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87517A6B-D7C5-4570-9F9C-EBB9F25AFF90}"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Y15" i="5"/>
  <c r="Y19" i="5"/>
  <c r="Y20" i="5"/>
  <c r="Y21" i="5"/>
  <c r="Y22" i="5"/>
  <c r="Y23" i="5"/>
  <c r="Y24" i="5"/>
  <c r="Y25" i="5"/>
  <c r="Y26" i="5"/>
  <c r="Y27" i="5"/>
  <c r="Y28" i="5"/>
  <c r="Z15" i="5" l="1"/>
  <c r="Z14" i="5"/>
  <c r="AA15" i="5"/>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<sst xmlns="http://schemas.openxmlformats.org/spreadsheetml/2006/main" count="10874" uniqueCount="1757">
  <si>
    <t>335003</t>
  </si>
  <si>
    <t>335004</t>
  </si>
  <si>
    <t>335005</t>
  </si>
  <si>
    <t>335006</t>
  </si>
  <si>
    <t>335008</t>
  </si>
  <si>
    <t>335011</t>
  </si>
  <si>
    <t>335014</t>
  </si>
  <si>
    <t>335015</t>
  </si>
  <si>
    <t>335017</t>
  </si>
  <si>
    <t>335019</t>
  </si>
  <si>
    <t>335020</t>
  </si>
  <si>
    <t>335022</t>
  </si>
  <si>
    <t>335023</t>
  </si>
  <si>
    <t>335024</t>
  </si>
  <si>
    <t>335027</t>
  </si>
  <si>
    <t>335028</t>
  </si>
  <si>
    <t>335030</t>
  </si>
  <si>
    <t>335034</t>
  </si>
  <si>
    <t>335040</t>
  </si>
  <si>
    <t>335044</t>
  </si>
  <si>
    <t>335046</t>
  </si>
  <si>
    <t>335048</t>
  </si>
  <si>
    <t>335050</t>
  </si>
  <si>
    <t>335053</t>
  </si>
  <si>
    <t>335056</t>
  </si>
  <si>
    <t>335061</t>
  </si>
  <si>
    <t>335063</t>
  </si>
  <si>
    <t>335067</t>
  </si>
  <si>
    <t>335068</t>
  </si>
  <si>
    <t>335069</t>
  </si>
  <si>
    <t>335070</t>
  </si>
  <si>
    <t>335072</t>
  </si>
  <si>
    <t>335074</t>
  </si>
  <si>
    <t>335077</t>
  </si>
  <si>
    <t>335078</t>
  </si>
  <si>
    <t>335079</t>
  </si>
  <si>
    <t>335080</t>
  </si>
  <si>
    <t>335081</t>
  </si>
  <si>
    <t>335082</t>
  </si>
  <si>
    <t>335083</t>
  </si>
  <si>
    <t>335087</t>
  </si>
  <si>
    <t>335090</t>
  </si>
  <si>
    <t>335091</t>
  </si>
  <si>
    <t>335092</t>
  </si>
  <si>
    <t>335093</t>
  </si>
  <si>
    <t>335096</t>
  </si>
  <si>
    <t>335097</t>
  </si>
  <si>
    <t>335098</t>
  </si>
  <si>
    <t>335100</t>
  </si>
  <si>
    <t>335103</t>
  </si>
  <si>
    <t>335104</t>
  </si>
  <si>
    <t>335105</t>
  </si>
  <si>
    <t>335108</t>
  </si>
  <si>
    <t>335110</t>
  </si>
  <si>
    <t>335112</t>
  </si>
  <si>
    <t>335125</t>
  </si>
  <si>
    <t>335127</t>
  </si>
  <si>
    <t>335128</t>
  </si>
  <si>
    <t>335130</t>
  </si>
  <si>
    <t>335131</t>
  </si>
  <si>
    <t>335132</t>
  </si>
  <si>
    <t>335133</t>
  </si>
  <si>
    <t>335136</t>
  </si>
  <si>
    <t>335139</t>
  </si>
  <si>
    <t>335140</t>
  </si>
  <si>
    <t>335141</t>
  </si>
  <si>
    <t>335142</t>
  </si>
  <si>
    <t>335143</t>
  </si>
  <si>
    <t>335146</t>
  </si>
  <si>
    <t>335148</t>
  </si>
  <si>
    <t>335154</t>
  </si>
  <si>
    <t>335155</t>
  </si>
  <si>
    <t>335156</t>
  </si>
  <si>
    <t>335158</t>
  </si>
  <si>
    <t>335159</t>
  </si>
  <si>
    <t>335160</t>
  </si>
  <si>
    <t>335161</t>
  </si>
  <si>
    <t>335162</t>
  </si>
  <si>
    <t>335163</t>
  </si>
  <si>
    <t>335164</t>
  </si>
  <si>
    <t>335165</t>
  </si>
  <si>
    <t>335168</t>
  </si>
  <si>
    <t>335172</t>
  </si>
  <si>
    <t>335174</t>
  </si>
  <si>
    <t>335175</t>
  </si>
  <si>
    <t>335176</t>
  </si>
  <si>
    <t>335178</t>
  </si>
  <si>
    <t>335180</t>
  </si>
  <si>
    <t>335182</t>
  </si>
  <si>
    <t>335184</t>
  </si>
  <si>
    <t>335185</t>
  </si>
  <si>
    <t>335187</t>
  </si>
  <si>
    <t>335188</t>
  </si>
  <si>
    <t>335190</t>
  </si>
  <si>
    <t>335196</t>
  </si>
  <si>
    <t>335197</t>
  </si>
  <si>
    <t>335199</t>
  </si>
  <si>
    <t>335201</t>
  </si>
  <si>
    <t>335202</t>
  </si>
  <si>
    <t>335204</t>
  </si>
  <si>
    <t>335208</t>
  </si>
  <si>
    <t>335210</t>
  </si>
  <si>
    <t>335211</t>
  </si>
  <si>
    <t>335212</t>
  </si>
  <si>
    <t>335213</t>
  </si>
  <si>
    <t>335214</t>
  </si>
  <si>
    <t>335216</t>
  </si>
  <si>
    <t>335218</t>
  </si>
  <si>
    <t>335219</t>
  </si>
  <si>
    <t>335220</t>
  </si>
  <si>
    <t>335224</t>
  </si>
  <si>
    <t>335225</t>
  </si>
  <si>
    <t>335226</t>
  </si>
  <si>
    <t>335227</t>
  </si>
  <si>
    <t>335228</t>
  </si>
  <si>
    <t>335229</t>
  </si>
  <si>
    <t>335231</t>
  </si>
  <si>
    <t>335232</t>
  </si>
  <si>
    <t>335233</t>
  </si>
  <si>
    <t>335236</t>
  </si>
  <si>
    <t>335238</t>
  </si>
  <si>
    <t>335239</t>
  </si>
  <si>
    <t>335243</t>
  </si>
  <si>
    <t>335245</t>
  </si>
  <si>
    <t>335248</t>
  </si>
  <si>
    <t>335249</t>
  </si>
  <si>
    <t>335250</t>
  </si>
  <si>
    <t>335252</t>
  </si>
  <si>
    <t>335253</t>
  </si>
  <si>
    <t>335254</t>
  </si>
  <si>
    <t>335255</t>
  </si>
  <si>
    <t>335256</t>
  </si>
  <si>
    <t>335257</t>
  </si>
  <si>
    <t>335259</t>
  </si>
  <si>
    <t>335261</t>
  </si>
  <si>
    <t>335263</t>
  </si>
  <si>
    <t>335265</t>
  </si>
  <si>
    <t>335266</t>
  </si>
  <si>
    <t>335267</t>
  </si>
  <si>
    <t>335268</t>
  </si>
  <si>
    <t>335269</t>
  </si>
  <si>
    <t>335271</t>
  </si>
  <si>
    <t>335273</t>
  </si>
  <si>
    <t>335274</t>
  </si>
  <si>
    <t>335275</t>
  </si>
  <si>
    <t>335279</t>
  </si>
  <si>
    <t>335280</t>
  </si>
  <si>
    <t>335281</t>
  </si>
  <si>
    <t>335283</t>
  </si>
  <si>
    <t>335284</t>
  </si>
  <si>
    <t>335285</t>
  </si>
  <si>
    <t>335286</t>
  </si>
  <si>
    <t>335287</t>
  </si>
  <si>
    <t>335288</t>
  </si>
  <si>
    <t>335289</t>
  </si>
  <si>
    <t>335290</t>
  </si>
  <si>
    <t>335291</t>
  </si>
  <si>
    <t>335292</t>
  </si>
  <si>
    <t>335294</t>
  </si>
  <si>
    <t>335296</t>
  </si>
  <si>
    <t>335297</t>
  </si>
  <si>
    <t>335299</t>
  </si>
  <si>
    <t>335300</t>
  </si>
  <si>
    <t>335301</t>
  </si>
  <si>
    <t>335306</t>
  </si>
  <si>
    <t>335308</t>
  </si>
  <si>
    <t>335309</t>
  </si>
  <si>
    <t>335310</t>
  </si>
  <si>
    <t>335312</t>
  </si>
  <si>
    <t>335313</t>
  </si>
  <si>
    <t>335314</t>
  </si>
  <si>
    <t>335316</t>
  </si>
  <si>
    <t>335317</t>
  </si>
  <si>
    <t>335320</t>
  </si>
  <si>
    <t>335321</t>
  </si>
  <si>
    <t>335322</t>
  </si>
  <si>
    <t>335323</t>
  </si>
  <si>
    <t>335325</t>
  </si>
  <si>
    <t>335326</t>
  </si>
  <si>
    <t>335327</t>
  </si>
  <si>
    <t>335328</t>
  </si>
  <si>
    <t>335330</t>
  </si>
  <si>
    <t>335331</t>
  </si>
  <si>
    <t>335332</t>
  </si>
  <si>
    <t>335333</t>
  </si>
  <si>
    <t>335334</t>
  </si>
  <si>
    <t>335336</t>
  </si>
  <si>
    <t>335337</t>
  </si>
  <si>
    <t>335338</t>
  </si>
  <si>
    <t>335339</t>
  </si>
  <si>
    <t>335340</t>
  </si>
  <si>
    <t>335341</t>
  </si>
  <si>
    <t>335342</t>
  </si>
  <si>
    <t>335344</t>
  </si>
  <si>
    <t>335345</t>
  </si>
  <si>
    <t>335346</t>
  </si>
  <si>
    <t>335347</t>
  </si>
  <si>
    <t>335348</t>
  </si>
  <si>
    <t>335349</t>
  </si>
  <si>
    <t>335350</t>
  </si>
  <si>
    <t>335351</t>
  </si>
  <si>
    <t>335353</t>
  </si>
  <si>
    <t>335355</t>
  </si>
  <si>
    <t>335357</t>
  </si>
  <si>
    <t>335361</t>
  </si>
  <si>
    <t>335363</t>
  </si>
  <si>
    <t>335364</t>
  </si>
  <si>
    <t>335365</t>
  </si>
  <si>
    <t>335366</t>
  </si>
  <si>
    <t>335369</t>
  </si>
  <si>
    <t>335371</t>
  </si>
  <si>
    <t>335372</t>
  </si>
  <si>
    <t>335373</t>
  </si>
  <si>
    <t>335374</t>
  </si>
  <si>
    <t>335375</t>
  </si>
  <si>
    <t>335376</t>
  </si>
  <si>
    <t>335377</t>
  </si>
  <si>
    <t>335378</t>
  </si>
  <si>
    <t>335379</t>
  </si>
  <si>
    <t>335380</t>
  </si>
  <si>
    <t>335381</t>
  </si>
  <si>
    <t>335382</t>
  </si>
  <si>
    <t>335383</t>
  </si>
  <si>
    <t>335386</t>
  </si>
  <si>
    <t>335387</t>
  </si>
  <si>
    <t>335388</t>
  </si>
  <si>
    <t>335389</t>
  </si>
  <si>
    <t>335390</t>
  </si>
  <si>
    <t>335391</t>
  </si>
  <si>
    <t>335392</t>
  </si>
  <si>
    <t>335393</t>
  </si>
  <si>
    <t>335394</t>
  </si>
  <si>
    <t>335396</t>
  </si>
  <si>
    <t>335397</t>
  </si>
  <si>
    <t>335398</t>
  </si>
  <si>
    <t>335399</t>
  </si>
  <si>
    <t>335400</t>
  </si>
  <si>
    <t>335401</t>
  </si>
  <si>
    <t>335402</t>
  </si>
  <si>
    <t>335403</t>
  </si>
  <si>
    <t>335404</t>
  </si>
  <si>
    <t>335405</t>
  </si>
  <si>
    <t>335406</t>
  </si>
  <si>
    <t>335407</t>
  </si>
  <si>
    <t>335408</t>
  </si>
  <si>
    <t>335409</t>
  </si>
  <si>
    <t>335410</t>
  </si>
  <si>
    <t>335411</t>
  </si>
  <si>
    <t>335412</t>
  </si>
  <si>
    <t>335413</t>
  </si>
  <si>
    <t>335415</t>
  </si>
  <si>
    <t>335416</t>
  </si>
  <si>
    <t>335418</t>
  </si>
  <si>
    <t>335419</t>
  </si>
  <si>
    <t>335421</t>
  </si>
  <si>
    <t>335422</t>
  </si>
  <si>
    <t>335423</t>
  </si>
  <si>
    <t>335424</t>
  </si>
  <si>
    <t>335425</t>
  </si>
  <si>
    <t>335426</t>
  </si>
  <si>
    <t>335427</t>
  </si>
  <si>
    <t>335428</t>
  </si>
  <si>
    <t>335429</t>
  </si>
  <si>
    <t>335431</t>
  </si>
  <si>
    <t>335432</t>
  </si>
  <si>
    <t>335433</t>
  </si>
  <si>
    <t>335434</t>
  </si>
  <si>
    <t>335435</t>
  </si>
  <si>
    <t>335436</t>
  </si>
  <si>
    <t>335437</t>
  </si>
  <si>
    <t>335438</t>
  </si>
  <si>
    <t>335439</t>
  </si>
  <si>
    <t>335440</t>
  </si>
  <si>
    <t>335441</t>
  </si>
  <si>
    <t>335442</t>
  </si>
  <si>
    <t>335445</t>
  </si>
  <si>
    <t>335446</t>
  </si>
  <si>
    <t>335447</t>
  </si>
  <si>
    <t>335448</t>
  </si>
  <si>
    <t>335449</t>
  </si>
  <si>
    <t>335451</t>
  </si>
  <si>
    <t>335455</t>
  </si>
  <si>
    <t>335457</t>
  </si>
  <si>
    <t>335458</t>
  </si>
  <si>
    <t>335459</t>
  </si>
  <si>
    <t>335461</t>
  </si>
  <si>
    <t>335462</t>
  </si>
  <si>
    <t>335464</t>
  </si>
  <si>
    <t>335465</t>
  </si>
  <si>
    <t>335466</t>
  </si>
  <si>
    <t>335467</t>
  </si>
  <si>
    <t>335468</t>
  </si>
  <si>
    <t>335470</t>
  </si>
  <si>
    <t>335471</t>
  </si>
  <si>
    <t>335472</t>
  </si>
  <si>
    <t>335473</t>
  </si>
  <si>
    <t>335475</t>
  </si>
  <si>
    <t>335476</t>
  </si>
  <si>
    <t>335478</t>
  </si>
  <si>
    <t>335480</t>
  </si>
  <si>
    <t>335481</t>
  </si>
  <si>
    <t>335482</t>
  </si>
  <si>
    <t>335483</t>
  </si>
  <si>
    <t>335484</t>
  </si>
  <si>
    <t>335485</t>
  </si>
  <si>
    <t>335486</t>
  </si>
  <si>
    <t>335487</t>
  </si>
  <si>
    <t>335488</t>
  </si>
  <si>
    <t>335489</t>
  </si>
  <si>
    <t>335490</t>
  </si>
  <si>
    <t>335491</t>
  </si>
  <si>
    <t>335493</t>
  </si>
  <si>
    <t>335494</t>
  </si>
  <si>
    <t>335495</t>
  </si>
  <si>
    <t>335497</t>
  </si>
  <si>
    <t>335498</t>
  </si>
  <si>
    <t>335500</t>
  </si>
  <si>
    <t>335502</t>
  </si>
  <si>
    <t>335503</t>
  </si>
  <si>
    <t>335504</t>
  </si>
  <si>
    <t>335505</t>
  </si>
  <si>
    <t>335506</t>
  </si>
  <si>
    <t>335508</t>
  </si>
  <si>
    <t>335510</t>
  </si>
  <si>
    <t>335511</t>
  </si>
  <si>
    <t>335513</t>
  </si>
  <si>
    <t>335514</t>
  </si>
  <si>
    <t>335515</t>
  </si>
  <si>
    <t>335516</t>
  </si>
  <si>
    <t>335517</t>
  </si>
  <si>
    <t>335520</t>
  </si>
  <si>
    <t>335522</t>
  </si>
  <si>
    <t>335523</t>
  </si>
  <si>
    <t>335524</t>
  </si>
  <si>
    <t>335525</t>
  </si>
  <si>
    <t>335526</t>
  </si>
  <si>
    <t>335527</t>
  </si>
  <si>
    <t>335528</t>
  </si>
  <si>
    <t>335531</t>
  </si>
  <si>
    <t>335532</t>
  </si>
  <si>
    <t>335533</t>
  </si>
  <si>
    <t>335534</t>
  </si>
  <si>
    <t>335537</t>
  </si>
  <si>
    <t>335538</t>
  </si>
  <si>
    <t>335539</t>
  </si>
  <si>
    <t>335540</t>
  </si>
  <si>
    <t>335541</t>
  </si>
  <si>
    <t>335543</t>
  </si>
  <si>
    <t>335545</t>
  </si>
  <si>
    <t>335546</t>
  </si>
  <si>
    <t>335548</t>
  </si>
  <si>
    <t>335549</t>
  </si>
  <si>
    <t>335554</t>
  </si>
  <si>
    <t>335555</t>
  </si>
  <si>
    <t>335556</t>
  </si>
  <si>
    <t>335557</t>
  </si>
  <si>
    <t>335558</t>
  </si>
  <si>
    <t>335559</t>
  </si>
  <si>
    <t>335560</t>
  </si>
  <si>
    <t>335561</t>
  </si>
  <si>
    <t>335562</t>
  </si>
  <si>
    <t>335563</t>
  </si>
  <si>
    <t>335564</t>
  </si>
  <si>
    <t>335565</t>
  </si>
  <si>
    <t>335566</t>
  </si>
  <si>
    <t>335568</t>
  </si>
  <si>
    <t>335569</t>
  </si>
  <si>
    <t>335570</t>
  </si>
  <si>
    <t>335571</t>
  </si>
  <si>
    <t>335572</t>
  </si>
  <si>
    <t>335573</t>
  </si>
  <si>
    <t>335574</t>
  </si>
  <si>
    <t>335576</t>
  </si>
  <si>
    <t>335577</t>
  </si>
  <si>
    <t>335578</t>
  </si>
  <si>
    <t>335579</t>
  </si>
  <si>
    <t>335581</t>
  </si>
  <si>
    <t>335582</t>
  </si>
  <si>
    <t>335583</t>
  </si>
  <si>
    <t>335585</t>
  </si>
  <si>
    <t>335586</t>
  </si>
  <si>
    <t>335587</t>
  </si>
  <si>
    <t>335588</t>
  </si>
  <si>
    <t>335589</t>
  </si>
  <si>
    <t>335590</t>
  </si>
  <si>
    <t>335592</t>
  </si>
  <si>
    <t>335595</t>
  </si>
  <si>
    <t>335596</t>
  </si>
  <si>
    <t>335598</t>
  </si>
  <si>
    <t>335600</t>
  </si>
  <si>
    <t>335601</t>
  </si>
  <si>
    <t>335603</t>
  </si>
  <si>
    <t>335604</t>
  </si>
  <si>
    <t>335606</t>
  </si>
  <si>
    <t>335607</t>
  </si>
  <si>
    <t>335609</t>
  </si>
  <si>
    <t>335610</t>
  </si>
  <si>
    <t>335611</t>
  </si>
  <si>
    <t>335612</t>
  </si>
  <si>
    <t>335613</t>
  </si>
  <si>
    <t>335614</t>
  </si>
  <si>
    <t>335615</t>
  </si>
  <si>
    <t>335617</t>
  </si>
  <si>
    <t>335618</t>
  </si>
  <si>
    <t>335619</t>
  </si>
  <si>
    <t>335620</t>
  </si>
  <si>
    <t>335621</t>
  </si>
  <si>
    <t>335625</t>
  </si>
  <si>
    <t>335626</t>
  </si>
  <si>
    <t>335627</t>
  </si>
  <si>
    <t>335628</t>
  </si>
  <si>
    <t>335631</t>
  </si>
  <si>
    <t>335632</t>
  </si>
  <si>
    <t>335634</t>
  </si>
  <si>
    <t>335635</t>
  </si>
  <si>
    <t>335636</t>
  </si>
  <si>
    <t>335637</t>
  </si>
  <si>
    <t>335638</t>
  </si>
  <si>
    <t>335640</t>
  </si>
  <si>
    <t>335641</t>
  </si>
  <si>
    <t>335642</t>
  </si>
  <si>
    <t>335644</t>
  </si>
  <si>
    <t>335645</t>
  </si>
  <si>
    <t>335647</t>
  </si>
  <si>
    <t>335648</t>
  </si>
  <si>
    <t>335649</t>
  </si>
  <si>
    <t>335650</t>
  </si>
  <si>
    <t>335652</t>
  </si>
  <si>
    <t>335653</t>
  </si>
  <si>
    <t>335655</t>
  </si>
  <si>
    <t>335656</t>
  </si>
  <si>
    <t>335657</t>
  </si>
  <si>
    <t>335658</t>
  </si>
  <si>
    <t>335659</t>
  </si>
  <si>
    <t>335661</t>
  </si>
  <si>
    <t>335662</t>
  </si>
  <si>
    <t>335663</t>
  </si>
  <si>
    <t>335665</t>
  </si>
  <si>
    <t>335666</t>
  </si>
  <si>
    <t>335667</t>
  </si>
  <si>
    <t>335668</t>
  </si>
  <si>
    <t>335669</t>
  </si>
  <si>
    <t>335672</t>
  </si>
  <si>
    <t>335673</t>
  </si>
  <si>
    <t>335674</t>
  </si>
  <si>
    <t>335675</t>
  </si>
  <si>
    <t>335676</t>
  </si>
  <si>
    <t>335677</t>
  </si>
  <si>
    <t>335678</t>
  </si>
  <si>
    <t>335679</t>
  </si>
  <si>
    <t>335680</t>
  </si>
  <si>
    <t>335681</t>
  </si>
  <si>
    <t>335682</t>
  </si>
  <si>
    <t>335683</t>
  </si>
  <si>
    <t>335684</t>
  </si>
  <si>
    <t>335685</t>
  </si>
  <si>
    <t>335687</t>
  </si>
  <si>
    <t>335688</t>
  </si>
  <si>
    <t>335690</t>
  </si>
  <si>
    <t>335691</t>
  </si>
  <si>
    <t>335692</t>
  </si>
  <si>
    <t>335693</t>
  </si>
  <si>
    <t>335694</t>
  </si>
  <si>
    <t>335695</t>
  </si>
  <si>
    <t>335696</t>
  </si>
  <si>
    <t>335697</t>
  </si>
  <si>
    <t>335700</t>
  </si>
  <si>
    <t>335701</t>
  </si>
  <si>
    <t>335702</t>
  </si>
  <si>
    <t>335703</t>
  </si>
  <si>
    <t>335704</t>
  </si>
  <si>
    <t>335705</t>
  </si>
  <si>
    <t>335706</t>
  </si>
  <si>
    <t>335710</t>
  </si>
  <si>
    <t>335711</t>
  </si>
  <si>
    <t>335713</t>
  </si>
  <si>
    <t>335716</t>
  </si>
  <si>
    <t>335718</t>
  </si>
  <si>
    <t>335719</t>
  </si>
  <si>
    <t>335720</t>
  </si>
  <si>
    <t>335721</t>
  </si>
  <si>
    <t>335723</t>
  </si>
  <si>
    <t>335724</t>
  </si>
  <si>
    <t>335725</t>
  </si>
  <si>
    <t>335726</t>
  </si>
  <si>
    <t>335727</t>
  </si>
  <si>
    <t>335730</t>
  </si>
  <si>
    <t>335732</t>
  </si>
  <si>
    <t>335734</t>
  </si>
  <si>
    <t>335735</t>
  </si>
  <si>
    <t>335737</t>
  </si>
  <si>
    <t>335738</t>
  </si>
  <si>
    <t>335739</t>
  </si>
  <si>
    <t>335742</t>
  </si>
  <si>
    <t>335744</t>
  </si>
  <si>
    <t>335746</t>
  </si>
  <si>
    <t>335747</t>
  </si>
  <si>
    <t>335748</t>
  </si>
  <si>
    <t>335750</t>
  </si>
  <si>
    <t>335751</t>
  </si>
  <si>
    <t>335752</t>
  </si>
  <si>
    <t>335753</t>
  </si>
  <si>
    <t>335755</t>
  </si>
  <si>
    <t>335756</t>
  </si>
  <si>
    <t>335757</t>
  </si>
  <si>
    <t>335758</t>
  </si>
  <si>
    <t>335759</t>
  </si>
  <si>
    <t>335760</t>
  </si>
  <si>
    <t>335761</t>
  </si>
  <si>
    <t>335762</t>
  </si>
  <si>
    <t>335763</t>
  </si>
  <si>
    <t>335764</t>
  </si>
  <si>
    <t>335765</t>
  </si>
  <si>
    <t>335766</t>
  </si>
  <si>
    <t>335767</t>
  </si>
  <si>
    <t>335768</t>
  </si>
  <si>
    <t>335769</t>
  </si>
  <si>
    <t>335771</t>
  </si>
  <si>
    <t>335772</t>
  </si>
  <si>
    <t>335774</t>
  </si>
  <si>
    <t>335775</t>
  </si>
  <si>
    <t>335777</t>
  </si>
  <si>
    <t>335778</t>
  </si>
  <si>
    <t>335780</t>
  </si>
  <si>
    <t>335782</t>
  </si>
  <si>
    <t>335784</t>
  </si>
  <si>
    <t>335785</t>
  </si>
  <si>
    <t>335786</t>
  </si>
  <si>
    <t>335787</t>
  </si>
  <si>
    <t>335788</t>
  </si>
  <si>
    <t>335789</t>
  </si>
  <si>
    <t>335790</t>
  </si>
  <si>
    <t>335791</t>
  </si>
  <si>
    <t>335793</t>
  </si>
  <si>
    <t>335794</t>
  </si>
  <si>
    <t>335795</t>
  </si>
  <si>
    <t>335796</t>
  </si>
  <si>
    <t>335797</t>
  </si>
  <si>
    <t>335798</t>
  </si>
  <si>
    <t>335799</t>
  </si>
  <si>
    <t>335800</t>
  </si>
  <si>
    <t>335802</t>
  </si>
  <si>
    <t>335803</t>
  </si>
  <si>
    <t>335804</t>
  </si>
  <si>
    <t>335805</t>
  </si>
  <si>
    <t>335806</t>
  </si>
  <si>
    <t>335808</t>
  </si>
  <si>
    <t>335809</t>
  </si>
  <si>
    <t>335810</t>
  </si>
  <si>
    <t>335811</t>
  </si>
  <si>
    <t>335812</t>
  </si>
  <si>
    <t>335814</t>
  </si>
  <si>
    <t>335815</t>
  </si>
  <si>
    <t>335816</t>
  </si>
  <si>
    <t>335817</t>
  </si>
  <si>
    <t>335818</t>
  </si>
  <si>
    <t>335819</t>
  </si>
  <si>
    <t>335820</t>
  </si>
  <si>
    <t>335821</t>
  </si>
  <si>
    <t>335823</t>
  </si>
  <si>
    <t>335824</t>
  </si>
  <si>
    <t>335825</t>
  </si>
  <si>
    <t>335826</t>
  </si>
  <si>
    <t>335827</t>
  </si>
  <si>
    <t>335828</t>
  </si>
  <si>
    <t>335829</t>
  </si>
  <si>
    <t>335830</t>
  </si>
  <si>
    <t>335831</t>
  </si>
  <si>
    <t>335832</t>
  </si>
  <si>
    <t>335833</t>
  </si>
  <si>
    <t>335834</t>
  </si>
  <si>
    <t>335835</t>
  </si>
  <si>
    <t>335837</t>
  </si>
  <si>
    <t>335838</t>
  </si>
  <si>
    <t>335839</t>
  </si>
  <si>
    <t>335840</t>
  </si>
  <si>
    <t>335842</t>
  </si>
  <si>
    <t>335843</t>
  </si>
  <si>
    <t>335844</t>
  </si>
  <si>
    <t>335845</t>
  </si>
  <si>
    <t>335847</t>
  </si>
  <si>
    <t>335848</t>
  </si>
  <si>
    <t>335849</t>
  </si>
  <si>
    <t>335850</t>
  </si>
  <si>
    <t>335853</t>
  </si>
  <si>
    <t>335854</t>
  </si>
  <si>
    <t>335857</t>
  </si>
  <si>
    <t>335858</t>
  </si>
  <si>
    <t>335859</t>
  </si>
  <si>
    <t>335860</t>
  </si>
  <si>
    <t>335861</t>
  </si>
  <si>
    <t>335863</t>
  </si>
  <si>
    <t>335865</t>
  </si>
  <si>
    <t>335869</t>
  </si>
  <si>
    <t>335870</t>
  </si>
  <si>
    <t>335871</t>
  </si>
  <si>
    <t>335873</t>
  </si>
  <si>
    <t>335874</t>
  </si>
  <si>
    <t>335876</t>
  </si>
  <si>
    <t>335877</t>
  </si>
  <si>
    <t>335878</t>
  </si>
  <si>
    <t>33A246</t>
  </si>
  <si>
    <t>CANTERBURY WOODS</t>
  </si>
  <si>
    <t>JEANNE JUGAN RESIDENCE</t>
  </si>
  <si>
    <t>LUTHERAN RETIREMENT HOME</t>
  </si>
  <si>
    <t>SUNNYSIDE CARE CENTER</t>
  </si>
  <si>
    <t>THE EMERALD PEEK REHABILITATION AND NURSING CENTER</t>
  </si>
  <si>
    <t>AUBURN REHABILITATION &amp; NURSING CENTER</t>
  </si>
  <si>
    <t>BRIARCLIFF MANOR CENTER FOR REHAB AND NURSING CARE</t>
  </si>
  <si>
    <t>KATHERINE LUTHER RESIDENTIAL HLTH CARE &amp; REHAB</t>
  </si>
  <si>
    <t>ST JOHNS HEALTH CARE CORPORATION</t>
  </si>
  <si>
    <t>ST PATRICKS HOME</t>
  </si>
  <si>
    <t>SCHENECTADY CENTER FOR REHABILITATION AND NURSING</t>
  </si>
  <si>
    <t>SCHERVIER NURSING CARE CENTER</t>
  </si>
  <si>
    <t>BEECHTREE CENTER FOR REHABILITATION AND NURSING</t>
  </si>
  <si>
    <t>REGEIS CARE CENTER</t>
  </si>
  <si>
    <t>HEBREW HOME FOR THE AGED AT RIVERDALE</t>
  </si>
  <si>
    <t>SANDS POINT CENTER FOR HEALTH AND REHABILITATION</t>
  </si>
  <si>
    <t>A HOLLY PATTERSON EXTENDED CARE FACILITY</t>
  </si>
  <si>
    <t>BEACH TERRACE CARE CENTER</t>
  </si>
  <si>
    <t>VILLAGECARE REHABILITATION AND NURSING CENTER</t>
  </si>
  <si>
    <t>THE CITADEL REHAB AND NURSING CTR AT KINGSBRIDGE</t>
  </si>
  <si>
    <t>MOSHOLU PARKWAY NURSING &amp; REHABILITATION CENTER</t>
  </si>
  <si>
    <t>WYOMING COUNTY COMMUNITY HOSPITAL S N F</t>
  </si>
  <si>
    <t>HILAIRE REHAB &amp; NURSING</t>
  </si>
  <si>
    <t>FAR ROCKAWAY CENTER FOR REHABILITATION AND NURSING</t>
  </si>
  <si>
    <t>NORTHERN MANOR GERIATRIC CENTER INC</t>
  </si>
  <si>
    <t>WILLIAMSBRIDGE CENTER FOR REHABILITATION AND NRSG</t>
  </si>
  <si>
    <t>MARY MANNING WALSH NURSING HOME CO INC</t>
  </si>
  <si>
    <t>ELCOR NURSING  AND REHABILITATION CENTER</t>
  </si>
  <si>
    <t>ELDERWOOD AT AMHERST</t>
  </si>
  <si>
    <t>UNIVERSITY CENTER FOR REHABILITATION AND NURSING</t>
  </si>
  <si>
    <t>COLER REHABILITATION AND NURSING CARE CENTER</t>
  </si>
  <si>
    <t>APEX REHABILITATION &amp; CARE CENTER</t>
  </si>
  <si>
    <t>CROUSE COMMUNITY CENTER INC</t>
  </si>
  <si>
    <t>CONESUS LAKE NURSING HOME</t>
  </si>
  <si>
    <t>BROOKLYN GARDENS NURSING &amp; REHABILITATION CENTER</t>
  </si>
  <si>
    <t>ST JOSEPH'S HOSPITAL - SKILLED NURSING FACILITY</t>
  </si>
  <si>
    <t>PARKVIEW CARE AND REHABILITATION CENTER, INC</t>
  </si>
  <si>
    <t>NORTHWOODS REHAB AND NURSING CENTER AT MORAVIA</t>
  </si>
  <si>
    <t>YORKTOWN REHABILITATION &amp; NURSING CENTER</t>
  </si>
  <si>
    <t>GOLD CREST CARE CENTER</t>
  </si>
  <si>
    <t>REGENCY EXTENDED CARE CENTER</t>
  </si>
  <si>
    <t>ST ANNS COMMUNITY</t>
  </si>
  <si>
    <t>THE SHORE WINDS, L L C</t>
  </si>
  <si>
    <t>BERKSHIRE NURSING &amp; REHABILITATION CENTER</t>
  </si>
  <si>
    <t>ST JOSEPHS HOME</t>
  </si>
  <si>
    <t>ELIZABETH CHURCH MANOR NURSING HOME</t>
  </si>
  <si>
    <t>FULTON CENTER FOR REHABILITATION AND HEALTHCARE</t>
  </si>
  <si>
    <t>HENRY J CARTER SKILLED NURSING FACILITY</t>
  </si>
  <si>
    <t>PARK NURSING HOME</t>
  </si>
  <si>
    <t>NEW RIVERDALE REHAB AND NURSING</t>
  </si>
  <si>
    <t>N Y S VETERANS HOME</t>
  </si>
  <si>
    <t>FINGER LAKES HEALTH</t>
  </si>
  <si>
    <t>ISABELLA GERIATRIC CENTER INC</t>
  </si>
  <si>
    <t>RIVER VIEW REHABILITATION AND NURSING CARE CENTER</t>
  </si>
  <si>
    <t>THE HERITAGE REHABILITATION AND HEALTH CARE CENTER</t>
  </si>
  <si>
    <t>JEWISH HOME OF ROCHESTER</t>
  </si>
  <si>
    <t>SEA VIEW HOSPITAL REHABILITATION CENTER AND HOME</t>
  </si>
  <si>
    <t>EVERGREEN COMMONS REHABILITATION AND NURSING CTR</t>
  </si>
  <si>
    <t>BROTHERS OF MERCY NURSING &amp; REHABILITATION CENTER</t>
  </si>
  <si>
    <t>SPRING CREEK REHABILITATION &amp; NURSING CARE CENTER</t>
  </si>
  <si>
    <t>ALICE HYDE MEDICAL CENTER</t>
  </si>
  <si>
    <t>ST PETERS NURSING AND REHABILITATION CENTER</t>
  </si>
  <si>
    <t>THE GRAND REHABILITATION AND NURSING AT QUEENS</t>
  </si>
  <si>
    <t>NEW CARLTON REHAB AND NURSING CENTER, L L C</t>
  </si>
  <si>
    <t>PARKER JEWISH INSTITUTE FOR HEALTH CARE &amp; REHAB</t>
  </si>
  <si>
    <t>FLUSHING NURSING AND REHABILITATION CENTER</t>
  </si>
  <si>
    <t>LORETTO HEALTH AND REHABILITATION CENTER</t>
  </si>
  <si>
    <t>FOREST HILLS CARE CENTER</t>
  </si>
  <si>
    <t>BELAIR CARE CENTER INC</t>
  </si>
  <si>
    <t>EMERGE NURSING AND REHABILITATION AT GLEN COVE</t>
  </si>
  <si>
    <t>HERITAGE PARK REHAB &amp; SKILLED NURSING</t>
  </si>
  <si>
    <t>MEADOW PARK REHABILITATION AND HEALTH CENTER L L C</t>
  </si>
  <si>
    <t>FAIRVIEW NURSING CARE CENTER INC</t>
  </si>
  <si>
    <t>THE WILLOWS AT RAMAPO REHAB AND NURSING CENTER</t>
  </si>
  <si>
    <t>WATERVIEW NURSING CARE CENTER</t>
  </si>
  <si>
    <t>WINDSOR PARK REHAB &amp; NURSING CENTER</t>
  </si>
  <si>
    <t>SOUTH SHORE REHABILITATION AND NURSING CENTER</t>
  </si>
  <si>
    <t>OCEANSIDE CARE CENTER INC</t>
  </si>
  <si>
    <t>ROSS CENTER FOR NURSING AND REHABILITATION</t>
  </si>
  <si>
    <t>LYNBROOK RESTORATIVE THERAPY AND NURSING</t>
  </si>
  <si>
    <t>DALEVIEW CARE CENTER</t>
  </si>
  <si>
    <t>THE GRAND REHABILITATION AND NURSING AT SOUTH POIN</t>
  </si>
  <si>
    <t>OXFORD NURSING HOME</t>
  </si>
  <si>
    <t>HUMBOLDT HOUSE REHABILITATION AND NURSING CENTER</t>
  </si>
  <si>
    <t>CARING FAMILY NURSING AND REHABILITATION CENTER</t>
  </si>
  <si>
    <t>OCEANVIEW NURSING &amp; REHABILITATION CARE CENTER</t>
  </si>
  <si>
    <t>COMPREHENSIVE REHAB &amp; NURSING CTR AT WILLIAMSVILLE</t>
  </si>
  <si>
    <t>COBBLE HILL HEALTH CENTER INC</t>
  </si>
  <si>
    <t>BROOKSIDE MULTICARE NURSING CENTER</t>
  </si>
  <si>
    <t>ROSA COPLON JEWISH HOME AND INFIRMARY</t>
  </si>
  <si>
    <t>BROOKLYN CTR FOR REHAB AND RESIDENTIAL HEALTH CARE</t>
  </si>
  <si>
    <t>SAFIRE REHABILITATION OF NORTHTOWNS, L L C</t>
  </si>
  <si>
    <t>GREENFIELD HEALTH &amp; REHAB CENTER</t>
  </si>
  <si>
    <t>VAN DUYN CENTER FOR REHABILITATION AND NURSING</t>
  </si>
  <si>
    <t>CEDAR MANOR NURSING &amp; REHABILITATION CENTER</t>
  </si>
  <si>
    <t>HUDSON POINTE AT RIVERDALE CTR FOR NURSING &amp; REHAB</t>
  </si>
  <si>
    <t>NEW PALTZ CENTER FOR REHABILITATION AND NURSING</t>
  </si>
  <si>
    <t>JEWISH HOME OF CENTRAL NEW YORK</t>
  </si>
  <si>
    <t>SILVER LAKE SPECIALIZED REHAB AND CARE CENTER</t>
  </si>
  <si>
    <t>MONROE COMMUNITY HOSPITAL</t>
  </si>
  <si>
    <t>RESORT NURSING HOME</t>
  </si>
  <si>
    <t>BETH ABRAHAM CENTER FOR REHABILITATION AND NURSING</t>
  </si>
  <si>
    <t>THE GRAND REHABILITATION AND NURSING AT BATAVIA</t>
  </si>
  <si>
    <t>AURELIA OSBORN FOX MEMORIAL HOSPITAL</t>
  </si>
  <si>
    <t>VALLEY VIEW MANOR NURSING HOME</t>
  </si>
  <si>
    <t>HIGHLAND PARK REHABILITATION AND NURSING CENTER</t>
  </si>
  <si>
    <t>GLENGARIFF HEALTH CARE CENTER</t>
  </si>
  <si>
    <t>THE VILLAGES OF ORLEANS HEALTH AND REHAB CENTER</t>
  </si>
  <si>
    <t>MASSAPEQUA CENTER REHABILITATION &amp; NURSING</t>
  </si>
  <si>
    <t>EASTCHESTER REHABILITATION AND HEALTH CARE CENTER</t>
  </si>
  <si>
    <t>AVON NURSING HOME L L C</t>
  </si>
  <si>
    <t>CORTLAND PARK REHABILITATION AND NURSING CENTER</t>
  </si>
  <si>
    <t>NEWARK MANOR NURSING HOME INC</t>
  </si>
  <si>
    <t>MERCY LIVING CENTER</t>
  </si>
  <si>
    <t>WHITE PLAINS CENTER FOR NURSING CARE, L L C</t>
  </si>
  <si>
    <t>OAK HILL REHABILITATION AND NURSING CARE CENTER</t>
  </si>
  <si>
    <t>VESTAL PARK REHABILITATION AND NURSING CENTER</t>
  </si>
  <si>
    <t>WORKMENS CIRCLE MULTICARE CENTER</t>
  </si>
  <si>
    <t>BRIDGEWATER CENTER FOR REHAB &amp; NURSING L L C</t>
  </si>
  <si>
    <t>PUTNAM NURSING &amp; REHABILITATION CENTER</t>
  </si>
  <si>
    <t>EXCEL AT WOODBURY FOR REHAB AND NURSING, L L C</t>
  </si>
  <si>
    <t>UPPER EAST SIDE REHABILITATION AND NURSING CENTER</t>
  </si>
  <si>
    <t>COLONIAL PARK REHABILITATION AND NURSING CENTER</t>
  </si>
  <si>
    <t>ROBINSON TERRACE</t>
  </si>
  <si>
    <t>THE VALLEY VIEW CENTER FOR NURSING CARE AND REHAB</t>
  </si>
  <si>
    <t>CLOVE LAKES HEALTH CARE AND REHAB CENTER, INC</t>
  </si>
  <si>
    <t>CHESTNUT PARK REHABILITATION AND NURSING CENTER</t>
  </si>
  <si>
    <t>CATON PARK REHAB AND NURSING CENTER, L L C</t>
  </si>
  <si>
    <t>FIELDSTON LODGE CARE CENTER</t>
  </si>
  <si>
    <t>CAYUGA NURSING AND REHABILITATION CENTER</t>
  </si>
  <si>
    <t>HIGHFIELD GARDENS CARE CENTER OF GREAT NECK</t>
  </si>
  <si>
    <t>GLENDALE HOME-SCHDY CNTY DEPT SOCIAL SERVICES</t>
  </si>
  <si>
    <t>CENTRAL PARK REHABILITATION AND NURSING CENTER</t>
  </si>
  <si>
    <t>ACADIA CENTER FOR NURSING AND REHABILITATION</t>
  </si>
  <si>
    <t>ELM MANOR NURSING AND REHABILITATION CENTER</t>
  </si>
  <si>
    <t>THE PINES AT CATSKILL CENTER FOR NURSING &amp; REHAB</t>
  </si>
  <si>
    <t>FORT TRYON CENTER FOR REHABILITATION AND NURSING</t>
  </si>
  <si>
    <t>WATERVIEW HILLS REHABILITATION AND NURSING CENTER</t>
  </si>
  <si>
    <t>THE PARAMOUNT AT SOMERS REHAB AND NURSING CENTER</t>
  </si>
  <si>
    <t>CHURCH HOME OF THE PROTESTANT EPISCOPAL CHURCH</t>
  </si>
  <si>
    <t>VAN RENSSELAER MANOR</t>
  </si>
  <si>
    <t>WOODCREST REHAB &amp; RESIDENTIAL H C CENTER, L L C</t>
  </si>
  <si>
    <t>ELDERWOOD OF UIHLEIN AT LAKE PLACID</t>
  </si>
  <si>
    <t>THE WARTBURG HOME</t>
  </si>
  <si>
    <t>DUMONT CENTER FOR REHABILITATION AND NURSING CARE</t>
  </si>
  <si>
    <t>VERRAZANO NURSING AND POST-ACUTE CENTER</t>
  </si>
  <si>
    <t>SAN SIMEON BY THE SOUND CENTER FOR NURSING &amp; REHAB</t>
  </si>
  <si>
    <t>SAPPHIRE NURSING AT WAPPINGERS</t>
  </si>
  <si>
    <t>MAYFAIR CARE CENTER</t>
  </si>
  <si>
    <t>TROY CENTER FOR REHABILITATION AND NURSING</t>
  </si>
  <si>
    <t>ABSOLUT CTR FOR NURSING &amp; REHAB AURORA PARK L L C</t>
  </si>
  <si>
    <t>ST CAMILLUS RESIDENTIAL HEALTH CARE FACILITY</t>
  </si>
  <si>
    <t>CENTRAL ISLAND HEALTHCARE</t>
  </si>
  <si>
    <t>PINE VALLEY CENTER FOR REHABILITATION AND NURSING</t>
  </si>
  <si>
    <t>CARILLON NURSING AND REHABILITATION CENTER</t>
  </si>
  <si>
    <t>PARK GARDENS REHABILITATION &amp; NURSING CENTER L L C</t>
  </si>
  <si>
    <t>SHORE VIEW NURSING  &amp; REHABILITATION CENTER</t>
  </si>
  <si>
    <t>SOLDIERS AND SAILORS MEMORIAL HOSPITAL E C U</t>
  </si>
  <si>
    <t>THE CHATEAU AT BROOKLYN REHAB AND NURSING CENTER</t>
  </si>
  <si>
    <t>WILLOW POINT REHABILITATION AND NURSING CENTER</t>
  </si>
  <si>
    <t>PROMENADE REHABILITATION AND HEALTH CARE CENTER</t>
  </si>
  <si>
    <t>LONG ISLAND CARE CENTER INC</t>
  </si>
  <si>
    <t>THE NEW JEWISH HOME, SARAH NEUMAN</t>
  </si>
  <si>
    <t>THE GRAND PAVILION FOR RHB &amp; NRSG AT ROCKVILLE CTR</t>
  </si>
  <si>
    <t>NEW GLEN OAKS NURSING HOME, INC</t>
  </si>
  <si>
    <t>FORT HUDSON NURSING CENTER INC</t>
  </si>
  <si>
    <t>ST JAMES REHABILITATION &amp; HEALTHCARE CENTER</t>
  </si>
  <si>
    <t>GLENS FALLS CENTER FOR REHABILITATION AND NURSING</t>
  </si>
  <si>
    <t>MERCY HOSPITAL SKILLED NURSING FACILITY</t>
  </si>
  <si>
    <t>STEUBEN CENTER FOR REHABILITATION AND HEALTHCARE</t>
  </si>
  <si>
    <t>FOREST VIEW CENTER FOR REHABILITATION &amp; NURSING</t>
  </si>
  <si>
    <t>THE ENCLAVE AT PORT CHESTER REHAB AND NURSING CTR</t>
  </si>
  <si>
    <t>MEDINA MEMORIAL HOSPITAL S N F</t>
  </si>
  <si>
    <t>WELLS NURSING HOME INC</t>
  </si>
  <si>
    <t>ROSCOE REGIONAL REHAB &amp; RESIDENTIAL H C F</t>
  </si>
  <si>
    <t>PARK TERRACE CARE CENTER</t>
  </si>
  <si>
    <t>SPRAIN BROOK MANOR REHAB</t>
  </si>
  <si>
    <t>SPLIT ROCK REHABILITION AND HEALTH CARE CENTER</t>
  </si>
  <si>
    <t>HORNELL GARDENS, L L C</t>
  </si>
  <si>
    <t>THE ELEANOR NURSING CARE CENTER</t>
  </si>
  <si>
    <t>THE PINES AT GLENS FALLS CTR FOR NURSING &amp; REHAB</t>
  </si>
  <si>
    <t>ELDERWOOD AT WILLIAMSVILLE</t>
  </si>
  <si>
    <t>BRIDGE VIEW NURSING HOME</t>
  </si>
  <si>
    <t>PALM GARDENS CENTER FOR NURSING AND REHABILITATION</t>
  </si>
  <si>
    <t>CORNING CENTER FOR REHABILITATION AND HEALTHCARE</t>
  </si>
  <si>
    <t>GRANVILLE CENTER FOR REHABILITATION AND NURSING</t>
  </si>
  <si>
    <t>EGER HEALTH CARE AND REHABILITATION CENTER</t>
  </si>
  <si>
    <t>HOLLIS PARK MANOR NURSING HOME</t>
  </si>
  <si>
    <t>THE RIVERSIDE</t>
  </si>
  <si>
    <t>MARGARET TIETZ CENTER FOR NURSING CARE INC</t>
  </si>
  <si>
    <t>SCHAFFER EXTENDED CARE CENTER</t>
  </si>
  <si>
    <t>BISHOP REHABILITATION AND NURSING CENTER</t>
  </si>
  <si>
    <t>MOUNTAINSIDE RESIDENTIAL CARE CENTER</t>
  </si>
  <si>
    <t>THE COTTAGES AT GARDEN GROVE, A SKILLED NRSG COMM</t>
  </si>
  <si>
    <t>THE HURLBUT</t>
  </si>
  <si>
    <t>NORTH WESTCHESTER RESTORATIVE THERAPY &amp; NRSG CRT</t>
  </si>
  <si>
    <t>CHASEHEALTH REHAB AND RESIDENTIAL CARE</t>
  </si>
  <si>
    <t>M M EWING CONTINUING CARE CENTER</t>
  </si>
  <si>
    <t>ELDERWOOD AT WAVERLY</t>
  </si>
  <si>
    <t>MORRIS PARK REHABILITATION AND NURSING CENTER</t>
  </si>
  <si>
    <t>NORTHERN DUTCHESS RES HEALTH CARE FACILITY, INC</t>
  </si>
  <si>
    <t>CLIFFSIDE REHAB &amp; RESIDENTIAL HEALTH CARE CENTER</t>
  </si>
  <si>
    <t>SUTTON PARK CENTER FOR NURSING AND REHABILITATION</t>
  </si>
  <si>
    <t>NATHAN LITTAUER HOSPITAL NURSING HOME</t>
  </si>
  <si>
    <t>HERITAGE VILLAGE REHAB AND SKILLED NURSING INC.</t>
  </si>
  <si>
    <t>CHENANGO MEMORIAL HOSPITAL INC S N F</t>
  </si>
  <si>
    <t>THE PINES HEALTHCARE &amp; REHAB CENTERS OLEAN CAMPUS</t>
  </si>
  <si>
    <t>CLIFTON SPRINGS HOSPITAL AND CLINIC EXTENDED CARE</t>
  </si>
  <si>
    <t>OZANAM HALL OF QUEENS NURSING HOME INC</t>
  </si>
  <si>
    <t>CUBA MEMORIAL HOSPITAL INC S N F</t>
  </si>
  <si>
    <t>NYACK RIDGE REHABILITATION AND NURSING CENTER</t>
  </si>
  <si>
    <t>WOODSIDE MANOR NURSING HOME INC</t>
  </si>
  <si>
    <t>PARK RIDGE NURSING HOME</t>
  </si>
  <si>
    <t>ABSOLUT CTR FOR NURSING &amp; REHAB ENDICOTT L L C</t>
  </si>
  <si>
    <t>NEW VANDERBILT REHABILITATION AND CARE CENTER, INC</t>
  </si>
  <si>
    <t>BAINBRIDGE NURSING &amp; REHABILITATION CENTER</t>
  </si>
  <si>
    <t>THE PINES AT UTICA CENTER FOR NURSING AND REHAB</t>
  </si>
  <si>
    <t>SCHUYLER HOSPITAL INC &amp; LONG TERM CARE UNIT</t>
  </si>
  <si>
    <t>SCHOELLKOPF HEALTH CENTER</t>
  </si>
  <si>
    <t>COLLAR CITY NURSING AND REHABILITATION CENTER</t>
  </si>
  <si>
    <t>SODUS REHABILITATION &amp; NURSING CENTER</t>
  </si>
  <si>
    <t>REGO PARK NURSING HOME</t>
  </si>
  <si>
    <t>NORTHERN METROPOLITAN RES HEALTH CARE FACILITY INC</t>
  </si>
  <si>
    <t>SCHULMAN AND SCHACHNE INST FOR NURSING &amp; REHAB</t>
  </si>
  <si>
    <t>THE COMMONS ON ST ANTHONY, A S N F &amp; SHORT T R C</t>
  </si>
  <si>
    <t>ST CABRINI NURSING HOME</t>
  </si>
  <si>
    <t>THE GRAND REHABILITATION AND NURSING AT MOHAWK</t>
  </si>
  <si>
    <t>PENINSULA NURSING AND REHABILITATION CENTER</t>
  </si>
  <si>
    <t>LACONIA NURSING HOME</t>
  </si>
  <si>
    <t>LIVINGSTON HILLS NURSING AND REHABILITATION CENTER</t>
  </si>
  <si>
    <t>SURGE REHABILITATION AND NURSING LLC</t>
  </si>
  <si>
    <t>ELDERWOOD AT GRAND ISLAND</t>
  </si>
  <si>
    <t>CROWN PARK REHABILITATION AND NURSING CENTER</t>
  </si>
  <si>
    <t>SUSQUEHANNA NURSING &amp; REHABILITATION CENTER, L L C</t>
  </si>
  <si>
    <t>WESLEY HEALTH CARE CENTER INC</t>
  </si>
  <si>
    <t>MONTGOMERY NURSING AND REHABILITATION CENTER</t>
  </si>
  <si>
    <t>ORCHARD REHABILITATION &amp; NURSING CENTER</t>
  </si>
  <si>
    <t>SANS SOUCI REHABILITATION AND NURSING CENTER</t>
  </si>
  <si>
    <t>HUDSON VALLEY REHABILITATION &amp; EXTENDED CARE CTR</t>
  </si>
  <si>
    <t>SENECA NURSING &amp; REHABILITATION CENTER, L L C</t>
  </si>
  <si>
    <t>MOMENTUM AT SOUTH BAY FOR REHAB AND NURSING</t>
  </si>
  <si>
    <t>OASIS REHABILITATION AND NURSING, LLC</t>
  </si>
  <si>
    <t>WAYNE HEALTH CARE</t>
  </si>
  <si>
    <t>RENAISSANCE REHABILITATION AND NURSING CARE CENTER</t>
  </si>
  <si>
    <t>FERNCLIFF NURSING HOME CO INC</t>
  </si>
  <si>
    <t>WAYNE COUNTY NURSING HOME</t>
  </si>
  <si>
    <t>PENFIELD PLACE</t>
  </si>
  <si>
    <t>WEDGEWOOD NURSING REHABILITATION CENTER</t>
  </si>
  <si>
    <t>WATERS EDGE AT PORT JEFFERSON FOR REHAB AND NRSG</t>
  </si>
  <si>
    <t>SEA CREST NURSING AND REHABILITATION CENTER</t>
  </si>
  <si>
    <t>COOPERSTOWN CENTER FOR REHABILITATION AND NURSING</t>
  </si>
  <si>
    <t>WASHINGTON CENTER FOR REHAB AND HEALTHCARE</t>
  </si>
  <si>
    <t>LAWRENCE NURSING CARE CENTER, INC</t>
  </si>
  <si>
    <t>DRY HARBOR NURSING HOME</t>
  </si>
  <si>
    <t>NORTHERN RIVERVIEW HEALTH CARE, INC</t>
  </si>
  <si>
    <t>ST CATHERINE LABOURE HEALTH CARE CENTER</t>
  </si>
  <si>
    <t>TARRYTOWN HALL CARE CENTER</t>
  </si>
  <si>
    <t>RIVER RIDGE LIVING CENTER</t>
  </si>
  <si>
    <t>PREMIER GENESEE CENTER FOR NRSG AND REHABILITATION</t>
  </si>
  <si>
    <t>MARTINE CENTER FOR REHABILITATION AND NURSING</t>
  </si>
  <si>
    <t>SHAKER PLACE REHABILITATION AND NURSING CENTER</t>
  </si>
  <si>
    <t>FRANKLIN CENTER FOR REHABILITATION AND NURSING</t>
  </si>
  <si>
    <t>ONEIDA HEALTH REHABILITATION AND EXTENDED CARE</t>
  </si>
  <si>
    <t>LEWIS COUNTY GENERAL HOSPITAL-NURSING HOME UNIT</t>
  </si>
  <si>
    <t>ELDERWOOD AT NORTH CREEK</t>
  </si>
  <si>
    <t>SAMARITAN KEEP NURSING HOME INC</t>
  </si>
  <si>
    <t>LONG BEACH NURSING AND REHABILITATION CENTER</t>
  </si>
  <si>
    <t>MCAULEY RESIDENCE</t>
  </si>
  <si>
    <t>LITTLE NECK CARE CENTER</t>
  </si>
  <si>
    <t>JENNIE B RICHMOND CHAFFEE NURSING HOME COMPANY INC</t>
  </si>
  <si>
    <t>JAMAICA HOSPITAL NURSING HOME CO INC</t>
  </si>
  <si>
    <t>ELLICOTT CENTER FOR REHABILITATION AND NURSING</t>
  </si>
  <si>
    <t>MEADOWBROOK HEALTHCARE</t>
  </si>
  <si>
    <t>THE PEARL NURSING CENTER OF ROCHESTER</t>
  </si>
  <si>
    <t>THE PINES AT POUGHKEEPSIE CTR FOR NURSING &amp; REHAB</t>
  </si>
  <si>
    <t>CORTLANDT HEALTHCARE</t>
  </si>
  <si>
    <t>CHAMPLAIN VALLEY PHYSICIANS HOSP MED CTR S N F</t>
  </si>
  <si>
    <t>TRIBORO CENTER FOR REHABILITATION AND NURSING</t>
  </si>
  <si>
    <t>CYPRESS GARDEN CENTER FOR NURSING AND REHAB</t>
  </si>
  <si>
    <t>KING STREET HOME INC</t>
  </si>
  <si>
    <t>QUEENS NASSAU REHABILITATION AND NURSING CENTER</t>
  </si>
  <si>
    <t>ACHIEVE REHAB AND NURSING FACILITY</t>
  </si>
  <si>
    <t>GOLDEN HILL NURSING AND REHABILITATION CENTER</t>
  </si>
  <si>
    <t>CARMEL RICHMOND HEALTHCARE AND REHAB CENTER</t>
  </si>
  <si>
    <t>FIDDLERS GREEN MANOR REHAB AND NURSING CENTER</t>
  </si>
  <si>
    <t>THE GRAND REHABILITATION AND NURSING AT PAWLING</t>
  </si>
  <si>
    <t>WESTCHESTER CENTER FOR REHABILITATION &amp; NURSING</t>
  </si>
  <si>
    <t>NEW GOUVERNEUR HOSPITAL S N F</t>
  </si>
  <si>
    <t>THE PLAZA REHAB AND NURSING CENTER</t>
  </si>
  <si>
    <t>SAPPHIRE NURSING AT MEADOW HILL</t>
  </si>
  <si>
    <t>DAUGHTERS OF SARAH NURSING CENTER</t>
  </si>
  <si>
    <t>KINGSWAY ARMS NURSING CENTER INC</t>
  </si>
  <si>
    <t>CREST MANOR LIVING AND REHABILITATION CENTER</t>
  </si>
  <si>
    <t>BEECHWOOD HOMES</t>
  </si>
  <si>
    <t>BORO PARK CENTER FOR REHABILITATION AND HEALTHCARE</t>
  </si>
  <si>
    <t>UTICA REHABILITATION &amp; NURSING CENTER</t>
  </si>
  <si>
    <t>MIDWAY NURSING HOME</t>
  </si>
  <si>
    <t>ROCHESTER COMMUNITY NURSING AND REHABILITATION CTR</t>
  </si>
  <si>
    <t>CHARLES T SITRIN HEALTH CARE CENTER INC</t>
  </si>
  <si>
    <t>THE FRIENDLY HOME</t>
  </si>
  <si>
    <t>ESSEX CENTER FOR REHABILITATION AND HEALTHCARE</t>
  </si>
  <si>
    <t>CHEMUNG COUNTY HEALTH CENTER - NURSING FACILITY</t>
  </si>
  <si>
    <t>NEWFANE REHAB &amp; HEALTH CARE CENTER</t>
  </si>
  <si>
    <t>ELDERWOOD AT TICONDEROGA</t>
  </si>
  <si>
    <t>THE GRAND REHABILITATION AND NURSING AT GREAT NECK</t>
  </si>
  <si>
    <t>MORNINGSIDE NURSING AND REHABILITATION CENTER</t>
  </si>
  <si>
    <t>CHAUTAUQUA NURSING AND REHABILITATION CENTER</t>
  </si>
  <si>
    <t>PELHAM PARKWAY NURSING CTR &amp; REHAB FACILITY L L C</t>
  </si>
  <si>
    <t>ST JOHNLAND NURSING CENTER INC</t>
  </si>
  <si>
    <t>WESLEY GARDENS CORPORATION</t>
  </si>
  <si>
    <t>MORNINGSTAR RESIDENTIAL CARE CENTER</t>
  </si>
  <si>
    <t>BETHEL NURSING HOME COMPANY INC</t>
  </si>
  <si>
    <t>THE NEW JEWISH HOME, MANHATTAN</t>
  </si>
  <si>
    <t>CONCOURSE REHABILITATION AND NURSING CENTER INC</t>
  </si>
  <si>
    <t>PENN YAN MANOR NURSING HOME INC</t>
  </si>
  <si>
    <t>WAYNE CENTER FOR NURSING &amp; REHABILITATION</t>
  </si>
  <si>
    <t>TRUSTEES OF EASTERN STAR HALL &amp; HOME OF THE N Y S</t>
  </si>
  <si>
    <t>GRANDELL REHABILITATION AND NURSING CENTER</t>
  </si>
  <si>
    <t>ELDERWOOD AT LOCKPORT</t>
  </si>
  <si>
    <t>GOLDEN GATE REHABILITATION &amp; HEALTH CARE CENTER</t>
  </si>
  <si>
    <t>HOLLISWOOD CTR FOR REHABILITATION AND HEALTHCARE</t>
  </si>
  <si>
    <t>SENECA HEALTH CARE CENTER</t>
  </si>
  <si>
    <t>HIGHLAND CARE CENTER</t>
  </si>
  <si>
    <t>BRONX CENTER FOR REHABILITATION &amp; HEALTH CARE</t>
  </si>
  <si>
    <t>SKY VIEW REHABILITATION &amp; HEALTH CARE CENTER L L C</t>
  </si>
  <si>
    <t>FOLTSBROOK CENTER FOR NURSING AND REHABILITATION</t>
  </si>
  <si>
    <t>EAST SIDE NURSING HOME</t>
  </si>
  <si>
    <t>SEAGATE REHABILITATION AND NURSING CENTER</t>
  </si>
  <si>
    <t>WOODHAVEN NURSING HOME</t>
  </si>
  <si>
    <t>YONKERS GARDENS CENTER FOR NURSING AND REHAB</t>
  </si>
  <si>
    <t>THE PHOENIX REHABILITATION AND NURSING CENTER</t>
  </si>
  <si>
    <t>NEW EAST SIDE NURSING HOME</t>
  </si>
  <si>
    <t>IDEAL SENIOR LIVING CENTER</t>
  </si>
  <si>
    <t>HARLEM CTR FOR NURSING AND REHABILITATION, L L C</t>
  </si>
  <si>
    <t>NORWEGIAN CHRISTIAN HOME AND HEALTH CENTER</t>
  </si>
  <si>
    <t>METHODIST HOME FOR NURSING AND REHABILITATION</t>
  </si>
  <si>
    <t>RIVERSIDE CENTER FOR REHABILITATION AND NURSING</t>
  </si>
  <si>
    <t>HIGHLAND REHABILITATION AND NURSING CENTER</t>
  </si>
  <si>
    <t>GOOD SHEPHERD-FAIRVIEW HOME INC</t>
  </si>
  <si>
    <t>PLATTSBURGH REHABILITATION AND NURSING CENTER</t>
  </si>
  <si>
    <t>HILLSIDE MANOR REHAB &amp; EXTENDED CARE CENTER</t>
  </si>
  <si>
    <t>AARON MANOR REHABILITATION AND NURSING CENTER</t>
  </si>
  <si>
    <t>ABSOLUT CTR FOR NURSING &amp; REHAB GASPORT L L C</t>
  </si>
  <si>
    <t>SALAMANCA REHABILITATION &amp; NURSING CENTER</t>
  </si>
  <si>
    <t>RUTLAND NURSING HOME, INC</t>
  </si>
  <si>
    <t>CONCORD NURSING AND REHABILITATION CENTER</t>
  </si>
  <si>
    <t>OUR LADY OF CONSOLATION NURSING AND REHAB CARE CTR</t>
  </si>
  <si>
    <t>THE GRAND REHABILITATION AND NRSG AT GUILDERLAND</t>
  </si>
  <si>
    <t>MASONIC CARE COMMUNITY OF NEW YORK</t>
  </si>
  <si>
    <t>CAPSTONE CENTER FOR REHABILITATION AND NURSING</t>
  </si>
  <si>
    <t>KING DAVID CENTER FOR NURSING AND REHABILITATION</t>
  </si>
  <si>
    <t>PRESBYTERIAN HOME FOR CENTRAL NEW YORK INC</t>
  </si>
  <si>
    <t>ONONDAGA CENTER FOR REHABILITATION AND NURSING</t>
  </si>
  <si>
    <t>WARREN CENTER FOR REHABILITATION AND NURSING</t>
  </si>
  <si>
    <t>THE BRIGHTONIAN, INC</t>
  </si>
  <si>
    <t>COLD SPRING HILLS CENTER FOR NURSING AND REHAB</t>
  </si>
  <si>
    <t>ROCHESTER CENTER FOR REHABILITATION AND NURSING</t>
  </si>
  <si>
    <t>REBEKAH REHAB AND EXTENDED CARE CENTER</t>
  </si>
  <si>
    <t>BENSONHURST CENTER FOR REHAB AND HEALTHCARE</t>
  </si>
  <si>
    <t>SUNHARBOR MANOR</t>
  </si>
  <si>
    <t>NEW YORK CONGREGATIONAL NURSING CENTER</t>
  </si>
  <si>
    <t>STATEN ISLAND CARE CENTER</t>
  </si>
  <si>
    <t>LIVINGSTON COUNTY CENTER FOR NURSING AND REHAB</t>
  </si>
  <si>
    <t>ROME MEMORIAL HOSPITAL, INC - R H C F</t>
  </si>
  <si>
    <t>ONTARIO CENTER FOR REHABILITATION AND HEALTHCARE</t>
  </si>
  <si>
    <t>THE GRAND REHABILITATION AND NURSING AT BARNWELL</t>
  </si>
  <si>
    <t>UNITED HELPERS CANTON NURSING HOME</t>
  </si>
  <si>
    <t>SUNRISE MANOR CTR FOR NURSING AND REHABILITATION</t>
  </si>
  <si>
    <t>ELDERWOOD OF LAKESIDE AT BROCKPORT</t>
  </si>
  <si>
    <t>AMSTERDAM NURSING HOME CORP (1992)</t>
  </si>
  <si>
    <t>ROCKAWAY CARE CENTER</t>
  </si>
  <si>
    <t>MAPLEWOOD NURSING HOME INC</t>
  </si>
  <si>
    <t>LOCKPORT REHAB &amp; HEALTH CARE CENTER</t>
  </si>
  <si>
    <t>GREENE MEADOWS NURSING AND REHABILITATION CENTER</t>
  </si>
  <si>
    <t>FAIRPORT BAPTIST HOMES</t>
  </si>
  <si>
    <t>ELDERWOOD AT LANCASTER</t>
  </si>
  <si>
    <t>THE PINES HEALTHCARE &amp; REHAB CTRS MACHIAS CAMPUS</t>
  </si>
  <si>
    <t>CARTHAGE CENTER FOR REHABILITATION AND NURSING</t>
  </si>
  <si>
    <t>PINNACLE MULTICARE NURSING AND REHAB CENTER</t>
  </si>
  <si>
    <t>BROOKHAVEN REHAB &amp; HEALTH CARE CENTER L L C</t>
  </si>
  <si>
    <t>PROVIDENCE REST INC</t>
  </si>
  <si>
    <t>WATERVILLE RESIDENTIAL CARE CENTER</t>
  </si>
  <si>
    <t>ALPINE REHABILITATION AND NURSING CENTER</t>
  </si>
  <si>
    <t>SUNSET NURSING AND REHABILITATION CENTER, INC</t>
  </si>
  <si>
    <t>THE GRAND REHABILITATION AND NRSG AT CHITTENANGO</t>
  </si>
  <si>
    <t>THE GRAND REHABILITATION AND NURSING AT ROME</t>
  </si>
  <si>
    <t>PONTIAC NURSING HOME</t>
  </si>
  <si>
    <t>MASSENA REHABILITATION &amp; NURSING CENTER</t>
  </si>
  <si>
    <t>DUNKIRK REHABILITATION &amp; NURSING CENTER</t>
  </si>
  <si>
    <t>SUFFOLK CENTER FOR REHABILITATION AND NURSING</t>
  </si>
  <si>
    <t>CLINTON COUNTY NURSING HOME</t>
  </si>
  <si>
    <t>THE GRAND REHABILITATION AND NURSING AT UTICA</t>
  </si>
  <si>
    <t>THE CENTER FOR NURSING AND REHAB AT HOOSICK FALLS</t>
  </si>
  <si>
    <t>SCHOFIELD RESIDENCE</t>
  </si>
  <si>
    <t>BROOKLYN UNITED METHODIST CHURCH HOME</t>
  </si>
  <si>
    <t>QUEEN OF PEACE RESIDENCE</t>
  </si>
  <si>
    <t>EDEN REHABILITATION NURSING CENTER</t>
  </si>
  <si>
    <t>CROWN HEIGHTS CENTER FOR NURSING AND REHAB</t>
  </si>
  <si>
    <t>ABSOLUT CTR FOR NURSING &amp; REHAB ALLEGANY L L C</t>
  </si>
  <si>
    <t>GLEN ISLAND CENTER FOR NURSING AND REHABILITATION</t>
  </si>
  <si>
    <t>BAPTIST HEALTH NURSING AND REHABILITATION CENTER</t>
  </si>
  <si>
    <t>THE BAPTIST HOME AT BROOKMEADE</t>
  </si>
  <si>
    <t>BAYBERRY NURSING HOME</t>
  </si>
  <si>
    <t>HAMILTON MANOR NURSING HOME</t>
  </si>
  <si>
    <t>LATTA ROAD NURSING HOME WEST</t>
  </si>
  <si>
    <t>LATTA ROAD NURSING HOME EAST</t>
  </si>
  <si>
    <t>HIGHLAND NURSING HOME INC</t>
  </si>
  <si>
    <t>UNITY LIVING CENTER</t>
  </si>
  <si>
    <t>UNITED HEBREW GERIATRIC CENTER</t>
  </si>
  <si>
    <t>DOWNTOWN BROOKLYN NURSING &amp; REHABILITATION CENTER</t>
  </si>
  <si>
    <t>BEDFORD CENTER FOR NURSING AND REHABILITATION</t>
  </si>
  <si>
    <t>TERESIAN HOUSE NURSING HOME CO INC</t>
  </si>
  <si>
    <t>SULLIVAN COUNTY ADULT CARE CENTER</t>
  </si>
  <si>
    <t>CHAPIN HOME FOR THE AGING</t>
  </si>
  <si>
    <t>PINE HAVEN HOME</t>
  </si>
  <si>
    <t>GARDEN GATE HEALTH CARE FACILITY</t>
  </si>
  <si>
    <t>LEROY VILLAGE GREEN RESIDENTIAL HEALTH C F, INC</t>
  </si>
  <si>
    <t>GOOD SAMARITAN NURSING AND REHABILITATION CARE CTR</t>
  </si>
  <si>
    <t>BROOKLYN-QUEENS NURSING HOME</t>
  </si>
  <si>
    <t>BUFFALO CENTER FOR REHABILITATION AND NURSING</t>
  </si>
  <si>
    <t>THE GRAND REHABILITATION &amp; NURSING AT DELAWARE PAR</t>
  </si>
  <si>
    <t>HOUGHTON REHABILITATION &amp; NURSING CENTER</t>
  </si>
  <si>
    <t>GOWANDA REHABILITATION AND NURSING CENTER</t>
  </si>
  <si>
    <t>KINGS HARBOR MULTICARE CENTER</t>
  </si>
  <si>
    <t>BETHANY NURSING HOME &amp; HEALTH RELATED FACILITY INC</t>
  </si>
  <si>
    <t>WILLIAMSVILLE SUBURBAN, L L C</t>
  </si>
  <si>
    <t>DITMAS PARK CARE CENTER</t>
  </si>
  <si>
    <t>NORTH GATE HEALTH CARE FACILITY</t>
  </si>
  <si>
    <t>TERRACE VIEW LONG TERM CARE FACILITY</t>
  </si>
  <si>
    <t>ABSOLUT CTR FOR NURSING &amp; REHAB THREE RIVERS L L C</t>
  </si>
  <si>
    <t>MENORAH HOME &amp; HOSPITAL FOR AGED &amp; INFIRM</t>
  </si>
  <si>
    <t>MIDDLETOWN PARK REHAB &amp; HEALTH CARE CENTER</t>
  </si>
  <si>
    <t>HAYM SOLOMON HOME FOR THE AGED</t>
  </si>
  <si>
    <t>CAMPBELL HALL REHABILITATION CENTER INC</t>
  </si>
  <si>
    <t>GROTON COMMUNITY HEALTH CARE CTR RES CARE FAC</t>
  </si>
  <si>
    <t>FORDHAM NURSING AND REHABILITATION CENTER</t>
  </si>
  <si>
    <t>WELLSVILLE MANOR CARE CENTER</t>
  </si>
  <si>
    <t>AUTUMN VIEW HEALTH CARE FACILITY L L C</t>
  </si>
  <si>
    <t>SAFIRE REHABILITATION OF SOUTHTOWN, L L C</t>
  </si>
  <si>
    <t>TERENCE CARDINAL COOKE HEALTH CARE CENTER</t>
  </si>
  <si>
    <t>BEZALEL REHABILITATION AND NURSING CENTER</t>
  </si>
  <si>
    <t>SUNSHINE CHILDREN'S HOME AND REHAB CENTER</t>
  </si>
  <si>
    <t>KIRKHAVEN</t>
  </si>
  <si>
    <t>DEGRAFF MEMORIAL HOSPITAL-SKILLED NURSING FACILITY</t>
  </si>
  <si>
    <t>VALLEY HEALTH SERVICES INC</t>
  </si>
  <si>
    <t>FOUR SEASONS NURSING AND REHABILITATION CENTER</t>
  </si>
  <si>
    <t>THE HAMLET REHABILITATION AND HEALTHCARE CENTER AT</t>
  </si>
  <si>
    <t>JAMES G JOHNSTON MEMORIAL NURSING HOME</t>
  </si>
  <si>
    <t>HAVEN MANOR HEALTH CARE CENTER, L L C</t>
  </si>
  <si>
    <t>SHEEPSHEAD NURSING &amp; REHABILITATION CENTER</t>
  </si>
  <si>
    <t>ELDERWOOD AT LIVERPOOL</t>
  </si>
  <si>
    <t>ELDERWOOD AT HAMBURG</t>
  </si>
  <si>
    <t>EDDY MEMORIAL GERIATRIC CENTER</t>
  </si>
  <si>
    <t>EAST NECK NURSING &amp; REHABILITATION CENTER</t>
  </si>
  <si>
    <t>BEACH GARDENS REHAB AND NURSING CENTER</t>
  </si>
  <si>
    <t>ABSOLUT CTR FOR NURSING &amp; REHAB WESTFIELD L L C</t>
  </si>
  <si>
    <t>SAPPHIRE NURSING AND REHAB AT GOSHEN</t>
  </si>
  <si>
    <t>PALATINE NURSING HOME</t>
  </si>
  <si>
    <t>SALEM HILLS REHABILITATION AND NURSING CENTER</t>
  </si>
  <si>
    <t>PECONIC BAY SKILLED NURSING FACILITY</t>
  </si>
  <si>
    <t>WHITE OAKS REHABILITATION AND NURSING CENTER</t>
  </si>
  <si>
    <t>ELDERWOOD AT HORNELL</t>
  </si>
  <si>
    <t>ST JOSEPHS PLACE</t>
  </si>
  <si>
    <t>ROSEWOOD REHABILITATION AND NURSING CENTER</t>
  </si>
  <si>
    <t>BROOKHAVEN HEALTH CARE FACILITY L L C</t>
  </si>
  <si>
    <t>MANHATTANVILLE HEALTH CARE CENTER</t>
  </si>
  <si>
    <t>GURWIN JEWISH NURSING AND REHABILITATION CENTER</t>
  </si>
  <si>
    <t>EDDY VILLAGE GREEN</t>
  </si>
  <si>
    <t>NORTH SHORE - L I J ORZAC CTR FOR REHABILITATION</t>
  </si>
  <si>
    <t>PATHWAYS NURSING AND REHABILITATION CENTER</t>
  </si>
  <si>
    <t>NORTHWELL HEALTH STERN FAMILY CENTER FOR REHAB</t>
  </si>
  <si>
    <t>BUSHWICK CENTER FOR REHABILITATION AND HEALTH CARE</t>
  </si>
  <si>
    <t>ST JOHNSVILLE REHABILITATION AND NURSING CENTER</t>
  </si>
  <si>
    <t>ELLIS RESIDENTIAL &amp; REHABILITATION CENTER</t>
  </si>
  <si>
    <t>IRA DAVENPORT MEMORIAL HOSPITAL S N F/ H R F</t>
  </si>
  <si>
    <t>HAMILTON PARK NURSING AND REHABILITATION CENTER</t>
  </si>
  <si>
    <t>SLATE VALLEY CENTER FOR REHABILITATION AND NURSING</t>
  </si>
  <si>
    <t>SYRACUSE HOME ASSOCIATION</t>
  </si>
  <si>
    <t>GLEN COVE CENTER FOR NURSING AND REHABILITATION</t>
  </si>
  <si>
    <t>THE FIVE TOWNS PREMIER REHAB &amp; NURSING CENTER</t>
  </si>
  <si>
    <t>QUANTUM REHABILITATION AND NURSING L L C</t>
  </si>
  <si>
    <t>ATRIUM CENTER FOR REHABILITATION AND NURSING</t>
  </si>
  <si>
    <t>HERITAGE GREEN REHAB &amp; SKILLED NURSING</t>
  </si>
  <si>
    <t>EAST HAVEN NURSING &amp; REHABILITATION CENTER</t>
  </si>
  <si>
    <t>SILVERCREST</t>
  </si>
  <si>
    <t>HOPE CENTER FOR H I V AND NURSING CARE</t>
  </si>
  <si>
    <t>BEACON REHABILITATION AND NURSING CENTER</t>
  </si>
  <si>
    <t>BETSY ROSS REHABILITATION CENTER, INC</t>
  </si>
  <si>
    <t>BETHANY GARDENS SKILLED LIVING CENTER</t>
  </si>
  <si>
    <t>FRIEDWALD CENTER FOR REHAB AND NURSING, L L C</t>
  </si>
  <si>
    <t>DELMAR CENTER FOR REHABILITATION AND NURSING</t>
  </si>
  <si>
    <t>WEST LAWRENCE CARE CENTER, L L C</t>
  </si>
  <si>
    <t>HORIZON CARE CENTER</t>
  </si>
  <si>
    <t>LUXOR NURSING AND REHABILITATION AT MILLS POND</t>
  </si>
  <si>
    <t>NIAGARA REHABILITATION AND NURSING CENTER</t>
  </si>
  <si>
    <t>GRAND MANOR NURSING &amp; REHABILITATION CENTER</t>
  </si>
  <si>
    <t>ST LUKE RESIDENTIAL HEALTH CARE FACILITY INC</t>
  </si>
  <si>
    <t>ROCKVILLE SKILLED NURSING &amp; REHAB CENTER, L L C</t>
  </si>
  <si>
    <t>SAINTS JOACHIM &amp; ANNE NURSING AND REHAB CENTER</t>
  </si>
  <si>
    <t>FISHKILL CENTER FOR REHABILITATION AND NURSING</t>
  </si>
  <si>
    <t>HIGHBRIDGE WOODYCREST CENTER</t>
  </si>
  <si>
    <t>ELDERWOOD AT CHEEKTOWAGA</t>
  </si>
  <si>
    <t>BRONXCARE SPECIAL CARE CENTER</t>
  </si>
  <si>
    <t>BELLHAVEN CENTER FOR REHAB AND NURSING CARE</t>
  </si>
  <si>
    <t>SMITHTOWN CENTER FOR REHABILITATION &amp; NURSING CARE</t>
  </si>
  <si>
    <t>HARRIS HILL NURSING FACILITY, L L C</t>
  </si>
  <si>
    <t>LONG ISLAND STATE VETERANS HOME</t>
  </si>
  <si>
    <t>NORWICH REHABILITATION &amp; NURSING CENTER</t>
  </si>
  <si>
    <t>EDDY HERITAGE HOUSE NURSING AND REHABILITATION CTR</t>
  </si>
  <si>
    <t>LUXOR NURSING AND REHABILITATION AT SAYVILLE</t>
  </si>
  <si>
    <t>ST MARYS CENTER INC</t>
  </si>
  <si>
    <t>ST VINCENT DEPAUL RESIDENCE</t>
  </si>
  <si>
    <t>IROQUOIS NURSING HOME INC</t>
  </si>
  <si>
    <t>TEN BROECK COMMONS</t>
  </si>
  <si>
    <t>GHENT REHABILITATION &amp; NURSING CENTER</t>
  </si>
  <si>
    <t>OUR LADY OF MERCY LIFE CENTER</t>
  </si>
  <si>
    <t>GUTHRIE CORTLAND MEDICAL CENTER</t>
  </si>
  <si>
    <t>EDNA TINA WILSON LIVING CENTER</t>
  </si>
  <si>
    <t>THROGS NECK REHABILITATION &amp; NURSING CENTER</t>
  </si>
  <si>
    <t>RICHMOND CTR FOR REHAB AND SPECIALTY HEALTHCARE</t>
  </si>
  <si>
    <t>SETON HEALTH AT SCHUYLER RIDGE RESIDENTIAL H C</t>
  </si>
  <si>
    <t>BRONX GARDENS REHABILITATION AND NURSING CENTER</t>
  </si>
  <si>
    <t>FATHER BAKER MANOR</t>
  </si>
  <si>
    <t>THE HIGHLANDS AT BRIGHTON</t>
  </si>
  <si>
    <t>CASA PROMESA</t>
  </si>
  <si>
    <t>WESTHAMPTON CARE CENTER</t>
  </si>
  <si>
    <t>SCHERVIER PAVILION</t>
  </si>
  <si>
    <t>FINGER LAKES CENTER FOR LIVING</t>
  </si>
  <si>
    <t>HIGHLANDS LIVING CENTER</t>
  </si>
  <si>
    <t>NASSAU REHABILITATION &amp; NURSING CENTER</t>
  </si>
  <si>
    <t>WESTERN NEW YORK STATE VETERANS HOME</t>
  </si>
  <si>
    <t>WINGATE OF DUTCHESS</t>
  </si>
  <si>
    <t>ELDERWOOD AT WHEATFIELD</t>
  </si>
  <si>
    <t>QUEENS BOULEVARD EXTENDED CARE FACILITY</t>
  </si>
  <si>
    <t>KENDAL AT ITHACA</t>
  </si>
  <si>
    <t>ONEIDA CENTER FOR REHABILITATION AND NURSING</t>
  </si>
  <si>
    <t>ANDRUS ON HUDSON</t>
  </si>
  <si>
    <t>MEADOWBROOK CARE CENTER</t>
  </si>
  <si>
    <t>THE OSBORN</t>
  </si>
  <si>
    <t>TOWNHOUSE CENTER FOR REHABILITATION &amp; NURSING</t>
  </si>
  <si>
    <t>UNION PLAZA CARE CENTER</t>
  </si>
  <si>
    <t>NOTTINGHAM R H C F</t>
  </si>
  <si>
    <t>GLEN ARDEN INC</t>
  </si>
  <si>
    <t>WINGATE OF ULSTER</t>
  </si>
  <si>
    <t>THE PAVILION AT QUEENS FOR REHABILITATION &amp; NRSING</t>
  </si>
  <si>
    <t>DR SUSAN SMITH MCKINNEY NURSING AND REHAB CENTER</t>
  </si>
  <si>
    <t>BETHEL NURSING &amp; REHABILITATION CENTER</t>
  </si>
  <si>
    <t>HEMPSTEAD PARK NURSING HOME</t>
  </si>
  <si>
    <t>THE GROVE AT VALHALLA REHAB AND NURSING CENTER</t>
  </si>
  <si>
    <t>LUTHERAN CENTER AT POUGHKEEPSIE INC</t>
  </si>
  <si>
    <t>LINDEN CENTER FOR NURSING AND REHABILITATION</t>
  </si>
  <si>
    <t>HUDSON PARK REHABILITATION AND NURSING CENTER</t>
  </si>
  <si>
    <t>ELMHURST CARE CENTER INC</t>
  </si>
  <si>
    <t>SENECA HILL MANOR INC</t>
  </si>
  <si>
    <t>GARDEN CARE CENTER</t>
  </si>
  <si>
    <t>HUNTINGTON HILLS CTR FOR HEALTH AND REHABILITATION</t>
  </si>
  <si>
    <t>PARK AVENUE EXTENDED CARE FACILITY</t>
  </si>
  <si>
    <t>REGAL HEIGHTS REHABILITATION AND HEALTH CARE CTR</t>
  </si>
  <si>
    <t>ST CATHERINE OF SIENA NRSG AND REHAB CARE CENTER</t>
  </si>
  <si>
    <t>HELEN HAYES HOSPITAL R H C F</t>
  </si>
  <si>
    <t>PUTNAM RIDGE</t>
  </si>
  <si>
    <t>THE BROOK AT HIGH FALLS NURSING HOME AND REHAB CTR</t>
  </si>
  <si>
    <t>BUENA VIDA REHAB AND NURSING CENTER</t>
  </si>
  <si>
    <t>THE GRAND REHABILITATION AND NRSG AT RIVER VALLEY</t>
  </si>
  <si>
    <t>WINGATE AT BEACON</t>
  </si>
  <si>
    <t>ADIRA AT RIVERSIDE REHABILITATION AND NURSING</t>
  </si>
  <si>
    <t>ST MARGARETS CENTER</t>
  </si>
  <si>
    <t>FULTON COMMONS CARE CENTER INC</t>
  </si>
  <si>
    <t>NEW YORK STATE VETERANS HOME AT MONTROSE</t>
  </si>
  <si>
    <t>JEFFERSON'S FERRY</t>
  </si>
  <si>
    <t>HIGHPOINTE ON MICHIGAN HEALTH CARE FACILITY</t>
  </si>
  <si>
    <t>ISLAND NURSING AND REHAB CENTER</t>
  </si>
  <si>
    <t>MARIA REGINA RESIDENCE INC</t>
  </si>
  <si>
    <t>NEW YORK CENTER FOR REHABILITATION &amp; NURSING</t>
  </si>
  <si>
    <t>AFFINITY SKILLED LIVING AND REHABILITATION CENTER</t>
  </si>
  <si>
    <t>MEDFORD MULTICARE CENTER FOR LIVING</t>
  </si>
  <si>
    <t>PECONIC LANDING AT SOUTHOLD</t>
  </si>
  <si>
    <t>OUR LADY OF PEACE NURSING CARE RESIDENCE</t>
  </si>
  <si>
    <t>THE KNOLLS</t>
  </si>
  <si>
    <t>NORTHEAST CTR FOR REHABILITATION AND BRAIN INJURY</t>
  </si>
  <si>
    <t>HOPKINS CENTER FOR REHABILITATION AND HEALTHCARE</t>
  </si>
  <si>
    <t>KENDAL ON HUDSON</t>
  </si>
  <si>
    <t>THE HAMPTONS CENTER FOR REHABILITATION AND NURSING</t>
  </si>
  <si>
    <t>JOHN T MATHER MEMORIAL HOSP T C U</t>
  </si>
  <si>
    <t>FOX RUN AT ORCHARD PARK</t>
  </si>
  <si>
    <t>WILKINSON RESIDENTIAL HEALTH CARE FACILITY</t>
  </si>
  <si>
    <t>WOODLAND POND AT NEW PALTZ</t>
  </si>
  <si>
    <t>GOOD SHEPHERD VILLAGE AT ENDWELL</t>
  </si>
  <si>
    <t>EDDY VILLAGE GREEN AT BEVERWYCK</t>
  </si>
  <si>
    <t>THE AMSTERDAM AT HARBORSIDE</t>
  </si>
  <si>
    <t>ST JOHN'S PENFIELD HOMES</t>
  </si>
  <si>
    <t>SAMARITAN SENIOR VILLAGE, INC</t>
  </si>
  <si>
    <t>NORTHERN WESTCHESTER HOSPITAL T C U</t>
  </si>
  <si>
    <t>UPSTATE UNIVERSITY HOSP AT COMMUNITY GENERAL T C U</t>
  </si>
  <si>
    <t>MOUNT SINAI SOUTH NASSAU T C U</t>
  </si>
  <si>
    <t>HELEN HAYES HOSPITAL T C U</t>
  </si>
  <si>
    <t>THE STEVEN AND ALEXANDRA COHEN PED L T C PAVILION</t>
  </si>
  <si>
    <t>DELHI REHABILITATION AND NURSING CENTER</t>
  </si>
  <si>
    <t>MONTEFIORE NYACK HOSPITAL T C U</t>
  </si>
  <si>
    <t>EPIC REHABILITATION AND NURSING AT WHITE PLAINS</t>
  </si>
  <si>
    <t>ELIZABETH SETON PEDIATRIC CENTER</t>
  </si>
  <si>
    <t>MONTGOMERY</t>
  </si>
  <si>
    <t>OXFORD</t>
  </si>
  <si>
    <t>GENEVA</t>
  </si>
  <si>
    <t>ONEONTA</t>
  </si>
  <si>
    <t>TROY</t>
  </si>
  <si>
    <t>AUBURN</t>
  </si>
  <si>
    <t>CLINTON</t>
  </si>
  <si>
    <t>CORNING</t>
  </si>
  <si>
    <t>LONG BEACH</t>
  </si>
  <si>
    <t>MONTROSE</t>
  </si>
  <si>
    <t>CORONA</t>
  </si>
  <si>
    <t>LANCASTER</t>
  </si>
  <si>
    <t>OCEANSIDE</t>
  </si>
  <si>
    <t>SPRING VALLEY</t>
  </si>
  <si>
    <t>HIGHLAND</t>
  </si>
  <si>
    <t>OAKDALE</t>
  </si>
  <si>
    <t>LIVINGSTON</t>
  </si>
  <si>
    <t>STAMFORD</t>
  </si>
  <si>
    <t>NORWICH</t>
  </si>
  <si>
    <t>MIDDLETOWN</t>
  </si>
  <si>
    <t>WATERTOWN</t>
  </si>
  <si>
    <t>BROOKLYN</t>
  </si>
  <si>
    <t>AVON</t>
  </si>
  <si>
    <t>GROTON</t>
  </si>
  <si>
    <t>NEWARK</t>
  </si>
  <si>
    <t>DELMAR</t>
  </si>
  <si>
    <t>LAKE PLACID</t>
  </si>
  <si>
    <t>ROME</t>
  </si>
  <si>
    <t>LYONS</t>
  </si>
  <si>
    <t>CANTON</t>
  </si>
  <si>
    <t>ALBANY</t>
  </si>
  <si>
    <t>LEWISTON</t>
  </si>
  <si>
    <t>MOUNT MORRIS</t>
  </si>
  <si>
    <t>FREEPORT</t>
  </si>
  <si>
    <t>ALTAMONT</t>
  </si>
  <si>
    <t>BATAVIA</t>
  </si>
  <si>
    <t>WATERLOO</t>
  </si>
  <si>
    <t>MOUNT VERNON</t>
  </si>
  <si>
    <t>CICERO</t>
  </si>
  <si>
    <t>OSWEGO</t>
  </si>
  <si>
    <t>WARSAW</t>
  </si>
  <si>
    <t>HUNTINGTON</t>
  </si>
  <si>
    <t>WESTFIELD</t>
  </si>
  <si>
    <t>GOSHEN</t>
  </si>
  <si>
    <t>NEWBURGH</t>
  </si>
  <si>
    <t>RENSSELAER</t>
  </si>
  <si>
    <t>ROCHESTER</t>
  </si>
  <si>
    <t>LIBERTY</t>
  </si>
  <si>
    <t>BOONVILLE</t>
  </si>
  <si>
    <t>DUNKIRK</t>
  </si>
  <si>
    <t>SYRACUSE</t>
  </si>
  <si>
    <t>WAVERLY</t>
  </si>
  <si>
    <t>CLARENCE</t>
  </si>
  <si>
    <t>MANHATTAN</t>
  </si>
  <si>
    <t>WELLSVILLE</t>
  </si>
  <si>
    <t>ELIZABETHTOWN</t>
  </si>
  <si>
    <t>JAMESTOWN</t>
  </si>
  <si>
    <t>DELHI</t>
  </si>
  <si>
    <t>LOCKPORT</t>
  </si>
  <si>
    <t>BATH</t>
  </si>
  <si>
    <t>WATERVILLE</t>
  </si>
  <si>
    <t>MACHIAS</t>
  </si>
  <si>
    <t>RIVERDALE</t>
  </si>
  <si>
    <t>WHITE PLAINS</t>
  </si>
  <si>
    <t>WEBSTER</t>
  </si>
  <si>
    <t>MEDFORD</t>
  </si>
  <si>
    <t>HYDE PARK</t>
  </si>
  <si>
    <t>AMHERST</t>
  </si>
  <si>
    <t>KINGSTON</t>
  </si>
  <si>
    <t>BREWSTER</t>
  </si>
  <si>
    <t>LIVONIA</t>
  </si>
  <si>
    <t>FLUSHING</t>
  </si>
  <si>
    <t>UTICA</t>
  </si>
  <si>
    <t>WOODBURY</t>
  </si>
  <si>
    <t>LITTLE FALLS</t>
  </si>
  <si>
    <t>PLAINVIEW</t>
  </si>
  <si>
    <t>BUFFALO</t>
  </si>
  <si>
    <t>ST JAMES</t>
  </si>
  <si>
    <t>CARTHAGE</t>
  </si>
  <si>
    <t>BROOKHAVEN</t>
  </si>
  <si>
    <t>CUBA</t>
  </si>
  <si>
    <t>GRAND ISLAND</t>
  </si>
  <si>
    <t>ALBION</t>
  </si>
  <si>
    <t>BRENTWOOD</t>
  </si>
  <si>
    <t>RYE</t>
  </si>
  <si>
    <t>PEEKSKILL</t>
  </si>
  <si>
    <t>BRIARCLIFF MANOR</t>
  </si>
  <si>
    <t>BRONX</t>
  </si>
  <si>
    <t>SCHENECTADY</t>
  </si>
  <si>
    <t>ITHACA</t>
  </si>
  <si>
    <t>PORT WASHINGTON</t>
  </si>
  <si>
    <t>UNIONDALE</t>
  </si>
  <si>
    <t>NEW YORK</t>
  </si>
  <si>
    <t>FAR ROCKAWAY</t>
  </si>
  <si>
    <t>NANUET</t>
  </si>
  <si>
    <t>HORSEHEADS</t>
  </si>
  <si>
    <t>ROOSEVELT ISLAND</t>
  </si>
  <si>
    <t>HUNTINGTON STATION</t>
  </si>
  <si>
    <t>MORRISVILLE</t>
  </si>
  <si>
    <t>ELMIRA</t>
  </si>
  <si>
    <t>MASSAPEQUA</t>
  </si>
  <si>
    <t>MORAVIA</t>
  </si>
  <si>
    <t>CORTLANDT MANOR</t>
  </si>
  <si>
    <t>YONKERS</t>
  </si>
  <si>
    <t>WEST BABYLON</t>
  </si>
  <si>
    <t>OGDENSBURG</t>
  </si>
  <si>
    <t>BINGHAMTON</t>
  </si>
  <si>
    <t>GLOVERSVILLE</t>
  </si>
  <si>
    <t>ROCKAWAY PARK</t>
  </si>
  <si>
    <t>OWEGO</t>
  </si>
  <si>
    <t>STATEN ISLAND</t>
  </si>
  <si>
    <t>EAST GREENBUSH</t>
  </si>
  <si>
    <t>MALONE</t>
  </si>
  <si>
    <t>WHITESTONE</t>
  </si>
  <si>
    <t>NEW HYDE PARK</t>
  </si>
  <si>
    <t>FOREST HILLS</t>
  </si>
  <si>
    <t>BELLMORE</t>
  </si>
  <si>
    <t>GLEN COVE</t>
  </si>
  <si>
    <t>SUFFERN</t>
  </si>
  <si>
    <t>QUEENS VILLAGE</t>
  </si>
  <si>
    <t>LYNBROOK</t>
  </si>
  <si>
    <t>EAST FARMINGDALE</t>
  </si>
  <si>
    <t>ISLAND PARK</t>
  </si>
  <si>
    <t>WILLIAMSVILLE</t>
  </si>
  <si>
    <t>SMITHTOWN</t>
  </si>
  <si>
    <t>GETZVILLE</t>
  </si>
  <si>
    <t>TONAWANDA</t>
  </si>
  <si>
    <t>OSSINING</t>
  </si>
  <si>
    <t>NEW PALTZ</t>
  </si>
  <si>
    <t>ARVERNE</t>
  </si>
  <si>
    <t>AMITYVILLE</t>
  </si>
  <si>
    <t>CORTLAND</t>
  </si>
  <si>
    <t>TUPPER LAKE</t>
  </si>
  <si>
    <t>VESTAL</t>
  </si>
  <si>
    <t>HOLMES</t>
  </si>
  <si>
    <t>GREAT NECK</t>
  </si>
  <si>
    <t>SCOTIA</t>
  </si>
  <si>
    <t>RIVERHEAD</t>
  </si>
  <si>
    <t>CANANDAIGUA</t>
  </si>
  <si>
    <t>CATSKILL</t>
  </si>
  <si>
    <t>PURDY STATION</t>
  </si>
  <si>
    <t>SOMERS</t>
  </si>
  <si>
    <t>NEW ROCHELLE</t>
  </si>
  <si>
    <t>GREENPORT</t>
  </si>
  <si>
    <t>WAPPINGERS FALLS</t>
  </si>
  <si>
    <t>HEMPSTEAD</t>
  </si>
  <si>
    <t>EAST AURORA</t>
  </si>
  <si>
    <t>PENN YAN</t>
  </si>
  <si>
    <t>MAMARONECK</t>
  </si>
  <si>
    <t>ROCKVILLE CENTRE</t>
  </si>
  <si>
    <t>GLEN OAKS</t>
  </si>
  <si>
    <t>FORT EDWARD</t>
  </si>
  <si>
    <t>GLENS FALLS</t>
  </si>
  <si>
    <t>LACKAWANNA</t>
  </si>
  <si>
    <t>PORT CHESTER</t>
  </si>
  <si>
    <t>MEDINA</t>
  </si>
  <si>
    <t>JOHNSTOWN</t>
  </si>
  <si>
    <t>ROSCOE</t>
  </si>
  <si>
    <t>SCARSDALE</t>
  </si>
  <si>
    <t>HORNELL</t>
  </si>
  <si>
    <t>GRANVILLE</t>
  </si>
  <si>
    <t>HOLLIS</t>
  </si>
  <si>
    <t>JAMAICA</t>
  </si>
  <si>
    <t>MARGARETVILLE</t>
  </si>
  <si>
    <t>MOHEGAN LAKE</t>
  </si>
  <si>
    <t>NEW BERLIN</t>
  </si>
  <si>
    <t>RHINEBECK</t>
  </si>
  <si>
    <t>GERRY</t>
  </si>
  <si>
    <t>OLEAN</t>
  </si>
  <si>
    <t>CLIFTON SPRINGS</t>
  </si>
  <si>
    <t>BAYSIDE</t>
  </si>
  <si>
    <t>VALLEY COTTAGE</t>
  </si>
  <si>
    <t>ENDICOTT</t>
  </si>
  <si>
    <t>MONTOUR FALLS</t>
  </si>
  <si>
    <t>NIAGARA FALLS</t>
  </si>
  <si>
    <t>SODUS</t>
  </si>
  <si>
    <t>MONSEY</t>
  </si>
  <si>
    <t>DOBBS FERRY</t>
  </si>
  <si>
    <t>ILION</t>
  </si>
  <si>
    <t>MIDDLE ISLAND</t>
  </si>
  <si>
    <t>JOHNSON CITY</t>
  </si>
  <si>
    <t>SARATOGA SPRINGS</t>
  </si>
  <si>
    <t>EAST ISLIP</t>
  </si>
  <si>
    <t>CENTER MORICHES</t>
  </si>
  <si>
    <t>STAATSBURG</t>
  </si>
  <si>
    <t>PENFIELD</t>
  </si>
  <si>
    <t>SPENCERPORT</t>
  </si>
  <si>
    <t>EAST SYRACUSE</t>
  </si>
  <si>
    <t>PORT JEFFERSON</t>
  </si>
  <si>
    <t>COOPERSTOWN</t>
  </si>
  <si>
    <t>ARGYLE</t>
  </si>
  <si>
    <t>MIDDLE VILLAGE</t>
  </si>
  <si>
    <t>HAVERSTRAW</t>
  </si>
  <si>
    <t>TARRYTOWN</t>
  </si>
  <si>
    <t>AMSTERDAM</t>
  </si>
  <si>
    <t>ONEIDA</t>
  </si>
  <si>
    <t>LOWVILLE</t>
  </si>
  <si>
    <t>NORTH CREEK</t>
  </si>
  <si>
    <t>KENMORE</t>
  </si>
  <si>
    <t>LITTLE NECK</t>
  </si>
  <si>
    <t>SPRINGVILLE</t>
  </si>
  <si>
    <t>PLATTSBURGH</t>
  </si>
  <si>
    <t>POUGHKEEPSIE</t>
  </si>
  <si>
    <t>PAWLING</t>
  </si>
  <si>
    <t>FAIRPORT</t>
  </si>
  <si>
    <t>MASPETH</t>
  </si>
  <si>
    <t>NEW HARTFORD</t>
  </si>
  <si>
    <t>NEWFANE</t>
  </si>
  <si>
    <t>TICONDEROGA</t>
  </si>
  <si>
    <t>KINGS PARK</t>
  </si>
  <si>
    <t>ORISKANY</t>
  </si>
  <si>
    <t>WEST SENECA</t>
  </si>
  <si>
    <t>CROTON ON HUDSON</t>
  </si>
  <si>
    <t>HERKIMER</t>
  </si>
  <si>
    <t>PORT JEFFERSON STATI</t>
  </si>
  <si>
    <t>CASTLETON ON HUDSON</t>
  </si>
  <si>
    <t>JAMAICA EST</t>
  </si>
  <si>
    <t>GASPORT</t>
  </si>
  <si>
    <t>SALAMANCA</t>
  </si>
  <si>
    <t>WEST ISLIP</t>
  </si>
  <si>
    <t>MINOA</t>
  </si>
  <si>
    <t>QUEENSBURY</t>
  </si>
  <si>
    <t>ROSLYN HEIGHTS</t>
  </si>
  <si>
    <t>VALATIE</t>
  </si>
  <si>
    <t>BAY SHORE</t>
  </si>
  <si>
    <t>BROCKPORT</t>
  </si>
  <si>
    <t>CHITTENANGO</t>
  </si>
  <si>
    <t>MASSENA</t>
  </si>
  <si>
    <t>PATCHOGUE</t>
  </si>
  <si>
    <t>HOOSICK FALLS</t>
  </si>
  <si>
    <t>EDEN</t>
  </si>
  <si>
    <t>ALLEGANY</t>
  </si>
  <si>
    <t>PHILMONT</t>
  </si>
  <si>
    <t>CHEEKTOWAGA</t>
  </si>
  <si>
    <t>LEROY</t>
  </si>
  <si>
    <t>SAYVILLE</t>
  </si>
  <si>
    <t>HOUGHTON</t>
  </si>
  <si>
    <t>GOWANDA</t>
  </si>
  <si>
    <t>NORTH TONAWANDA</t>
  </si>
  <si>
    <t>PAINTED POST</t>
  </si>
  <si>
    <t>CAMPBELL HALL</t>
  </si>
  <si>
    <t>HAMBURG</t>
  </si>
  <si>
    <t>NESCONSET</t>
  </si>
  <si>
    <t>LIVERPOOL</t>
  </si>
  <si>
    <t>PALATINE BRIDGE</t>
  </si>
  <si>
    <t>PURDYS</t>
  </si>
  <si>
    <t>PORT JERVIS</t>
  </si>
  <si>
    <t>EAST PATCHOGUE</t>
  </si>
  <si>
    <t>COMMACK</t>
  </si>
  <si>
    <t>COHOES</t>
  </si>
  <si>
    <t>VALLEY STREAM</t>
  </si>
  <si>
    <t>NISKAYUNA</t>
  </si>
  <si>
    <t>MANHASSET</t>
  </si>
  <si>
    <t>SAINT JOHNSVILLE</t>
  </si>
  <si>
    <t>BALDWINSVILLE</t>
  </si>
  <si>
    <t>WOODMERE</t>
  </si>
  <si>
    <t>GREENHURST</t>
  </si>
  <si>
    <t>NEW CITY</t>
  </si>
  <si>
    <t>BEACON</t>
  </si>
  <si>
    <t>STONYBROOK</t>
  </si>
  <si>
    <t>JAMESVILLE</t>
  </si>
  <si>
    <t>LAKE KATRINE</t>
  </si>
  <si>
    <t>GHENT</t>
  </si>
  <si>
    <t>GUILDERLAND</t>
  </si>
  <si>
    <t>CLIFTON PARK</t>
  </si>
  <si>
    <t>ORCHARD PARK</t>
  </si>
  <si>
    <t>WESTHAMPTON</t>
  </si>
  <si>
    <t>WARWICK</t>
  </si>
  <si>
    <t>PITTSFORD</t>
  </si>
  <si>
    <t>FISHKILL</t>
  </si>
  <si>
    <t>WOODSIDE</t>
  </si>
  <si>
    <t>HASTINGS ON HUDSON</t>
  </si>
  <si>
    <t>VALHALLA</t>
  </si>
  <si>
    <t>EAST ELMHURST</t>
  </si>
  <si>
    <t>FRANKLIN SQUARE</t>
  </si>
  <si>
    <t>MELVILLE</t>
  </si>
  <si>
    <t>JACKSON HEIGHTS</t>
  </si>
  <si>
    <t>WEST HAVERSTRAW</t>
  </si>
  <si>
    <t>EAST MEADOW</t>
  </si>
  <si>
    <t>SOUTH SETAUKET</t>
  </si>
  <si>
    <t>HOLTSVILLE</t>
  </si>
  <si>
    <t>ASTORIA</t>
  </si>
  <si>
    <t>SLEEPY HOLLOW</t>
  </si>
  <si>
    <t>SOUTH HAMPTON</t>
  </si>
  <si>
    <t>ENDWELL</t>
  </si>
  <si>
    <t>SLINGERLANDS</t>
  </si>
  <si>
    <t>MOUNT KISCO</t>
  </si>
  <si>
    <t>NYACK</t>
  </si>
  <si>
    <t>Franklin</t>
  </si>
  <si>
    <t>Jefferson</t>
  </si>
  <si>
    <t>Montgomery</t>
  </si>
  <si>
    <t>Madison</t>
  </si>
  <si>
    <t>Washington</t>
  </si>
  <si>
    <t>Monroe</t>
  </si>
  <si>
    <t>Columbia</t>
  </si>
  <si>
    <t>Greene</t>
  </si>
  <si>
    <t>Fulton</t>
  </si>
  <si>
    <t>Orange</t>
  </si>
  <si>
    <t>Kings</t>
  </si>
  <si>
    <t>Nassau</t>
  </si>
  <si>
    <t>Putnam</t>
  </si>
  <si>
    <t>Richmond</t>
  </si>
  <si>
    <t>Warren</t>
  </si>
  <si>
    <t>Wayne</t>
  </si>
  <si>
    <t>Oneida</t>
  </si>
  <si>
    <t>Clinton</t>
  </si>
  <si>
    <t>Livingston</t>
  </si>
  <si>
    <t>Schuyler</t>
  </si>
  <si>
    <t>Delaware</t>
  </si>
  <si>
    <t>Sullivan</t>
  </si>
  <si>
    <t>Steuben</t>
  </si>
  <si>
    <t>Chautauqua</t>
  </si>
  <si>
    <t>Lewis</t>
  </si>
  <si>
    <t>Orleans</t>
  </si>
  <si>
    <t>Allegany</t>
  </si>
  <si>
    <t>Suffolk</t>
  </si>
  <si>
    <t>Essex</t>
  </si>
  <si>
    <t>Otsego</t>
  </si>
  <si>
    <t>Genesee</t>
  </si>
  <si>
    <t>Westchester</t>
  </si>
  <si>
    <t>Cayuga</t>
  </si>
  <si>
    <t>Bronx</t>
  </si>
  <si>
    <t>Schenectady</t>
  </si>
  <si>
    <t>Tompkins</t>
  </si>
  <si>
    <t>New York</t>
  </si>
  <si>
    <t>Wyoming</t>
  </si>
  <si>
    <t>Queens</t>
  </si>
  <si>
    <t>Rockland</t>
  </si>
  <si>
    <t>Chemung</t>
  </si>
  <si>
    <t>Erie</t>
  </si>
  <si>
    <t>St. Lawrence</t>
  </si>
  <si>
    <t>Broome</t>
  </si>
  <si>
    <t>Chenango</t>
  </si>
  <si>
    <t>Ontario</t>
  </si>
  <si>
    <t>Tioga</t>
  </si>
  <si>
    <t>Rensselaer</t>
  </si>
  <si>
    <t>Albany</t>
  </si>
  <si>
    <t>Onondaga</t>
  </si>
  <si>
    <t>Ulster</t>
  </si>
  <si>
    <t>Cortland</t>
  </si>
  <si>
    <t>Dutchess</t>
  </si>
  <si>
    <t>Yates</t>
  </si>
  <si>
    <t>Cattaraugus</t>
  </si>
  <si>
    <t>Niagara</t>
  </si>
  <si>
    <t>Herkimer</t>
  </si>
  <si>
    <t>Saratoga</t>
  </si>
  <si>
    <t>Seneca</t>
  </si>
  <si>
    <t>Oswego</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</si>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</sst>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603" totalsRowShown="0" headerRowDxfId="136">
  <autoFilter ref="A1:AG603" xr:uid="{F6C3CB19-CE12-4B14-8BE9-BE2DA56924F3}"/>
  <sortState xmlns:xlrd2="http://schemas.microsoft.com/office/spreadsheetml/2017/richdata2" ref="A2:AG603">
    <sortCondition ref="A1:A603"/>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603" totalsRowShown="0" headerRowDxfId="107">
  <autoFilter ref="A1:AN603" xr:uid="{F6C3CB19-CE12-4B14-8BE9-BE2DA56924F3}"/>
  <sortState xmlns:xlrd2="http://schemas.microsoft.com/office/spreadsheetml/2017/richdata2" ref="A2:AN603">
    <sortCondition ref="A1:A603"/>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603" totalsRowShown="0" headerRowDxfId="71">
  <autoFilter ref="A1:AI603" xr:uid="{0BC5ADF1-15D4-4F74-902E-CBC634AC45F1}"/>
  <sortState xmlns:xlrd2="http://schemas.microsoft.com/office/spreadsheetml/2017/richdata2" ref="A2:AI603">
    <sortCondition ref="A1:A603"/>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902"/>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1608</v>
      </c>
      <c r="B1" s="29" t="s">
        <v>1675</v>
      </c>
      <c r="C1" s="29" t="s">
        <v>1676</v>
      </c>
      <c r="D1" s="29" t="s">
        <v>1648</v>
      </c>
      <c r="E1" s="29" t="s">
        <v>1649</v>
      </c>
      <c r="F1" s="29" t="s">
        <v>1604</v>
      </c>
      <c r="G1" s="29" t="s">
        <v>1650</v>
      </c>
      <c r="H1" s="29" t="s">
        <v>1618</v>
      </c>
      <c r="I1" s="29" t="s">
        <v>1651</v>
      </c>
      <c r="J1" s="29" t="s">
        <v>1652</v>
      </c>
      <c r="K1" s="29" t="s">
        <v>1653</v>
      </c>
      <c r="L1" s="29" t="s">
        <v>1654</v>
      </c>
      <c r="M1" s="29" t="s">
        <v>1655</v>
      </c>
      <c r="N1" s="29" t="s">
        <v>1656</v>
      </c>
      <c r="O1" s="29" t="s">
        <v>1657</v>
      </c>
      <c r="P1" s="29" t="s">
        <v>1659</v>
      </c>
      <c r="Q1" s="29" t="s">
        <v>1658</v>
      </c>
      <c r="R1" s="29" t="s">
        <v>1660</v>
      </c>
      <c r="S1" s="29" t="s">
        <v>1661</v>
      </c>
      <c r="T1" s="29" t="s">
        <v>1662</v>
      </c>
      <c r="U1" s="29" t="s">
        <v>1663</v>
      </c>
      <c r="V1" s="29" t="s">
        <v>1664</v>
      </c>
      <c r="W1" s="29" t="s">
        <v>1665</v>
      </c>
      <c r="X1" s="29" t="s">
        <v>1666</v>
      </c>
      <c r="Y1" s="29" t="s">
        <v>1667</v>
      </c>
      <c r="Z1" s="29" t="s">
        <v>1668</v>
      </c>
      <c r="AA1" s="29" t="s">
        <v>1669</v>
      </c>
      <c r="AB1" s="29" t="s">
        <v>1670</v>
      </c>
      <c r="AC1" s="29" t="s">
        <v>1671</v>
      </c>
      <c r="AD1" s="29" t="s">
        <v>1672</v>
      </c>
      <c r="AE1" s="29" t="s">
        <v>1673</v>
      </c>
      <c r="AF1" s="29" t="s">
        <v>1674</v>
      </c>
      <c r="AG1" s="31" t="s">
        <v>1602</v>
      </c>
    </row>
    <row r="2" spans="1:34" x14ac:dyDescent="0.25">
      <c r="A2" t="s">
        <v>1583</v>
      </c>
      <c r="B2" t="s">
        <v>618</v>
      </c>
      <c r="C2" t="s">
        <v>1294</v>
      </c>
      <c r="D2" t="s">
        <v>1502</v>
      </c>
      <c r="E2" s="32">
        <v>472.61111111111109</v>
      </c>
      <c r="F2" s="32">
        <v>3.0078058069824851</v>
      </c>
      <c r="G2" s="32">
        <v>2.9846013870929826</v>
      </c>
      <c r="H2" s="32">
        <v>0.74007335135770536</v>
      </c>
      <c r="I2" s="32">
        <v>0.71686893146820263</v>
      </c>
      <c r="J2" s="32">
        <v>1421.5224444444443</v>
      </c>
      <c r="K2" s="32">
        <v>1410.5557777777778</v>
      </c>
      <c r="L2" s="32">
        <v>349.76688888888884</v>
      </c>
      <c r="M2" s="32">
        <v>338.8002222222222</v>
      </c>
      <c r="N2" s="32">
        <v>3.9472222222222224</v>
      </c>
      <c r="O2" s="32">
        <v>7.0194444444444448</v>
      </c>
      <c r="P2" s="32">
        <v>213.81944444444446</v>
      </c>
      <c r="Q2" s="32">
        <v>213.81944444444446</v>
      </c>
      <c r="R2" s="32">
        <v>0</v>
      </c>
      <c r="S2" s="32">
        <v>857.93611111111113</v>
      </c>
      <c r="T2" s="32">
        <v>857.93611111111113</v>
      </c>
      <c r="U2" s="32">
        <v>0</v>
      </c>
      <c r="V2" s="32">
        <v>0</v>
      </c>
      <c r="W2" s="32">
        <v>0.15555555555555556</v>
      </c>
      <c r="X2" s="32">
        <v>0</v>
      </c>
      <c r="Y2" s="32">
        <v>0</v>
      </c>
      <c r="Z2" s="32">
        <v>0</v>
      </c>
      <c r="AA2" s="32">
        <v>0</v>
      </c>
      <c r="AB2" s="32">
        <v>0</v>
      </c>
      <c r="AC2" s="32">
        <v>0.15555555555555556</v>
      </c>
      <c r="AD2" s="32">
        <v>0</v>
      </c>
      <c r="AE2" s="32">
        <v>0</v>
      </c>
      <c r="AF2" t="s">
        <v>12</v>
      </c>
      <c r="AG2">
        <v>2</v>
      </c>
      <c r="AH2"/>
    </row>
    <row r="3" spans="1:34" x14ac:dyDescent="0.25">
      <c r="A3" t="s">
        <v>1583</v>
      </c>
      <c r="B3" t="s">
        <v>943</v>
      </c>
      <c r="C3" t="s">
        <v>1407</v>
      </c>
      <c r="D3" t="s">
        <v>1496</v>
      </c>
      <c r="E3" s="32">
        <v>117.31111111111112</v>
      </c>
      <c r="F3" s="32">
        <v>3.2098872892593313</v>
      </c>
      <c r="G3" s="32">
        <v>2.9835186588369029</v>
      </c>
      <c r="H3" s="32">
        <v>0.39330176169729114</v>
      </c>
      <c r="I3" s="32">
        <v>0.16693313127486265</v>
      </c>
      <c r="J3" s="32">
        <v>376.55544444444467</v>
      </c>
      <c r="K3" s="32">
        <v>349.99988888888913</v>
      </c>
      <c r="L3" s="32">
        <v>46.138666666666666</v>
      </c>
      <c r="M3" s="32">
        <v>19.583111111111108</v>
      </c>
      <c r="N3" s="32">
        <v>20.632222222222222</v>
      </c>
      <c r="O3" s="32">
        <v>5.9233333333333338</v>
      </c>
      <c r="P3" s="32">
        <v>124.84533333333337</v>
      </c>
      <c r="Q3" s="32">
        <v>124.84533333333337</v>
      </c>
      <c r="R3" s="32">
        <v>0</v>
      </c>
      <c r="S3" s="32">
        <v>205.57144444444461</v>
      </c>
      <c r="T3" s="32">
        <v>205.57144444444461</v>
      </c>
      <c r="U3" s="32">
        <v>0</v>
      </c>
      <c r="V3" s="32">
        <v>0</v>
      </c>
      <c r="W3" s="32">
        <v>29.6</v>
      </c>
      <c r="X3" s="32">
        <v>0</v>
      </c>
      <c r="Y3" s="32">
        <v>0</v>
      </c>
      <c r="Z3" s="32">
        <v>0</v>
      </c>
      <c r="AA3" s="32">
        <v>9.3166666666666664</v>
      </c>
      <c r="AB3" s="32">
        <v>0</v>
      </c>
      <c r="AC3" s="32">
        <v>20.283333333333335</v>
      </c>
      <c r="AD3" s="32">
        <v>0</v>
      </c>
      <c r="AE3" s="32">
        <v>0</v>
      </c>
      <c r="AF3" t="s">
        <v>339</v>
      </c>
      <c r="AG3">
        <v>2</v>
      </c>
      <c r="AH3"/>
    </row>
    <row r="4" spans="1:34" x14ac:dyDescent="0.25">
      <c r="A4" t="s">
        <v>1583</v>
      </c>
      <c r="B4" t="s">
        <v>1000</v>
      </c>
      <c r="C4" t="s">
        <v>1434</v>
      </c>
      <c r="D4" t="s">
        <v>1545</v>
      </c>
      <c r="E4" s="32">
        <v>35.555555555555557</v>
      </c>
      <c r="F4" s="32">
        <v>2.9496656250000002</v>
      </c>
      <c r="G4" s="32">
        <v>2.4836718750000002</v>
      </c>
      <c r="H4" s="32">
        <v>0.95910312500000006</v>
      </c>
      <c r="I4" s="32">
        <v>0.49636250000000004</v>
      </c>
      <c r="J4" s="32">
        <v>104.87700000000001</v>
      </c>
      <c r="K4" s="32">
        <v>88.308333333333351</v>
      </c>
      <c r="L4" s="32">
        <v>34.101444444444446</v>
      </c>
      <c r="M4" s="32">
        <v>17.648444444444447</v>
      </c>
      <c r="N4" s="32">
        <v>11.461999999999996</v>
      </c>
      <c r="O4" s="32">
        <v>4.9910000000000005</v>
      </c>
      <c r="P4" s="32">
        <v>21.455444444444449</v>
      </c>
      <c r="Q4" s="32">
        <v>21.339777777777783</v>
      </c>
      <c r="R4" s="32">
        <v>0.11566666666666667</v>
      </c>
      <c r="S4" s="32">
        <v>49.320111111111103</v>
      </c>
      <c r="T4" s="32">
        <v>45.346333333333327</v>
      </c>
      <c r="U4" s="32">
        <v>3.9737777777777774</v>
      </c>
      <c r="V4" s="32">
        <v>0</v>
      </c>
      <c r="W4" s="32">
        <v>0</v>
      </c>
      <c r="X4" s="32">
        <v>0</v>
      </c>
      <c r="Y4" s="32">
        <v>0</v>
      </c>
      <c r="Z4" s="32">
        <v>0</v>
      </c>
      <c r="AA4" s="32">
        <v>0</v>
      </c>
      <c r="AB4" s="32">
        <v>0</v>
      </c>
      <c r="AC4" s="32">
        <v>0</v>
      </c>
      <c r="AD4" s="32">
        <v>0</v>
      </c>
      <c r="AE4" s="32">
        <v>0</v>
      </c>
      <c r="AF4" t="s">
        <v>396</v>
      </c>
      <c r="AG4">
        <v>2</v>
      </c>
      <c r="AH4"/>
    </row>
    <row r="5" spans="1:34" x14ac:dyDescent="0.25">
      <c r="A5" t="s">
        <v>1583</v>
      </c>
      <c r="B5" t="s">
        <v>752</v>
      </c>
      <c r="C5" t="s">
        <v>1349</v>
      </c>
      <c r="D5" t="s">
        <v>1532</v>
      </c>
      <c r="E5" s="32">
        <v>222.72222222222223</v>
      </c>
      <c r="F5" s="32">
        <v>3.0906320778248939</v>
      </c>
      <c r="G5" s="32">
        <v>2.6978473434771764</v>
      </c>
      <c r="H5" s="32">
        <v>0.46002145173359937</v>
      </c>
      <c r="I5" s="32">
        <v>0.2588171613868796</v>
      </c>
      <c r="J5" s="32">
        <v>688.35244444444447</v>
      </c>
      <c r="K5" s="32">
        <v>600.8705555555556</v>
      </c>
      <c r="L5" s="32">
        <v>102.45699999999999</v>
      </c>
      <c r="M5" s="32">
        <v>57.64433333333335</v>
      </c>
      <c r="N5" s="32">
        <v>39.656999999999989</v>
      </c>
      <c r="O5" s="32">
        <v>5.1556666666666668</v>
      </c>
      <c r="P5" s="32">
        <v>186.32855555555562</v>
      </c>
      <c r="Q5" s="32">
        <v>143.65933333333336</v>
      </c>
      <c r="R5" s="32">
        <v>42.669222222222245</v>
      </c>
      <c r="S5" s="32">
        <v>399.56688888888891</v>
      </c>
      <c r="T5" s="32">
        <v>329.87466666666666</v>
      </c>
      <c r="U5" s="32">
        <v>69.692222222222227</v>
      </c>
      <c r="V5" s="32">
        <v>0</v>
      </c>
      <c r="W5" s="32">
        <v>60.336777777777769</v>
      </c>
      <c r="X5" s="32">
        <v>3.7135555555555566</v>
      </c>
      <c r="Y5" s="32">
        <v>0</v>
      </c>
      <c r="Z5" s="32">
        <v>0</v>
      </c>
      <c r="AA5" s="32">
        <v>17.60211111111111</v>
      </c>
      <c r="AB5" s="32">
        <v>0</v>
      </c>
      <c r="AC5" s="32">
        <v>39.021111111111104</v>
      </c>
      <c r="AD5" s="32">
        <v>0</v>
      </c>
      <c r="AE5" s="32">
        <v>0</v>
      </c>
      <c r="AF5" t="s">
        <v>147</v>
      </c>
      <c r="AG5">
        <v>2</v>
      </c>
      <c r="AH5"/>
    </row>
    <row r="6" spans="1:34" x14ac:dyDescent="0.25">
      <c r="A6" t="s">
        <v>1583</v>
      </c>
      <c r="B6" t="s">
        <v>815</v>
      </c>
      <c r="C6" t="s">
        <v>1375</v>
      </c>
      <c r="D6" t="s">
        <v>1534</v>
      </c>
      <c r="E6" s="32">
        <v>147.73333333333332</v>
      </c>
      <c r="F6" s="32">
        <v>3.1048954572803855</v>
      </c>
      <c r="G6" s="32">
        <v>2.945360258724429</v>
      </c>
      <c r="H6" s="32">
        <v>0.48869810469314068</v>
      </c>
      <c r="I6" s="32">
        <v>0.32916290613718407</v>
      </c>
      <c r="J6" s="32">
        <v>458.69655555555556</v>
      </c>
      <c r="K6" s="32">
        <v>435.12788888888895</v>
      </c>
      <c r="L6" s="32">
        <v>72.196999999999974</v>
      </c>
      <c r="M6" s="32">
        <v>48.628333333333323</v>
      </c>
      <c r="N6" s="32">
        <v>17.968666666666664</v>
      </c>
      <c r="O6" s="32">
        <v>5.6</v>
      </c>
      <c r="P6" s="32">
        <v>122.40688888888887</v>
      </c>
      <c r="Q6" s="32">
        <v>122.40688888888887</v>
      </c>
      <c r="R6" s="32">
        <v>0</v>
      </c>
      <c r="S6" s="32">
        <v>264.09266666666673</v>
      </c>
      <c r="T6" s="32">
        <v>264.09266666666673</v>
      </c>
      <c r="U6" s="32">
        <v>0</v>
      </c>
      <c r="V6" s="32">
        <v>0</v>
      </c>
      <c r="W6" s="32">
        <v>12.554666666666668</v>
      </c>
      <c r="X6" s="32">
        <v>0</v>
      </c>
      <c r="Y6" s="32">
        <v>0</v>
      </c>
      <c r="Z6" s="32">
        <v>0</v>
      </c>
      <c r="AA6" s="32">
        <v>12.554666666666668</v>
      </c>
      <c r="AB6" s="32">
        <v>0</v>
      </c>
      <c r="AC6" s="32">
        <v>0</v>
      </c>
      <c r="AD6" s="32">
        <v>0</v>
      </c>
      <c r="AE6" s="32">
        <v>0</v>
      </c>
      <c r="AF6" t="s">
        <v>210</v>
      </c>
      <c r="AG6">
        <v>2</v>
      </c>
      <c r="AH6"/>
    </row>
    <row r="7" spans="1:34" x14ac:dyDescent="0.25">
      <c r="A7" t="s">
        <v>1583</v>
      </c>
      <c r="B7" t="s">
        <v>944</v>
      </c>
      <c r="C7" t="s">
        <v>1420</v>
      </c>
      <c r="D7" t="s">
        <v>1546</v>
      </c>
      <c r="E7" s="32">
        <v>67.266666666666666</v>
      </c>
      <c r="F7" s="32">
        <v>3.7067393458870166</v>
      </c>
      <c r="G7" s="32">
        <v>3.3080591344565575</v>
      </c>
      <c r="H7" s="32">
        <v>0.78358110340270903</v>
      </c>
      <c r="I7" s="32">
        <v>0.44109018830525282</v>
      </c>
      <c r="J7" s="32">
        <v>249.33999999999997</v>
      </c>
      <c r="K7" s="32">
        <v>222.52211111111109</v>
      </c>
      <c r="L7" s="32">
        <v>52.708888888888893</v>
      </c>
      <c r="M7" s="32">
        <v>29.670666666666673</v>
      </c>
      <c r="N7" s="32">
        <v>17.817666666666664</v>
      </c>
      <c r="O7" s="32">
        <v>5.2205555555555554</v>
      </c>
      <c r="P7" s="32">
        <v>70.466333333333367</v>
      </c>
      <c r="Q7" s="32">
        <v>66.686666666666696</v>
      </c>
      <c r="R7" s="32">
        <v>3.7796666666666683</v>
      </c>
      <c r="S7" s="32">
        <v>126.16477777777774</v>
      </c>
      <c r="T7" s="32">
        <v>114.87499999999996</v>
      </c>
      <c r="U7" s="32">
        <v>11.289777777777779</v>
      </c>
      <c r="V7" s="32">
        <v>0</v>
      </c>
      <c r="W7" s="32">
        <v>75.860777777777756</v>
      </c>
      <c r="X7" s="32">
        <v>3.7673333333333328</v>
      </c>
      <c r="Y7" s="32">
        <v>0</v>
      </c>
      <c r="Z7" s="32">
        <v>0</v>
      </c>
      <c r="AA7" s="32">
        <v>30.759888888888881</v>
      </c>
      <c r="AB7" s="32">
        <v>0.76688888888888884</v>
      </c>
      <c r="AC7" s="32">
        <v>40.566666666666656</v>
      </c>
      <c r="AD7" s="32">
        <v>0</v>
      </c>
      <c r="AE7" s="32">
        <v>0</v>
      </c>
      <c r="AF7" t="s">
        <v>340</v>
      </c>
      <c r="AG7">
        <v>2</v>
      </c>
      <c r="AH7"/>
    </row>
    <row r="8" spans="1:34" x14ac:dyDescent="0.25">
      <c r="A8" t="s">
        <v>1583</v>
      </c>
      <c r="B8" t="s">
        <v>1031</v>
      </c>
      <c r="C8" t="s">
        <v>1442</v>
      </c>
      <c r="D8" t="s">
        <v>1513</v>
      </c>
      <c r="E8" s="32">
        <v>107.34444444444445</v>
      </c>
      <c r="F8" s="32">
        <v>3.2798343856743597</v>
      </c>
      <c r="G8" s="32">
        <v>2.9826218817927743</v>
      </c>
      <c r="H8" s="32">
        <v>0.56066556257116229</v>
      </c>
      <c r="I8" s="32">
        <v>0.38736569713280183</v>
      </c>
      <c r="J8" s="32">
        <v>352.07199999999989</v>
      </c>
      <c r="K8" s="32">
        <v>320.1678888888888</v>
      </c>
      <c r="L8" s="32">
        <v>60.184333333333321</v>
      </c>
      <c r="M8" s="32">
        <v>41.581555555555539</v>
      </c>
      <c r="N8" s="32">
        <v>10.09288888888889</v>
      </c>
      <c r="O8" s="32">
        <v>8.5098888888888879</v>
      </c>
      <c r="P8" s="32">
        <v>106.46233333333333</v>
      </c>
      <c r="Q8" s="32">
        <v>93.161000000000001</v>
      </c>
      <c r="R8" s="32">
        <v>13.301333333333334</v>
      </c>
      <c r="S8" s="32">
        <v>185.42533333333324</v>
      </c>
      <c r="T8" s="32">
        <v>137.04177777777767</v>
      </c>
      <c r="U8" s="32">
        <v>48.383555555555581</v>
      </c>
      <c r="V8" s="32">
        <v>0</v>
      </c>
      <c r="W8" s="32">
        <v>8.2404444444444476</v>
      </c>
      <c r="X8" s="32">
        <v>0</v>
      </c>
      <c r="Y8" s="32">
        <v>0</v>
      </c>
      <c r="Z8" s="32">
        <v>0</v>
      </c>
      <c r="AA8" s="32">
        <v>7.4682222222222245</v>
      </c>
      <c r="AB8" s="32">
        <v>0</v>
      </c>
      <c r="AC8" s="32">
        <v>0.77222222222222225</v>
      </c>
      <c r="AD8" s="32">
        <v>0</v>
      </c>
      <c r="AE8" s="32">
        <v>0</v>
      </c>
      <c r="AF8" t="s">
        <v>427</v>
      </c>
      <c r="AG8">
        <v>2</v>
      </c>
      <c r="AH8"/>
    </row>
    <row r="9" spans="1:34" x14ac:dyDescent="0.25">
      <c r="A9" t="s">
        <v>1583</v>
      </c>
      <c r="B9" t="s">
        <v>1057</v>
      </c>
      <c r="C9" t="s">
        <v>1245</v>
      </c>
      <c r="D9" t="s">
        <v>1514</v>
      </c>
      <c r="E9" s="32">
        <v>86.722222222222229</v>
      </c>
      <c r="F9" s="32">
        <v>3.0980602178090964</v>
      </c>
      <c r="G9" s="32">
        <v>2.8440550928891728</v>
      </c>
      <c r="H9" s="32">
        <v>0.66842793081358109</v>
      </c>
      <c r="I9" s="32">
        <v>0.44318770019218456</v>
      </c>
      <c r="J9" s="32">
        <v>268.67066666666665</v>
      </c>
      <c r="K9" s="32">
        <v>246.64277777777772</v>
      </c>
      <c r="L9" s="32">
        <v>57.967555555555563</v>
      </c>
      <c r="M9" s="32">
        <v>38.434222222222232</v>
      </c>
      <c r="N9" s="32">
        <v>14.456555555555552</v>
      </c>
      <c r="O9" s="32">
        <v>5.0767777777777772</v>
      </c>
      <c r="P9" s="32">
        <v>76.058999999999983</v>
      </c>
      <c r="Q9" s="32">
        <v>73.564444444444433</v>
      </c>
      <c r="R9" s="32">
        <v>2.4945555555555567</v>
      </c>
      <c r="S9" s="32">
        <v>134.6441111111111</v>
      </c>
      <c r="T9" s="32">
        <v>95.60499999999999</v>
      </c>
      <c r="U9" s="32">
        <v>39.039111111111097</v>
      </c>
      <c r="V9" s="32">
        <v>0</v>
      </c>
      <c r="W9" s="32">
        <v>19.723222222222219</v>
      </c>
      <c r="X9" s="32">
        <v>0</v>
      </c>
      <c r="Y9" s="32">
        <v>0.35777777777777764</v>
      </c>
      <c r="Z9" s="32">
        <v>0</v>
      </c>
      <c r="AA9" s="32">
        <v>2.1157777777777778</v>
      </c>
      <c r="AB9" s="32">
        <v>0</v>
      </c>
      <c r="AC9" s="32">
        <v>17.249666666666663</v>
      </c>
      <c r="AD9" s="32">
        <v>0</v>
      </c>
      <c r="AE9" s="32">
        <v>0</v>
      </c>
      <c r="AF9" t="s">
        <v>453</v>
      </c>
      <c r="AG9">
        <v>2</v>
      </c>
      <c r="AH9"/>
    </row>
    <row r="10" spans="1:34" x14ac:dyDescent="0.25">
      <c r="A10" t="s">
        <v>1583</v>
      </c>
      <c r="B10" t="s">
        <v>735</v>
      </c>
      <c r="C10" t="s">
        <v>1340</v>
      </c>
      <c r="D10" t="s">
        <v>1518</v>
      </c>
      <c r="E10" s="32">
        <v>104.14444444444445</v>
      </c>
      <c r="F10" s="32">
        <v>3.3453536754507627</v>
      </c>
      <c r="G10" s="32">
        <v>3.0775898858423134</v>
      </c>
      <c r="H10" s="32">
        <v>0.45073615704683662</v>
      </c>
      <c r="I10" s="32">
        <v>0.28059319321455245</v>
      </c>
      <c r="J10" s="32">
        <v>348.4</v>
      </c>
      <c r="K10" s="32">
        <v>320.51388888888891</v>
      </c>
      <c r="L10" s="32">
        <v>46.941666666666663</v>
      </c>
      <c r="M10" s="32">
        <v>29.222222222222221</v>
      </c>
      <c r="N10" s="32">
        <v>12.469444444444445</v>
      </c>
      <c r="O10" s="32">
        <v>5.25</v>
      </c>
      <c r="P10" s="32">
        <v>114.83888888888889</v>
      </c>
      <c r="Q10" s="32">
        <v>104.67222222222222</v>
      </c>
      <c r="R10" s="32">
        <v>10.166666666666666</v>
      </c>
      <c r="S10" s="32">
        <v>186.61944444444444</v>
      </c>
      <c r="T10" s="32">
        <v>186.61944444444444</v>
      </c>
      <c r="U10" s="32">
        <v>0</v>
      </c>
      <c r="V10" s="32">
        <v>0</v>
      </c>
      <c r="W10" s="32">
        <v>39.652777777777771</v>
      </c>
      <c r="X10" s="32">
        <v>13.219444444444445</v>
      </c>
      <c r="Y10" s="32">
        <v>0</v>
      </c>
      <c r="Z10" s="32">
        <v>0</v>
      </c>
      <c r="AA10" s="32">
        <v>22.008333333333333</v>
      </c>
      <c r="AB10" s="32">
        <v>0</v>
      </c>
      <c r="AC10" s="32">
        <v>4.4249999999999998</v>
      </c>
      <c r="AD10" s="32">
        <v>0</v>
      </c>
      <c r="AE10" s="32">
        <v>0</v>
      </c>
      <c r="AF10" t="s">
        <v>129</v>
      </c>
      <c r="AG10">
        <v>2</v>
      </c>
      <c r="AH10"/>
    </row>
    <row r="11" spans="1:34" x14ac:dyDescent="0.25">
      <c r="A11" t="s">
        <v>1583</v>
      </c>
      <c r="B11" t="s">
        <v>883</v>
      </c>
      <c r="C11" t="s">
        <v>1250</v>
      </c>
      <c r="D11" t="s">
        <v>1512</v>
      </c>
      <c r="E11" s="32">
        <v>117.86666666666666</v>
      </c>
      <c r="F11" s="32">
        <v>3.4521021870286566</v>
      </c>
      <c r="G11" s="32">
        <v>3.2497926093514322</v>
      </c>
      <c r="H11" s="32">
        <v>0.57700791855203615</v>
      </c>
      <c r="I11" s="32">
        <v>0.37616892911010563</v>
      </c>
      <c r="J11" s="32">
        <v>406.88777777777761</v>
      </c>
      <c r="K11" s="32">
        <v>383.04222222222211</v>
      </c>
      <c r="L11" s="32">
        <v>68.009999999999991</v>
      </c>
      <c r="M11" s="32">
        <v>44.337777777777781</v>
      </c>
      <c r="N11" s="32">
        <v>18.911111111111108</v>
      </c>
      <c r="O11" s="32">
        <v>4.7611111111111111</v>
      </c>
      <c r="P11" s="32">
        <v>92.467777777777783</v>
      </c>
      <c r="Q11" s="32">
        <v>92.294444444444451</v>
      </c>
      <c r="R11" s="32">
        <v>0.17333333333333334</v>
      </c>
      <c r="S11" s="32">
        <v>246.40999999999988</v>
      </c>
      <c r="T11" s="32">
        <v>176.52888888888879</v>
      </c>
      <c r="U11" s="32">
        <v>69.881111111111096</v>
      </c>
      <c r="V11" s="32">
        <v>0</v>
      </c>
      <c r="W11" s="32">
        <v>20.157777777777781</v>
      </c>
      <c r="X11" s="32">
        <v>8.6955555555555559</v>
      </c>
      <c r="Y11" s="32">
        <v>0</v>
      </c>
      <c r="Z11" s="32">
        <v>0</v>
      </c>
      <c r="AA11" s="32">
        <v>5.8455555555555581</v>
      </c>
      <c r="AB11" s="32">
        <v>0.17333333333333334</v>
      </c>
      <c r="AC11" s="32">
        <v>5.4433333333333342</v>
      </c>
      <c r="AD11" s="32">
        <v>0</v>
      </c>
      <c r="AE11" s="32">
        <v>0</v>
      </c>
      <c r="AF11" t="s">
        <v>279</v>
      </c>
      <c r="AG11">
        <v>2</v>
      </c>
      <c r="AH11"/>
    </row>
    <row r="12" spans="1:34" x14ac:dyDescent="0.25">
      <c r="A12" t="s">
        <v>1583</v>
      </c>
      <c r="B12" t="s">
        <v>1167</v>
      </c>
      <c r="C12" t="s">
        <v>1306</v>
      </c>
      <c r="D12" t="s">
        <v>1522</v>
      </c>
      <c r="E12" s="32">
        <v>113.15555555555555</v>
      </c>
      <c r="F12" s="32">
        <v>3.6172054202670854</v>
      </c>
      <c r="G12" s="32">
        <v>3.5752769049489399</v>
      </c>
      <c r="H12" s="32">
        <v>1.0577376276512176</v>
      </c>
      <c r="I12" s="32">
        <v>1.0158091123330715</v>
      </c>
      <c r="J12" s="32">
        <v>409.30688888888886</v>
      </c>
      <c r="K12" s="32">
        <v>404.56244444444445</v>
      </c>
      <c r="L12" s="32">
        <v>119.68888888888888</v>
      </c>
      <c r="M12" s="32">
        <v>114.94444444444444</v>
      </c>
      <c r="N12" s="32">
        <v>0</v>
      </c>
      <c r="O12" s="32">
        <v>4.7444444444444445</v>
      </c>
      <c r="P12" s="32">
        <v>67.051333333333332</v>
      </c>
      <c r="Q12" s="32">
        <v>67.051333333333332</v>
      </c>
      <c r="R12" s="32">
        <v>0</v>
      </c>
      <c r="S12" s="32">
        <v>222.56666666666666</v>
      </c>
      <c r="T12" s="32">
        <v>222.56666666666666</v>
      </c>
      <c r="U12" s="32">
        <v>0</v>
      </c>
      <c r="V12" s="32">
        <v>0</v>
      </c>
      <c r="W12" s="32">
        <v>87.336111111111109</v>
      </c>
      <c r="X12" s="32">
        <v>87.336111111111109</v>
      </c>
      <c r="Y12" s="32">
        <v>0</v>
      </c>
      <c r="Z12" s="32">
        <v>0</v>
      </c>
      <c r="AA12" s="32">
        <v>0</v>
      </c>
      <c r="AB12" s="32">
        <v>0</v>
      </c>
      <c r="AC12" s="32">
        <v>0</v>
      </c>
      <c r="AD12" s="32">
        <v>0</v>
      </c>
      <c r="AE12" s="32">
        <v>0</v>
      </c>
      <c r="AF12" t="s">
        <v>565</v>
      </c>
      <c r="AG12">
        <v>2</v>
      </c>
      <c r="AH12"/>
    </row>
    <row r="13" spans="1:34" x14ac:dyDescent="0.25">
      <c r="A13" t="s">
        <v>1583</v>
      </c>
      <c r="B13" t="s">
        <v>1176</v>
      </c>
      <c r="C13" t="s">
        <v>1218</v>
      </c>
      <c r="D13" t="s">
        <v>1518</v>
      </c>
      <c r="E13" s="32">
        <v>209.9</v>
      </c>
      <c r="F13" s="32">
        <v>3.5531999364776876</v>
      </c>
      <c r="G13" s="32">
        <v>3.5286379757556503</v>
      </c>
      <c r="H13" s="32">
        <v>0.7111587528452703</v>
      </c>
      <c r="I13" s="32">
        <v>0.68659679212323332</v>
      </c>
      <c r="J13" s="32">
        <v>745.81666666666661</v>
      </c>
      <c r="K13" s="32">
        <v>740.66111111111104</v>
      </c>
      <c r="L13" s="32">
        <v>149.27222222222224</v>
      </c>
      <c r="M13" s="32">
        <v>144.11666666666667</v>
      </c>
      <c r="N13" s="32">
        <v>0</v>
      </c>
      <c r="O13" s="32">
        <v>5.1555555555555559</v>
      </c>
      <c r="P13" s="32">
        <v>185.11111111111111</v>
      </c>
      <c r="Q13" s="32">
        <v>185.11111111111111</v>
      </c>
      <c r="R13" s="32">
        <v>0</v>
      </c>
      <c r="S13" s="32">
        <v>411.43333333333334</v>
      </c>
      <c r="T13" s="32">
        <v>411.43333333333334</v>
      </c>
      <c r="U13" s="32">
        <v>0</v>
      </c>
      <c r="V13" s="32">
        <v>0</v>
      </c>
      <c r="W13" s="32">
        <v>34.638888888888893</v>
      </c>
      <c r="X13" s="32">
        <v>18.975000000000001</v>
      </c>
      <c r="Y13" s="32">
        <v>0</v>
      </c>
      <c r="Z13" s="32">
        <v>0</v>
      </c>
      <c r="AA13" s="32">
        <v>10.85</v>
      </c>
      <c r="AB13" s="32">
        <v>0</v>
      </c>
      <c r="AC13" s="32">
        <v>4.8138888888888891</v>
      </c>
      <c r="AD13" s="32">
        <v>0</v>
      </c>
      <c r="AE13" s="32">
        <v>0</v>
      </c>
      <c r="AF13" t="s">
        <v>574</v>
      </c>
      <c r="AG13">
        <v>2</v>
      </c>
      <c r="AH13"/>
    </row>
    <row r="14" spans="1:34" x14ac:dyDescent="0.25">
      <c r="A14" t="s">
        <v>1583</v>
      </c>
      <c r="B14" t="s">
        <v>662</v>
      </c>
      <c r="C14" t="s">
        <v>1315</v>
      </c>
      <c r="D14" t="s">
        <v>1491</v>
      </c>
      <c r="E14" s="32">
        <v>120.93333333333334</v>
      </c>
      <c r="F14" s="32">
        <v>3.1755328923189996</v>
      </c>
      <c r="G14" s="32">
        <v>2.9842429253950749</v>
      </c>
      <c r="H14" s="32">
        <v>0.7330714810731348</v>
      </c>
      <c r="I14" s="32">
        <v>0.54178151414920983</v>
      </c>
      <c r="J14" s="32">
        <v>384.02777777777771</v>
      </c>
      <c r="K14" s="32">
        <v>360.89444444444439</v>
      </c>
      <c r="L14" s="32">
        <v>88.652777777777771</v>
      </c>
      <c r="M14" s="32">
        <v>65.519444444444446</v>
      </c>
      <c r="N14" s="32">
        <v>18.155555555555555</v>
      </c>
      <c r="O14" s="32">
        <v>4.9777777777777779</v>
      </c>
      <c r="P14" s="32">
        <v>100.20833333333333</v>
      </c>
      <c r="Q14" s="32">
        <v>100.20833333333333</v>
      </c>
      <c r="R14" s="32">
        <v>0</v>
      </c>
      <c r="S14" s="32">
        <v>195.16666666666666</v>
      </c>
      <c r="T14" s="32">
        <v>195.16666666666666</v>
      </c>
      <c r="U14" s="32">
        <v>0</v>
      </c>
      <c r="V14" s="32">
        <v>0</v>
      </c>
      <c r="W14" s="32">
        <v>70.294444444444451</v>
      </c>
      <c r="X14" s="32">
        <v>0</v>
      </c>
      <c r="Y14" s="32">
        <v>0</v>
      </c>
      <c r="Z14" s="32">
        <v>0</v>
      </c>
      <c r="AA14" s="32">
        <v>29.447222222222223</v>
      </c>
      <c r="AB14" s="32">
        <v>0</v>
      </c>
      <c r="AC14" s="32">
        <v>40.847222222222221</v>
      </c>
      <c r="AD14" s="32">
        <v>0</v>
      </c>
      <c r="AE14" s="32">
        <v>0</v>
      </c>
      <c r="AF14" t="s">
        <v>56</v>
      </c>
      <c r="AG14">
        <v>2</v>
      </c>
      <c r="AH14"/>
    </row>
    <row r="15" spans="1:34" x14ac:dyDescent="0.25">
      <c r="A15" t="s">
        <v>1583</v>
      </c>
      <c r="B15" t="s">
        <v>984</v>
      </c>
      <c r="C15" t="s">
        <v>1277</v>
      </c>
      <c r="D15" t="s">
        <v>1547</v>
      </c>
      <c r="E15" s="32">
        <v>76.788888888888891</v>
      </c>
      <c r="F15" s="32">
        <v>3.3636232093763563</v>
      </c>
      <c r="G15" s="32">
        <v>3.2964838663001013</v>
      </c>
      <c r="H15" s="32">
        <v>0.43579076834032698</v>
      </c>
      <c r="I15" s="32">
        <v>0.36865142526407174</v>
      </c>
      <c r="J15" s="32">
        <v>258.28888888888889</v>
      </c>
      <c r="K15" s="32">
        <v>253.13333333333333</v>
      </c>
      <c r="L15" s="32">
        <v>33.463888888888889</v>
      </c>
      <c r="M15" s="32">
        <v>28.308333333333334</v>
      </c>
      <c r="N15" s="32">
        <v>0</v>
      </c>
      <c r="O15" s="32">
        <v>5.1555555555555559</v>
      </c>
      <c r="P15" s="32">
        <v>70.161111111111111</v>
      </c>
      <c r="Q15" s="32">
        <v>70.161111111111111</v>
      </c>
      <c r="R15" s="32">
        <v>0</v>
      </c>
      <c r="S15" s="32">
        <v>154.66388888888889</v>
      </c>
      <c r="T15" s="32">
        <v>154.66388888888889</v>
      </c>
      <c r="U15" s="32">
        <v>0</v>
      </c>
      <c r="V15" s="32">
        <v>0</v>
      </c>
      <c r="W15" s="32">
        <v>0</v>
      </c>
      <c r="X15" s="32">
        <v>0</v>
      </c>
      <c r="Y15" s="32">
        <v>0</v>
      </c>
      <c r="Z15" s="32">
        <v>0</v>
      </c>
      <c r="AA15" s="32">
        <v>0</v>
      </c>
      <c r="AB15" s="32">
        <v>0</v>
      </c>
      <c r="AC15" s="32">
        <v>0</v>
      </c>
      <c r="AD15" s="32">
        <v>0</v>
      </c>
      <c r="AE15" s="32">
        <v>0</v>
      </c>
      <c r="AF15" t="s">
        <v>380</v>
      </c>
      <c r="AG15">
        <v>2</v>
      </c>
      <c r="AH15"/>
    </row>
    <row r="16" spans="1:34" x14ac:dyDescent="0.25">
      <c r="A16" t="s">
        <v>1583</v>
      </c>
      <c r="B16" t="s">
        <v>971</v>
      </c>
      <c r="C16" t="s">
        <v>1295</v>
      </c>
      <c r="D16" t="s">
        <v>1527</v>
      </c>
      <c r="E16" s="32">
        <v>395.67777777777781</v>
      </c>
      <c r="F16" s="32">
        <v>3.3103765690376568</v>
      </c>
      <c r="G16" s="32">
        <v>3.2833905253994549</v>
      </c>
      <c r="H16" s="32">
        <v>0.65164050433854692</v>
      </c>
      <c r="I16" s="32">
        <v>0.62465446070034536</v>
      </c>
      <c r="J16" s="32">
        <v>1309.8424444444445</v>
      </c>
      <c r="K16" s="32">
        <v>1299.1646666666666</v>
      </c>
      <c r="L16" s="32">
        <v>257.83966666666663</v>
      </c>
      <c r="M16" s="32">
        <v>247.16188888888888</v>
      </c>
      <c r="N16" s="32">
        <v>6.2444444444444445</v>
      </c>
      <c r="O16" s="32">
        <v>4.4333333333333336</v>
      </c>
      <c r="P16" s="32">
        <v>201.71944444444443</v>
      </c>
      <c r="Q16" s="32">
        <v>201.71944444444443</v>
      </c>
      <c r="R16" s="32">
        <v>0</v>
      </c>
      <c r="S16" s="32">
        <v>850.2833333333333</v>
      </c>
      <c r="T16" s="32">
        <v>850.2833333333333</v>
      </c>
      <c r="U16" s="32">
        <v>0</v>
      </c>
      <c r="V16" s="32">
        <v>0</v>
      </c>
      <c r="W16" s="32">
        <v>319.26744444444449</v>
      </c>
      <c r="X16" s="32">
        <v>147.2368888888889</v>
      </c>
      <c r="Y16" s="32">
        <v>0</v>
      </c>
      <c r="Z16" s="32">
        <v>0</v>
      </c>
      <c r="AA16" s="32">
        <v>139.39444444444445</v>
      </c>
      <c r="AB16" s="32">
        <v>0</v>
      </c>
      <c r="AC16" s="32">
        <v>32.636111111111113</v>
      </c>
      <c r="AD16" s="32">
        <v>0</v>
      </c>
      <c r="AE16" s="32">
        <v>0</v>
      </c>
      <c r="AF16" t="s">
        <v>367</v>
      </c>
      <c r="AG16">
        <v>2</v>
      </c>
      <c r="AH16"/>
    </row>
    <row r="17" spans="1:34" x14ac:dyDescent="0.25">
      <c r="A17" t="s">
        <v>1583</v>
      </c>
      <c r="B17" t="s">
        <v>1138</v>
      </c>
      <c r="C17" t="s">
        <v>1474</v>
      </c>
      <c r="D17" t="s">
        <v>1522</v>
      </c>
      <c r="E17" s="32">
        <v>186.86666666666667</v>
      </c>
      <c r="F17" s="32">
        <v>3.1149066476394336</v>
      </c>
      <c r="G17" s="32">
        <v>2.9839011773100248</v>
      </c>
      <c r="H17" s="32">
        <v>0.5053811392555595</v>
      </c>
      <c r="I17" s="32">
        <v>0.37437566892615054</v>
      </c>
      <c r="J17" s="32">
        <v>582.07222222222219</v>
      </c>
      <c r="K17" s="32">
        <v>557.5916666666667</v>
      </c>
      <c r="L17" s="32">
        <v>94.438888888888883</v>
      </c>
      <c r="M17" s="32">
        <v>69.958333333333329</v>
      </c>
      <c r="N17" s="32">
        <v>19.43888888888889</v>
      </c>
      <c r="O17" s="32">
        <v>5.041666666666667</v>
      </c>
      <c r="P17" s="32">
        <v>108.00833333333334</v>
      </c>
      <c r="Q17" s="32">
        <v>108.00833333333334</v>
      </c>
      <c r="R17" s="32">
        <v>0</v>
      </c>
      <c r="S17" s="32">
        <v>379.625</v>
      </c>
      <c r="T17" s="32">
        <v>379.625</v>
      </c>
      <c r="U17" s="32">
        <v>0</v>
      </c>
      <c r="V17" s="32">
        <v>0</v>
      </c>
      <c r="W17" s="32">
        <v>5.0666666666666664</v>
      </c>
      <c r="X17" s="32">
        <v>2.1722222222222221</v>
      </c>
      <c r="Y17" s="32">
        <v>0</v>
      </c>
      <c r="Z17" s="32">
        <v>0</v>
      </c>
      <c r="AA17" s="32">
        <v>1.7555555555555555</v>
      </c>
      <c r="AB17" s="32">
        <v>0</v>
      </c>
      <c r="AC17" s="32">
        <v>1.1388888888888888</v>
      </c>
      <c r="AD17" s="32">
        <v>0</v>
      </c>
      <c r="AE17" s="32">
        <v>0</v>
      </c>
      <c r="AF17" t="s">
        <v>535</v>
      </c>
      <c r="AG17">
        <v>2</v>
      </c>
      <c r="AH17"/>
    </row>
    <row r="18" spans="1:34" x14ac:dyDescent="0.25">
      <c r="A18" t="s">
        <v>1583</v>
      </c>
      <c r="B18" t="s">
        <v>633</v>
      </c>
      <c r="C18" t="s">
        <v>1300</v>
      </c>
      <c r="D18" t="s">
        <v>1518</v>
      </c>
      <c r="E18" s="32">
        <v>192.11111111111111</v>
      </c>
      <c r="F18" s="32">
        <v>2.979387507229613</v>
      </c>
      <c r="G18" s="32">
        <v>2.7384152689415848</v>
      </c>
      <c r="H18" s="32">
        <v>0.77999826489300195</v>
      </c>
      <c r="I18" s="32">
        <v>0.69495604395604416</v>
      </c>
      <c r="J18" s="32">
        <v>572.37344444444454</v>
      </c>
      <c r="K18" s="32">
        <v>526.08000000000004</v>
      </c>
      <c r="L18" s="32">
        <v>149.84633333333338</v>
      </c>
      <c r="M18" s="32">
        <v>133.50877777777782</v>
      </c>
      <c r="N18" s="32">
        <v>12.337555555555557</v>
      </c>
      <c r="O18" s="32">
        <v>4</v>
      </c>
      <c r="P18" s="32">
        <v>66.332555555555572</v>
      </c>
      <c r="Q18" s="32">
        <v>36.376666666666679</v>
      </c>
      <c r="R18" s="32">
        <v>29.955888888888897</v>
      </c>
      <c r="S18" s="32">
        <v>356.19455555555555</v>
      </c>
      <c r="T18" s="32">
        <v>356.19455555555555</v>
      </c>
      <c r="U18" s="32">
        <v>0</v>
      </c>
      <c r="V18" s="32">
        <v>0</v>
      </c>
      <c r="W18" s="32">
        <v>130.58733333333333</v>
      </c>
      <c r="X18" s="32">
        <v>128.63399999999999</v>
      </c>
      <c r="Y18" s="32">
        <v>0</v>
      </c>
      <c r="Z18" s="32">
        <v>0</v>
      </c>
      <c r="AA18" s="32">
        <v>1.9533333333333338</v>
      </c>
      <c r="AB18" s="32">
        <v>0</v>
      </c>
      <c r="AC18" s="32">
        <v>0</v>
      </c>
      <c r="AD18" s="32">
        <v>0</v>
      </c>
      <c r="AE18" s="32">
        <v>0</v>
      </c>
      <c r="AF18" t="s">
        <v>27</v>
      </c>
      <c r="AG18">
        <v>2</v>
      </c>
      <c r="AH18"/>
    </row>
    <row r="19" spans="1:34" x14ac:dyDescent="0.25">
      <c r="A19" t="s">
        <v>1583</v>
      </c>
      <c r="B19" t="s">
        <v>1083</v>
      </c>
      <c r="C19" t="s">
        <v>1224</v>
      </c>
      <c r="D19" t="s">
        <v>1501</v>
      </c>
      <c r="E19" s="32">
        <v>375.95555555555558</v>
      </c>
      <c r="F19" s="32">
        <v>2.5439856957087126</v>
      </c>
      <c r="G19" s="32">
        <v>2.2556135477006736</v>
      </c>
      <c r="H19" s="32">
        <v>0.28837214800803884</v>
      </c>
      <c r="I19" s="32">
        <v>0</v>
      </c>
      <c r="J19" s="32">
        <v>956.42555555555555</v>
      </c>
      <c r="K19" s="32">
        <v>848.01044444444437</v>
      </c>
      <c r="L19" s="32">
        <v>108.41511111111114</v>
      </c>
      <c r="M19" s="32">
        <v>0</v>
      </c>
      <c r="N19" s="32">
        <v>104.13733333333337</v>
      </c>
      <c r="O19" s="32">
        <v>4.2777777777777777</v>
      </c>
      <c r="P19" s="32">
        <v>235.94955555555555</v>
      </c>
      <c r="Q19" s="32">
        <v>235.94955555555555</v>
      </c>
      <c r="R19" s="32">
        <v>0</v>
      </c>
      <c r="S19" s="32">
        <v>612.06088888888883</v>
      </c>
      <c r="T19" s="32">
        <v>612.06088888888883</v>
      </c>
      <c r="U19" s="32">
        <v>0</v>
      </c>
      <c r="V19" s="32">
        <v>0</v>
      </c>
      <c r="W19" s="32">
        <v>94.597222222222243</v>
      </c>
      <c r="X19" s="32">
        <v>0</v>
      </c>
      <c r="Y19" s="32">
        <v>4.6268888888888888</v>
      </c>
      <c r="Z19" s="32">
        <v>0</v>
      </c>
      <c r="AA19" s="32">
        <v>26.233777777777778</v>
      </c>
      <c r="AB19" s="32">
        <v>0</v>
      </c>
      <c r="AC19" s="32">
        <v>63.736555555555576</v>
      </c>
      <c r="AD19" s="32">
        <v>0</v>
      </c>
      <c r="AE19" s="32">
        <v>0</v>
      </c>
      <c r="AF19" t="s">
        <v>479</v>
      </c>
      <c r="AG19">
        <v>2</v>
      </c>
      <c r="AH19"/>
    </row>
    <row r="20" spans="1:34" x14ac:dyDescent="0.25">
      <c r="A20" t="s">
        <v>1583</v>
      </c>
      <c r="B20" t="s">
        <v>607</v>
      </c>
      <c r="C20" t="s">
        <v>1208</v>
      </c>
      <c r="D20" t="s">
        <v>1523</v>
      </c>
      <c r="E20" s="32">
        <v>79.922222222222217</v>
      </c>
      <c r="F20" s="32">
        <v>3.3366064229111627</v>
      </c>
      <c r="G20" s="32">
        <v>3.2732114555818148</v>
      </c>
      <c r="H20" s="32">
        <v>0.499513415820937</v>
      </c>
      <c r="I20" s="32">
        <v>0.43611844849158904</v>
      </c>
      <c r="J20" s="32">
        <v>266.66899999999993</v>
      </c>
      <c r="K20" s="32">
        <v>261.60233333333326</v>
      </c>
      <c r="L20" s="32">
        <v>39.922222222222217</v>
      </c>
      <c r="M20" s="32">
        <v>34.855555555555554</v>
      </c>
      <c r="N20" s="32">
        <v>0</v>
      </c>
      <c r="O20" s="32">
        <v>5.0666666666666664</v>
      </c>
      <c r="P20" s="32">
        <v>75.40333333333335</v>
      </c>
      <c r="Q20" s="32">
        <v>75.40333333333335</v>
      </c>
      <c r="R20" s="32">
        <v>0</v>
      </c>
      <c r="S20" s="32">
        <v>151.34344444444437</v>
      </c>
      <c r="T20" s="32">
        <v>151.34344444444437</v>
      </c>
      <c r="U20" s="32">
        <v>0</v>
      </c>
      <c r="V20" s="32">
        <v>0</v>
      </c>
      <c r="W20" s="32">
        <v>33.461111111111116</v>
      </c>
      <c r="X20" s="32">
        <v>0</v>
      </c>
      <c r="Y20" s="32">
        <v>0</v>
      </c>
      <c r="Z20" s="32">
        <v>0</v>
      </c>
      <c r="AA20" s="32">
        <v>11.775666666666664</v>
      </c>
      <c r="AB20" s="32">
        <v>0</v>
      </c>
      <c r="AC20" s="32">
        <v>21.685444444444453</v>
      </c>
      <c r="AD20" s="32">
        <v>0</v>
      </c>
      <c r="AE20" s="32">
        <v>0</v>
      </c>
      <c r="AF20" t="s">
        <v>1</v>
      </c>
      <c r="AG20">
        <v>2</v>
      </c>
      <c r="AH20"/>
    </row>
    <row r="21" spans="1:34" x14ac:dyDescent="0.25">
      <c r="A21" t="s">
        <v>1583</v>
      </c>
      <c r="B21" t="s">
        <v>705</v>
      </c>
      <c r="C21" t="s">
        <v>1206</v>
      </c>
      <c r="D21" t="s">
        <v>1520</v>
      </c>
      <c r="E21" s="32">
        <v>91.922222222222217</v>
      </c>
      <c r="F21" s="32">
        <v>3.7046416052218056</v>
      </c>
      <c r="G21" s="32">
        <v>3.5180708328296868</v>
      </c>
      <c r="H21" s="32">
        <v>0.62694911156775057</v>
      </c>
      <c r="I21" s="32">
        <v>0.44037833917563157</v>
      </c>
      <c r="J21" s="32">
        <v>340.53888888888883</v>
      </c>
      <c r="K21" s="32">
        <v>323.38888888888886</v>
      </c>
      <c r="L21" s="32">
        <v>57.63055555555556</v>
      </c>
      <c r="M21" s="32">
        <v>40.480555555555554</v>
      </c>
      <c r="N21" s="32">
        <v>11.95</v>
      </c>
      <c r="O21" s="32">
        <v>5.2</v>
      </c>
      <c r="P21" s="32">
        <v>83.158333333333331</v>
      </c>
      <c r="Q21" s="32">
        <v>83.158333333333331</v>
      </c>
      <c r="R21" s="32">
        <v>0</v>
      </c>
      <c r="S21" s="32">
        <v>199.75</v>
      </c>
      <c r="T21" s="32">
        <v>191.11944444444444</v>
      </c>
      <c r="U21" s="32">
        <v>8.6305555555555564</v>
      </c>
      <c r="V21" s="32">
        <v>0</v>
      </c>
      <c r="W21" s="32">
        <v>45.794444444444444</v>
      </c>
      <c r="X21" s="32">
        <v>3.625</v>
      </c>
      <c r="Y21" s="32">
        <v>0</v>
      </c>
      <c r="Z21" s="32">
        <v>0</v>
      </c>
      <c r="AA21" s="32">
        <v>27.633333333333333</v>
      </c>
      <c r="AB21" s="32">
        <v>0</v>
      </c>
      <c r="AC21" s="32">
        <v>14.447222222222223</v>
      </c>
      <c r="AD21" s="32">
        <v>8.8888888888888892E-2</v>
      </c>
      <c r="AE21" s="32">
        <v>0</v>
      </c>
      <c r="AF21" t="s">
        <v>99</v>
      </c>
      <c r="AG21">
        <v>2</v>
      </c>
      <c r="AH21"/>
    </row>
    <row r="22" spans="1:34" x14ac:dyDescent="0.25">
      <c r="A22" t="s">
        <v>1583</v>
      </c>
      <c r="B22" t="s">
        <v>1039</v>
      </c>
      <c r="C22" t="s">
        <v>1444</v>
      </c>
      <c r="D22" t="s">
        <v>1532</v>
      </c>
      <c r="E22" s="32">
        <v>192.02222222222221</v>
      </c>
      <c r="F22" s="32">
        <v>3.5437322069204953</v>
      </c>
      <c r="G22" s="32">
        <v>3.2659154033098021</v>
      </c>
      <c r="H22" s="32">
        <v>0.70734174285383644</v>
      </c>
      <c r="I22" s="32">
        <v>0.45545365119777814</v>
      </c>
      <c r="J22" s="32">
        <v>680.47533333333331</v>
      </c>
      <c r="K22" s="32">
        <v>627.12833333333333</v>
      </c>
      <c r="L22" s="32">
        <v>135.82533333333333</v>
      </c>
      <c r="M22" s="32">
        <v>87.457222222222242</v>
      </c>
      <c r="N22" s="32">
        <v>42.945888888888888</v>
      </c>
      <c r="O22" s="32">
        <v>5.4222222222222225</v>
      </c>
      <c r="P22" s="32">
        <v>203.79666666666665</v>
      </c>
      <c r="Q22" s="32">
        <v>198.81777777777776</v>
      </c>
      <c r="R22" s="32">
        <v>4.9788888888888891</v>
      </c>
      <c r="S22" s="32">
        <v>340.85333333333335</v>
      </c>
      <c r="T22" s="32">
        <v>257.39666666666665</v>
      </c>
      <c r="U22" s="32">
        <v>83.456666666666678</v>
      </c>
      <c r="V22" s="32">
        <v>0</v>
      </c>
      <c r="W22" s="32">
        <v>30.285555555555558</v>
      </c>
      <c r="X22" s="32">
        <v>1.1111111111111112E-2</v>
      </c>
      <c r="Y22" s="32">
        <v>0</v>
      </c>
      <c r="Z22" s="32">
        <v>0</v>
      </c>
      <c r="AA22" s="32">
        <v>6.3444444444444441</v>
      </c>
      <c r="AB22" s="32">
        <v>0</v>
      </c>
      <c r="AC22" s="32">
        <v>23.930000000000003</v>
      </c>
      <c r="AD22" s="32">
        <v>0</v>
      </c>
      <c r="AE22" s="32">
        <v>0</v>
      </c>
      <c r="AF22" t="s">
        <v>435</v>
      </c>
      <c r="AG22">
        <v>2</v>
      </c>
      <c r="AH22"/>
    </row>
    <row r="23" spans="1:34" x14ac:dyDescent="0.25">
      <c r="A23" t="s">
        <v>1583</v>
      </c>
      <c r="B23" t="s">
        <v>712</v>
      </c>
      <c r="C23" t="s">
        <v>1225</v>
      </c>
      <c r="D23" t="s">
        <v>1509</v>
      </c>
      <c r="E23" s="32">
        <v>32.988888888888887</v>
      </c>
      <c r="F23" s="32">
        <v>3.5264028292354324</v>
      </c>
      <c r="G23" s="32">
        <v>3.2475109464466145</v>
      </c>
      <c r="H23" s="32">
        <v>0.85206803637588435</v>
      </c>
      <c r="I23" s="32">
        <v>0.57317615358706653</v>
      </c>
      <c r="J23" s="32">
        <v>116.33211111111109</v>
      </c>
      <c r="K23" s="32">
        <v>107.13177777777776</v>
      </c>
      <c r="L23" s="32">
        <v>28.108777777777782</v>
      </c>
      <c r="M23" s="32">
        <v>18.908444444444449</v>
      </c>
      <c r="N23" s="32">
        <v>3.9475555555555553</v>
      </c>
      <c r="O23" s="32">
        <v>5.2527777777777782</v>
      </c>
      <c r="P23" s="32">
        <v>25.359555555555552</v>
      </c>
      <c r="Q23" s="32">
        <v>25.359555555555552</v>
      </c>
      <c r="R23" s="32">
        <v>0</v>
      </c>
      <c r="S23" s="32">
        <v>62.863777777777756</v>
      </c>
      <c r="T23" s="32">
        <v>62.863777777777756</v>
      </c>
      <c r="U23" s="32">
        <v>0</v>
      </c>
      <c r="V23" s="32">
        <v>0</v>
      </c>
      <c r="W23" s="32">
        <v>0</v>
      </c>
      <c r="X23" s="32">
        <v>0</v>
      </c>
      <c r="Y23" s="32">
        <v>0</v>
      </c>
      <c r="Z23" s="32">
        <v>0</v>
      </c>
      <c r="AA23" s="32">
        <v>0</v>
      </c>
      <c r="AB23" s="32">
        <v>0</v>
      </c>
      <c r="AC23" s="32">
        <v>0</v>
      </c>
      <c r="AD23" s="32">
        <v>0</v>
      </c>
      <c r="AE23" s="32">
        <v>0</v>
      </c>
      <c r="AF23" t="s">
        <v>106</v>
      </c>
      <c r="AG23">
        <v>2</v>
      </c>
      <c r="AH23"/>
    </row>
    <row r="24" spans="1:34" x14ac:dyDescent="0.25">
      <c r="A24" t="s">
        <v>1583</v>
      </c>
      <c r="B24" t="s">
        <v>817</v>
      </c>
      <c r="C24" t="s">
        <v>1290</v>
      </c>
      <c r="D24" t="s">
        <v>1524</v>
      </c>
      <c r="E24" s="32">
        <v>191.8</v>
      </c>
      <c r="F24" s="32">
        <v>2.9598111458695402</v>
      </c>
      <c r="G24" s="32">
        <v>2.9324678484532507</v>
      </c>
      <c r="H24" s="32">
        <v>0.52106129069632734</v>
      </c>
      <c r="I24" s="32">
        <v>0.49371799328003729</v>
      </c>
      <c r="J24" s="32">
        <v>567.69177777777782</v>
      </c>
      <c r="K24" s="32">
        <v>562.44733333333352</v>
      </c>
      <c r="L24" s="32">
        <v>99.9395555555556</v>
      </c>
      <c r="M24" s="32">
        <v>94.69511111111116</v>
      </c>
      <c r="N24" s="32">
        <v>0</v>
      </c>
      <c r="O24" s="32">
        <v>5.2444444444444445</v>
      </c>
      <c r="P24" s="32">
        <v>98.301666666666705</v>
      </c>
      <c r="Q24" s="32">
        <v>98.301666666666705</v>
      </c>
      <c r="R24" s="32">
        <v>0</v>
      </c>
      <c r="S24" s="32">
        <v>369.45055555555558</v>
      </c>
      <c r="T24" s="32">
        <v>369.45055555555558</v>
      </c>
      <c r="U24" s="32">
        <v>0</v>
      </c>
      <c r="V24" s="32">
        <v>0</v>
      </c>
      <c r="W24" s="32">
        <v>62.273888888888891</v>
      </c>
      <c r="X24" s="32">
        <v>3.7216666666666671</v>
      </c>
      <c r="Y24" s="32">
        <v>0</v>
      </c>
      <c r="Z24" s="32">
        <v>0</v>
      </c>
      <c r="AA24" s="32">
        <v>19.405000000000001</v>
      </c>
      <c r="AB24" s="32">
        <v>0</v>
      </c>
      <c r="AC24" s="32">
        <v>39.147222222222226</v>
      </c>
      <c r="AD24" s="32">
        <v>0</v>
      </c>
      <c r="AE24" s="32">
        <v>0</v>
      </c>
      <c r="AF24" t="s">
        <v>212</v>
      </c>
      <c r="AG24">
        <v>2</v>
      </c>
      <c r="AH24"/>
    </row>
    <row r="25" spans="1:34" x14ac:dyDescent="0.25">
      <c r="A25" t="s">
        <v>1583</v>
      </c>
      <c r="B25" t="s">
        <v>1002</v>
      </c>
      <c r="C25" t="s">
        <v>1339</v>
      </c>
      <c r="D25" t="s">
        <v>1525</v>
      </c>
      <c r="E25" s="32">
        <v>179.1888888888889</v>
      </c>
      <c r="F25" s="32">
        <v>3.5978948347491784</v>
      </c>
      <c r="G25" s="32">
        <v>3.155903143796118</v>
      </c>
      <c r="H25" s="32">
        <v>0.44647175544118556</v>
      </c>
      <c r="I25" s="32">
        <v>6.1108699696161707E-2</v>
      </c>
      <c r="J25" s="32">
        <v>644.70277777777778</v>
      </c>
      <c r="K25" s="32">
        <v>565.50277777777774</v>
      </c>
      <c r="L25" s="32">
        <v>80.00277777777778</v>
      </c>
      <c r="M25" s="32">
        <v>10.95</v>
      </c>
      <c r="N25" s="32">
        <v>64.719444444444449</v>
      </c>
      <c r="O25" s="32">
        <v>4.333333333333333</v>
      </c>
      <c r="P25" s="32">
        <v>197.57499999999999</v>
      </c>
      <c r="Q25" s="32">
        <v>187.42777777777778</v>
      </c>
      <c r="R25" s="32">
        <v>10.147222222222222</v>
      </c>
      <c r="S25" s="32">
        <v>367.125</v>
      </c>
      <c r="T25" s="32">
        <v>367.125</v>
      </c>
      <c r="U25" s="32">
        <v>0</v>
      </c>
      <c r="V25" s="32">
        <v>0</v>
      </c>
      <c r="W25" s="32">
        <v>141.44999999999999</v>
      </c>
      <c r="X25" s="32">
        <v>1.6944444444444444</v>
      </c>
      <c r="Y25" s="32">
        <v>0</v>
      </c>
      <c r="Z25" s="32">
        <v>0</v>
      </c>
      <c r="AA25" s="32">
        <v>59.880555555555553</v>
      </c>
      <c r="AB25" s="32">
        <v>0</v>
      </c>
      <c r="AC25" s="32">
        <v>79.875</v>
      </c>
      <c r="AD25" s="32">
        <v>0</v>
      </c>
      <c r="AE25" s="32">
        <v>0</v>
      </c>
      <c r="AF25" t="s">
        <v>398</v>
      </c>
      <c r="AG25">
        <v>2</v>
      </c>
      <c r="AH25"/>
    </row>
    <row r="26" spans="1:34" x14ac:dyDescent="0.25">
      <c r="A26" t="s">
        <v>1583</v>
      </c>
      <c r="B26" t="s">
        <v>1004</v>
      </c>
      <c r="C26" t="s">
        <v>1345</v>
      </c>
      <c r="D26" t="s">
        <v>1522</v>
      </c>
      <c r="E26" s="32">
        <v>51.033333333333331</v>
      </c>
      <c r="F26" s="32">
        <v>3.8849880252558249</v>
      </c>
      <c r="G26" s="32">
        <v>3.5726104942303505</v>
      </c>
      <c r="H26" s="32">
        <v>0.85129544959721315</v>
      </c>
      <c r="I26" s="32">
        <v>0.53891791857173965</v>
      </c>
      <c r="J26" s="32">
        <v>198.26388888888891</v>
      </c>
      <c r="K26" s="32">
        <v>182.32222222222222</v>
      </c>
      <c r="L26" s="32">
        <v>43.444444444444443</v>
      </c>
      <c r="M26" s="32">
        <v>27.502777777777776</v>
      </c>
      <c r="N26" s="32">
        <v>10.46111111111111</v>
      </c>
      <c r="O26" s="32">
        <v>5.4805555555555552</v>
      </c>
      <c r="P26" s="32">
        <v>31.633333333333333</v>
      </c>
      <c r="Q26" s="32">
        <v>31.633333333333333</v>
      </c>
      <c r="R26" s="32">
        <v>0</v>
      </c>
      <c r="S26" s="32">
        <v>123.18611111111112</v>
      </c>
      <c r="T26" s="32">
        <v>123.18611111111112</v>
      </c>
      <c r="U26" s="32">
        <v>0</v>
      </c>
      <c r="V26" s="32">
        <v>0</v>
      </c>
      <c r="W26" s="32">
        <v>24.81388888888889</v>
      </c>
      <c r="X26" s="32">
        <v>2.1361111111111111</v>
      </c>
      <c r="Y26" s="32">
        <v>0</v>
      </c>
      <c r="Z26" s="32">
        <v>0</v>
      </c>
      <c r="AA26" s="32">
        <v>2.9916666666666667</v>
      </c>
      <c r="AB26" s="32">
        <v>0</v>
      </c>
      <c r="AC26" s="32">
        <v>19.68611111111111</v>
      </c>
      <c r="AD26" s="32">
        <v>0</v>
      </c>
      <c r="AE26" s="32">
        <v>0</v>
      </c>
      <c r="AF26" t="s">
        <v>400</v>
      </c>
      <c r="AG26">
        <v>2</v>
      </c>
      <c r="AH26"/>
    </row>
    <row r="27" spans="1:34" x14ac:dyDescent="0.25">
      <c r="A27" t="s">
        <v>1583</v>
      </c>
      <c r="B27" t="s">
        <v>1056</v>
      </c>
      <c r="C27" t="s">
        <v>1296</v>
      </c>
      <c r="D27" t="s">
        <v>1529</v>
      </c>
      <c r="E27" s="32">
        <v>147.65555555555557</v>
      </c>
      <c r="F27" s="32">
        <v>3.1559372413274134</v>
      </c>
      <c r="G27" s="32">
        <v>3.0288396418090149</v>
      </c>
      <c r="H27" s="32">
        <v>0.61458725261494473</v>
      </c>
      <c r="I27" s="32">
        <v>0.48748965309654596</v>
      </c>
      <c r="J27" s="32">
        <v>465.99166666666667</v>
      </c>
      <c r="K27" s="32">
        <v>447.22500000000002</v>
      </c>
      <c r="L27" s="32">
        <v>90.747222222222234</v>
      </c>
      <c r="M27" s="32">
        <v>71.980555555555554</v>
      </c>
      <c r="N27" s="32">
        <v>9.9888888888888889</v>
      </c>
      <c r="O27" s="32">
        <v>8.7777777777777786</v>
      </c>
      <c r="P27" s="32">
        <v>73.566666666666663</v>
      </c>
      <c r="Q27" s="32">
        <v>73.566666666666663</v>
      </c>
      <c r="R27" s="32">
        <v>0</v>
      </c>
      <c r="S27" s="32">
        <v>301.67777777777781</v>
      </c>
      <c r="T27" s="32">
        <v>301.67777777777781</v>
      </c>
      <c r="U27" s="32">
        <v>0</v>
      </c>
      <c r="V27" s="32">
        <v>0</v>
      </c>
      <c r="W27" s="32">
        <v>77.844444444444449</v>
      </c>
      <c r="X27" s="32">
        <v>3.4166666666666665</v>
      </c>
      <c r="Y27" s="32">
        <v>0</v>
      </c>
      <c r="Z27" s="32">
        <v>0</v>
      </c>
      <c r="AA27" s="32">
        <v>14.955555555555556</v>
      </c>
      <c r="AB27" s="32">
        <v>0</v>
      </c>
      <c r="AC27" s="32">
        <v>59.472222222222221</v>
      </c>
      <c r="AD27" s="32">
        <v>0</v>
      </c>
      <c r="AE27" s="32">
        <v>0</v>
      </c>
      <c r="AF27" t="s">
        <v>452</v>
      </c>
      <c r="AG27">
        <v>2</v>
      </c>
      <c r="AH27"/>
    </row>
    <row r="28" spans="1:34" x14ac:dyDescent="0.25">
      <c r="A28" t="s">
        <v>1583</v>
      </c>
      <c r="B28" t="s">
        <v>619</v>
      </c>
      <c r="C28" t="s">
        <v>1211</v>
      </c>
      <c r="D28" t="s">
        <v>1502</v>
      </c>
      <c r="E28" s="32">
        <v>147.52222222222221</v>
      </c>
      <c r="F28" s="32">
        <v>2.896215259471266</v>
      </c>
      <c r="G28" s="32">
        <v>2.7962679822249004</v>
      </c>
      <c r="H28" s="32">
        <v>0.54857121337651582</v>
      </c>
      <c r="I28" s="32">
        <v>0.44862393613014995</v>
      </c>
      <c r="J28" s="32">
        <v>427.25611111111107</v>
      </c>
      <c r="K28" s="32">
        <v>412.51166666666666</v>
      </c>
      <c r="L28" s="32">
        <v>80.926444444444442</v>
      </c>
      <c r="M28" s="32">
        <v>66.182000000000002</v>
      </c>
      <c r="N28" s="32">
        <v>10.388888888888889</v>
      </c>
      <c r="O28" s="32">
        <v>4.3555555555555552</v>
      </c>
      <c r="P28" s="32">
        <v>82.583333333333329</v>
      </c>
      <c r="Q28" s="32">
        <v>82.583333333333329</v>
      </c>
      <c r="R28" s="32">
        <v>0</v>
      </c>
      <c r="S28" s="32">
        <v>263.74633333333333</v>
      </c>
      <c r="T28" s="32">
        <v>263.74633333333333</v>
      </c>
      <c r="U28" s="32">
        <v>0</v>
      </c>
      <c r="V28" s="32">
        <v>0</v>
      </c>
      <c r="W28" s="32">
        <v>0</v>
      </c>
      <c r="X28" s="32">
        <v>0</v>
      </c>
      <c r="Y28" s="32">
        <v>0</v>
      </c>
      <c r="Z28" s="32">
        <v>0</v>
      </c>
      <c r="AA28" s="32">
        <v>0</v>
      </c>
      <c r="AB28" s="32">
        <v>0</v>
      </c>
      <c r="AC28" s="32">
        <v>0</v>
      </c>
      <c r="AD28" s="32">
        <v>0</v>
      </c>
      <c r="AE28" s="32">
        <v>0</v>
      </c>
      <c r="AF28" t="s">
        <v>13</v>
      </c>
      <c r="AG28">
        <v>2</v>
      </c>
      <c r="AH28"/>
    </row>
    <row r="29" spans="1:34" x14ac:dyDescent="0.25">
      <c r="A29" t="s">
        <v>1583</v>
      </c>
      <c r="B29" t="s">
        <v>1088</v>
      </c>
      <c r="C29" t="s">
        <v>1311</v>
      </c>
      <c r="D29" t="s">
        <v>1529</v>
      </c>
      <c r="E29" s="32">
        <v>107.7</v>
      </c>
      <c r="F29" s="32">
        <v>3.1786866811100789</v>
      </c>
      <c r="G29" s="32">
        <v>3.0481285463736714</v>
      </c>
      <c r="H29" s="32">
        <v>0.61522542040647887</v>
      </c>
      <c r="I29" s="32">
        <v>0.48466728567007111</v>
      </c>
      <c r="J29" s="32">
        <v>342.34455555555553</v>
      </c>
      <c r="K29" s="32">
        <v>328.2834444444444</v>
      </c>
      <c r="L29" s="32">
        <v>66.259777777777771</v>
      </c>
      <c r="M29" s="32">
        <v>52.198666666666661</v>
      </c>
      <c r="N29" s="32">
        <v>8.7277777777777796</v>
      </c>
      <c r="O29" s="32">
        <v>5.333333333333333</v>
      </c>
      <c r="P29" s="32">
        <v>66.155333333333317</v>
      </c>
      <c r="Q29" s="32">
        <v>66.155333333333317</v>
      </c>
      <c r="R29" s="32">
        <v>0</v>
      </c>
      <c r="S29" s="32">
        <v>209.92944444444441</v>
      </c>
      <c r="T29" s="32">
        <v>209.92944444444441</v>
      </c>
      <c r="U29" s="32">
        <v>0</v>
      </c>
      <c r="V29" s="32">
        <v>0</v>
      </c>
      <c r="W29" s="32">
        <v>22.925555555555551</v>
      </c>
      <c r="X29" s="32">
        <v>19.219999999999995</v>
      </c>
      <c r="Y29" s="32">
        <v>0</v>
      </c>
      <c r="Z29" s="32">
        <v>0</v>
      </c>
      <c r="AA29" s="32">
        <v>0</v>
      </c>
      <c r="AB29" s="32">
        <v>0</v>
      </c>
      <c r="AC29" s="32">
        <v>3.7055555555555557</v>
      </c>
      <c r="AD29" s="32">
        <v>0</v>
      </c>
      <c r="AE29" s="32">
        <v>0</v>
      </c>
      <c r="AF29" t="s">
        <v>484</v>
      </c>
      <c r="AG29">
        <v>2</v>
      </c>
      <c r="AH29"/>
    </row>
    <row r="30" spans="1:34" x14ac:dyDescent="0.25">
      <c r="A30" t="s">
        <v>1583</v>
      </c>
      <c r="B30" t="s">
        <v>1012</v>
      </c>
      <c r="C30" t="s">
        <v>1224</v>
      </c>
      <c r="D30" t="s">
        <v>1501</v>
      </c>
      <c r="E30" s="32">
        <v>180.35555555555555</v>
      </c>
      <c r="F30" s="32">
        <v>4.1072307787087237</v>
      </c>
      <c r="G30" s="32">
        <v>3.8544541646131099</v>
      </c>
      <c r="H30" s="32">
        <v>0.65646993592902914</v>
      </c>
      <c r="I30" s="32">
        <v>0.4036933218334155</v>
      </c>
      <c r="J30" s="32">
        <v>740.76188888888885</v>
      </c>
      <c r="K30" s="32">
        <v>695.17222222222222</v>
      </c>
      <c r="L30" s="32">
        <v>118.39800000000001</v>
      </c>
      <c r="M30" s="32">
        <v>72.808333333333337</v>
      </c>
      <c r="N30" s="32">
        <v>38.925777777777782</v>
      </c>
      <c r="O30" s="32">
        <v>6.6638888888888888</v>
      </c>
      <c r="P30" s="32">
        <v>135.62777777777777</v>
      </c>
      <c r="Q30" s="32">
        <v>135.62777777777777</v>
      </c>
      <c r="R30" s="32">
        <v>0</v>
      </c>
      <c r="S30" s="32">
        <v>486.73611111111109</v>
      </c>
      <c r="T30" s="32">
        <v>486.73611111111109</v>
      </c>
      <c r="U30" s="32">
        <v>0</v>
      </c>
      <c r="V30" s="32">
        <v>0</v>
      </c>
      <c r="W30" s="32">
        <v>243.11111111111111</v>
      </c>
      <c r="X30" s="32">
        <v>13.080555555555556</v>
      </c>
      <c r="Y30" s="32">
        <v>5.6888888888888891</v>
      </c>
      <c r="Z30" s="32">
        <v>0</v>
      </c>
      <c r="AA30" s="32">
        <v>33.511111111111113</v>
      </c>
      <c r="AB30" s="32">
        <v>0</v>
      </c>
      <c r="AC30" s="32">
        <v>190.83055555555555</v>
      </c>
      <c r="AD30" s="32">
        <v>0</v>
      </c>
      <c r="AE30" s="32">
        <v>0</v>
      </c>
      <c r="AF30" t="s">
        <v>408</v>
      </c>
      <c r="AG30">
        <v>2</v>
      </c>
      <c r="AH30"/>
    </row>
    <row r="31" spans="1:34" x14ac:dyDescent="0.25">
      <c r="A31" t="s">
        <v>1583</v>
      </c>
      <c r="B31" t="s">
        <v>614</v>
      </c>
      <c r="C31" t="s">
        <v>1292</v>
      </c>
      <c r="D31" t="s">
        <v>1526</v>
      </c>
      <c r="E31" s="32">
        <v>118.98888888888889</v>
      </c>
      <c r="F31" s="32">
        <v>3.0242123447567462</v>
      </c>
      <c r="G31" s="32">
        <v>2.8617331216733581</v>
      </c>
      <c r="H31" s="32">
        <v>0.43593426090204496</v>
      </c>
      <c r="I31" s="32">
        <v>0.31829302455878233</v>
      </c>
      <c r="J31" s="32">
        <v>359.84766666666661</v>
      </c>
      <c r="K31" s="32">
        <v>340.51444444444439</v>
      </c>
      <c r="L31" s="32">
        <v>51.871333333333332</v>
      </c>
      <c r="M31" s="32">
        <v>37.873333333333335</v>
      </c>
      <c r="N31" s="32">
        <v>8.7598888888888879</v>
      </c>
      <c r="O31" s="32">
        <v>5.2381111111111114</v>
      </c>
      <c r="P31" s="32">
        <v>92.390666666666661</v>
      </c>
      <c r="Q31" s="32">
        <v>87.055444444444433</v>
      </c>
      <c r="R31" s="32">
        <v>5.3352222222222219</v>
      </c>
      <c r="S31" s="32">
        <v>215.58566666666661</v>
      </c>
      <c r="T31" s="32">
        <v>163.78244444444442</v>
      </c>
      <c r="U31" s="32">
        <v>51.803222222222203</v>
      </c>
      <c r="V31" s="32">
        <v>0</v>
      </c>
      <c r="W31" s="32">
        <v>196.35722222222222</v>
      </c>
      <c r="X31" s="32">
        <v>0</v>
      </c>
      <c r="Y31" s="32">
        <v>3.3911111111111114</v>
      </c>
      <c r="Z31" s="32">
        <v>0</v>
      </c>
      <c r="AA31" s="32">
        <v>68.319000000000017</v>
      </c>
      <c r="AB31" s="32">
        <v>0</v>
      </c>
      <c r="AC31" s="32">
        <v>75.825555555555553</v>
      </c>
      <c r="AD31" s="32">
        <v>48.821555555555548</v>
      </c>
      <c r="AE31" s="32">
        <v>0</v>
      </c>
      <c r="AF31" t="s">
        <v>8</v>
      </c>
      <c r="AG31">
        <v>2</v>
      </c>
      <c r="AH31"/>
    </row>
    <row r="32" spans="1:34" x14ac:dyDescent="0.25">
      <c r="A32" t="s">
        <v>1583</v>
      </c>
      <c r="B32" t="s">
        <v>895</v>
      </c>
      <c r="C32" t="s">
        <v>1328</v>
      </c>
      <c r="D32" t="s">
        <v>1532</v>
      </c>
      <c r="E32" s="32">
        <v>201.43333333333334</v>
      </c>
      <c r="F32" s="32">
        <v>3.7384389651938883</v>
      </c>
      <c r="G32" s="32">
        <v>3.3347211649842787</v>
      </c>
      <c r="H32" s="32">
        <v>0.72484803353742611</v>
      </c>
      <c r="I32" s="32">
        <v>0.46953886038943132</v>
      </c>
      <c r="J32" s="32">
        <v>753.04622222222224</v>
      </c>
      <c r="K32" s="32">
        <v>671.72399999999993</v>
      </c>
      <c r="L32" s="32">
        <v>146.00855555555555</v>
      </c>
      <c r="M32" s="32">
        <v>94.580777777777783</v>
      </c>
      <c r="N32" s="32">
        <v>33.049999999999997</v>
      </c>
      <c r="O32" s="32">
        <v>18.377777777777776</v>
      </c>
      <c r="P32" s="32">
        <v>214.14366666666666</v>
      </c>
      <c r="Q32" s="32">
        <v>184.24922222222222</v>
      </c>
      <c r="R32" s="32">
        <v>29.894444444444446</v>
      </c>
      <c r="S32" s="32">
        <v>392.89400000000001</v>
      </c>
      <c r="T32" s="32">
        <v>392.89400000000001</v>
      </c>
      <c r="U32" s="32">
        <v>0</v>
      </c>
      <c r="V32" s="32">
        <v>0</v>
      </c>
      <c r="W32" s="32">
        <v>0</v>
      </c>
      <c r="X32" s="32">
        <v>0</v>
      </c>
      <c r="Y32" s="32">
        <v>0</v>
      </c>
      <c r="Z32" s="32">
        <v>0</v>
      </c>
      <c r="AA32" s="32">
        <v>0</v>
      </c>
      <c r="AB32" s="32">
        <v>0</v>
      </c>
      <c r="AC32" s="32">
        <v>0</v>
      </c>
      <c r="AD32" s="32">
        <v>0</v>
      </c>
      <c r="AE32" s="32">
        <v>0</v>
      </c>
      <c r="AF32" t="s">
        <v>291</v>
      </c>
      <c r="AG32">
        <v>2</v>
      </c>
      <c r="AH32"/>
    </row>
    <row r="33" spans="1:34" x14ac:dyDescent="0.25">
      <c r="A33" t="s">
        <v>1583</v>
      </c>
      <c r="B33" t="s">
        <v>670</v>
      </c>
      <c r="C33" t="s">
        <v>1319</v>
      </c>
      <c r="D33" t="s">
        <v>1502</v>
      </c>
      <c r="E33" s="32">
        <v>92.8</v>
      </c>
      <c r="F33" s="32">
        <v>4.4000538793103452</v>
      </c>
      <c r="G33" s="32">
        <v>4.1605902777777777</v>
      </c>
      <c r="H33" s="32">
        <v>1.0340936302681991</v>
      </c>
      <c r="I33" s="32">
        <v>0.79463002873563215</v>
      </c>
      <c r="J33" s="32">
        <v>408.32499999999999</v>
      </c>
      <c r="K33" s="32">
        <v>386.10277777777776</v>
      </c>
      <c r="L33" s="32">
        <v>95.963888888888874</v>
      </c>
      <c r="M33" s="32">
        <v>73.74166666666666</v>
      </c>
      <c r="N33" s="32">
        <v>17.138888888888889</v>
      </c>
      <c r="O33" s="32">
        <v>5.083333333333333</v>
      </c>
      <c r="P33" s="32">
        <v>87.919444444444451</v>
      </c>
      <c r="Q33" s="32">
        <v>87.919444444444451</v>
      </c>
      <c r="R33" s="32">
        <v>0</v>
      </c>
      <c r="S33" s="32">
        <v>224.44166666666666</v>
      </c>
      <c r="T33" s="32">
        <v>224.44166666666666</v>
      </c>
      <c r="U33" s="32">
        <v>0</v>
      </c>
      <c r="V33" s="32">
        <v>0</v>
      </c>
      <c r="W33" s="32">
        <v>0.25</v>
      </c>
      <c r="X33" s="32">
        <v>0</v>
      </c>
      <c r="Y33" s="32">
        <v>0.25</v>
      </c>
      <c r="Z33" s="32">
        <v>0</v>
      </c>
      <c r="AA33" s="32">
        <v>0</v>
      </c>
      <c r="AB33" s="32">
        <v>0</v>
      </c>
      <c r="AC33" s="32">
        <v>0</v>
      </c>
      <c r="AD33" s="32">
        <v>0</v>
      </c>
      <c r="AE33" s="32">
        <v>0</v>
      </c>
      <c r="AF33" t="s">
        <v>64</v>
      </c>
      <c r="AG33">
        <v>2</v>
      </c>
      <c r="AH33"/>
    </row>
    <row r="34" spans="1:34" x14ac:dyDescent="0.25">
      <c r="A34" t="s">
        <v>1583</v>
      </c>
      <c r="B34" t="s">
        <v>1105</v>
      </c>
      <c r="C34" t="s">
        <v>1282</v>
      </c>
      <c r="D34" t="s">
        <v>1518</v>
      </c>
      <c r="E34" s="32">
        <v>227.07777777777778</v>
      </c>
      <c r="F34" s="32">
        <v>3.3052287517737429</v>
      </c>
      <c r="G34" s="32">
        <v>3.0519978470421285</v>
      </c>
      <c r="H34" s="32">
        <v>0.44726721143024895</v>
      </c>
      <c r="I34" s="32">
        <v>0.19403630669863478</v>
      </c>
      <c r="J34" s="32">
        <v>750.54399999999987</v>
      </c>
      <c r="K34" s="32">
        <v>693.04088888888873</v>
      </c>
      <c r="L34" s="32">
        <v>101.56444444444442</v>
      </c>
      <c r="M34" s="32">
        <v>44.061333333333323</v>
      </c>
      <c r="N34" s="32">
        <v>52.919777777777767</v>
      </c>
      <c r="O34" s="32">
        <v>4.583333333333333</v>
      </c>
      <c r="P34" s="32">
        <v>181.63633333333331</v>
      </c>
      <c r="Q34" s="32">
        <v>181.63633333333331</v>
      </c>
      <c r="R34" s="32">
        <v>0</v>
      </c>
      <c r="S34" s="32">
        <v>467.34322222222215</v>
      </c>
      <c r="T34" s="32">
        <v>467.34322222222215</v>
      </c>
      <c r="U34" s="32">
        <v>0</v>
      </c>
      <c r="V34" s="32">
        <v>0</v>
      </c>
      <c r="W34" s="32">
        <v>0</v>
      </c>
      <c r="X34" s="32">
        <v>0</v>
      </c>
      <c r="Y34" s="32">
        <v>0</v>
      </c>
      <c r="Z34" s="32">
        <v>0</v>
      </c>
      <c r="AA34" s="32">
        <v>0</v>
      </c>
      <c r="AB34" s="32">
        <v>0</v>
      </c>
      <c r="AC34" s="32">
        <v>0</v>
      </c>
      <c r="AD34" s="32">
        <v>0</v>
      </c>
      <c r="AE34" s="32">
        <v>0</v>
      </c>
      <c r="AF34" t="s">
        <v>502</v>
      </c>
      <c r="AG34">
        <v>2</v>
      </c>
      <c r="AH34"/>
    </row>
    <row r="35" spans="1:34" x14ac:dyDescent="0.25">
      <c r="A35" t="s">
        <v>1583</v>
      </c>
      <c r="B35" t="s">
        <v>960</v>
      </c>
      <c r="C35" t="s">
        <v>1224</v>
      </c>
      <c r="D35" t="s">
        <v>1501</v>
      </c>
      <c r="E35" s="32">
        <v>197.07777777777778</v>
      </c>
      <c r="F35" s="32">
        <v>3.1458313130743636</v>
      </c>
      <c r="G35" s="32">
        <v>2.8449828043073793</v>
      </c>
      <c r="H35" s="32">
        <v>0.84712352709026306</v>
      </c>
      <c r="I35" s="32">
        <v>0.54627501832327896</v>
      </c>
      <c r="J35" s="32">
        <v>619.97344444444434</v>
      </c>
      <c r="K35" s="32">
        <v>560.68288888888878</v>
      </c>
      <c r="L35" s="32">
        <v>166.94922222222218</v>
      </c>
      <c r="M35" s="32">
        <v>107.65866666666665</v>
      </c>
      <c r="N35" s="32">
        <v>53.533222222222207</v>
      </c>
      <c r="O35" s="32">
        <v>5.7573333333333334</v>
      </c>
      <c r="P35" s="32">
        <v>94.660555555555518</v>
      </c>
      <c r="Q35" s="32">
        <v>94.660555555555518</v>
      </c>
      <c r="R35" s="32">
        <v>0</v>
      </c>
      <c r="S35" s="32">
        <v>358.36366666666663</v>
      </c>
      <c r="T35" s="32">
        <v>358.36366666666663</v>
      </c>
      <c r="U35" s="32">
        <v>0</v>
      </c>
      <c r="V35" s="32">
        <v>0</v>
      </c>
      <c r="W35" s="32">
        <v>107.19711111111111</v>
      </c>
      <c r="X35" s="32">
        <v>40.468777777777781</v>
      </c>
      <c r="Y35" s="32">
        <v>17.19522222222222</v>
      </c>
      <c r="Z35" s="32">
        <v>0</v>
      </c>
      <c r="AA35" s="32">
        <v>12.929333333333338</v>
      </c>
      <c r="AB35" s="32">
        <v>0</v>
      </c>
      <c r="AC35" s="32">
        <v>36.603777777777779</v>
      </c>
      <c r="AD35" s="32">
        <v>0</v>
      </c>
      <c r="AE35" s="32">
        <v>0</v>
      </c>
      <c r="AF35" t="s">
        <v>356</v>
      </c>
      <c r="AG35">
        <v>2</v>
      </c>
      <c r="AH35"/>
    </row>
    <row r="36" spans="1:34" x14ac:dyDescent="0.25">
      <c r="A36" t="s">
        <v>1583</v>
      </c>
      <c r="B36" t="s">
        <v>645</v>
      </c>
      <c r="C36" t="s">
        <v>1307</v>
      </c>
      <c r="D36" t="s">
        <v>1518</v>
      </c>
      <c r="E36" s="32">
        <v>162.69999999999999</v>
      </c>
      <c r="F36" s="32">
        <v>2.9807314074984634</v>
      </c>
      <c r="G36" s="32">
        <v>2.8542204466297894</v>
      </c>
      <c r="H36" s="32">
        <v>0.49860342825923648</v>
      </c>
      <c r="I36" s="32">
        <v>0.37209246739056201</v>
      </c>
      <c r="J36" s="32">
        <v>484.96499999999997</v>
      </c>
      <c r="K36" s="32">
        <v>464.38166666666666</v>
      </c>
      <c r="L36" s="32">
        <v>81.12277777777777</v>
      </c>
      <c r="M36" s="32">
        <v>60.539444444444435</v>
      </c>
      <c r="N36" s="32">
        <v>15.916666666666666</v>
      </c>
      <c r="O36" s="32">
        <v>4.666666666666667</v>
      </c>
      <c r="P36" s="32">
        <v>108.24144444444444</v>
      </c>
      <c r="Q36" s="32">
        <v>108.24144444444444</v>
      </c>
      <c r="R36" s="32">
        <v>0</v>
      </c>
      <c r="S36" s="32">
        <v>295.60077777777775</v>
      </c>
      <c r="T36" s="32">
        <v>295.60077777777775</v>
      </c>
      <c r="U36" s="32">
        <v>0</v>
      </c>
      <c r="V36" s="32">
        <v>0</v>
      </c>
      <c r="W36" s="32">
        <v>29.003777777777778</v>
      </c>
      <c r="X36" s="32">
        <v>21.020777777777777</v>
      </c>
      <c r="Y36" s="32">
        <v>0.72222222222222221</v>
      </c>
      <c r="Z36" s="32">
        <v>0</v>
      </c>
      <c r="AA36" s="32">
        <v>0</v>
      </c>
      <c r="AB36" s="32">
        <v>0</v>
      </c>
      <c r="AC36" s="32">
        <v>7.2607777777777782</v>
      </c>
      <c r="AD36" s="32">
        <v>0</v>
      </c>
      <c r="AE36" s="32">
        <v>0</v>
      </c>
      <c r="AF36" t="s">
        <v>39</v>
      </c>
      <c r="AG36">
        <v>2</v>
      </c>
      <c r="AH36"/>
    </row>
    <row r="37" spans="1:34" x14ac:dyDescent="0.25">
      <c r="A37" t="s">
        <v>1583</v>
      </c>
      <c r="B37" t="s">
        <v>703</v>
      </c>
      <c r="C37" t="s">
        <v>1290</v>
      </c>
      <c r="D37" t="s">
        <v>1524</v>
      </c>
      <c r="E37" s="32">
        <v>442.34444444444443</v>
      </c>
      <c r="F37" s="32">
        <v>3.4193225490442343</v>
      </c>
      <c r="G37" s="32">
        <v>3.3714965712993901</v>
      </c>
      <c r="H37" s="32">
        <v>0.32235563035341985</v>
      </c>
      <c r="I37" s="32">
        <v>0.28844540453643458</v>
      </c>
      <c r="J37" s="32">
        <v>1512.5183333333334</v>
      </c>
      <c r="K37" s="32">
        <v>1491.3627777777779</v>
      </c>
      <c r="L37" s="32">
        <v>142.5922222222222</v>
      </c>
      <c r="M37" s="32">
        <v>127.59222222222219</v>
      </c>
      <c r="N37" s="32">
        <v>10.022222222222222</v>
      </c>
      <c r="O37" s="32">
        <v>4.9777777777777779</v>
      </c>
      <c r="P37" s="32">
        <v>386.78333333333336</v>
      </c>
      <c r="Q37" s="32">
        <v>380.62777777777779</v>
      </c>
      <c r="R37" s="32">
        <v>6.1555555555555559</v>
      </c>
      <c r="S37" s="32">
        <v>983.14277777777784</v>
      </c>
      <c r="T37" s="32">
        <v>983.14277777777784</v>
      </c>
      <c r="U37" s="32">
        <v>0</v>
      </c>
      <c r="V37" s="32">
        <v>0</v>
      </c>
      <c r="W37" s="32">
        <v>282.17188888888887</v>
      </c>
      <c r="X37" s="32">
        <v>19.673555555555556</v>
      </c>
      <c r="Y37" s="32">
        <v>0</v>
      </c>
      <c r="Z37" s="32">
        <v>0</v>
      </c>
      <c r="AA37" s="32">
        <v>45.291666666666664</v>
      </c>
      <c r="AB37" s="32">
        <v>6.1555555555555559</v>
      </c>
      <c r="AC37" s="32">
        <v>211.05111111111108</v>
      </c>
      <c r="AD37" s="32">
        <v>0</v>
      </c>
      <c r="AE37" s="32">
        <v>0</v>
      </c>
      <c r="AF37" t="s">
        <v>97</v>
      </c>
      <c r="AG37">
        <v>2</v>
      </c>
      <c r="AH37"/>
    </row>
    <row r="38" spans="1:34" x14ac:dyDescent="0.25">
      <c r="A38" t="s">
        <v>1583</v>
      </c>
      <c r="B38" t="s">
        <v>1090</v>
      </c>
      <c r="C38" t="s">
        <v>1230</v>
      </c>
      <c r="D38" t="s">
        <v>1507</v>
      </c>
      <c r="E38" s="32">
        <v>93.788888888888891</v>
      </c>
      <c r="F38" s="32">
        <v>3.2802393081388459</v>
      </c>
      <c r="G38" s="32">
        <v>3.2750562729534414</v>
      </c>
      <c r="H38" s="32">
        <v>0.46967183982940408</v>
      </c>
      <c r="I38" s="32">
        <v>0.46967183982940408</v>
      </c>
      <c r="J38" s="32">
        <v>307.64999999999998</v>
      </c>
      <c r="K38" s="32">
        <v>307.16388888888889</v>
      </c>
      <c r="L38" s="32">
        <v>44.05</v>
      </c>
      <c r="M38" s="32">
        <v>44.05</v>
      </c>
      <c r="N38" s="32">
        <v>0</v>
      </c>
      <c r="O38" s="32">
        <v>0</v>
      </c>
      <c r="P38" s="32">
        <v>80.644444444444446</v>
      </c>
      <c r="Q38" s="32">
        <v>80.158333333333331</v>
      </c>
      <c r="R38" s="32">
        <v>0.4861111111111111</v>
      </c>
      <c r="S38" s="32">
        <v>182.95555555555555</v>
      </c>
      <c r="T38" s="32">
        <v>182.38055555555556</v>
      </c>
      <c r="U38" s="32">
        <v>0.57499999999999996</v>
      </c>
      <c r="V38" s="32">
        <v>0</v>
      </c>
      <c r="W38" s="32">
        <v>0</v>
      </c>
      <c r="X38" s="32">
        <v>0</v>
      </c>
      <c r="Y38" s="32">
        <v>0</v>
      </c>
      <c r="Z38" s="32">
        <v>0</v>
      </c>
      <c r="AA38" s="32">
        <v>0</v>
      </c>
      <c r="AB38" s="32">
        <v>0</v>
      </c>
      <c r="AC38" s="32">
        <v>0</v>
      </c>
      <c r="AD38" s="32">
        <v>0</v>
      </c>
      <c r="AE38" s="32">
        <v>0</v>
      </c>
      <c r="AF38" t="s">
        <v>487</v>
      </c>
      <c r="AG38">
        <v>2</v>
      </c>
      <c r="AH38"/>
    </row>
    <row r="39" spans="1:34" x14ac:dyDescent="0.25">
      <c r="A39" t="s">
        <v>1583</v>
      </c>
      <c r="B39" t="s">
        <v>1026</v>
      </c>
      <c r="C39" t="s">
        <v>1298</v>
      </c>
      <c r="D39" t="s">
        <v>1531</v>
      </c>
      <c r="E39" s="32">
        <v>86.12222222222222</v>
      </c>
      <c r="F39" s="32">
        <v>3.4699948393755644</v>
      </c>
      <c r="G39" s="32">
        <v>3.3387537091988126</v>
      </c>
      <c r="H39" s="32">
        <v>0.59965036769449109</v>
      </c>
      <c r="I39" s="32">
        <v>0.46840923751773972</v>
      </c>
      <c r="J39" s="32">
        <v>298.84366666666665</v>
      </c>
      <c r="K39" s="32">
        <v>287.54088888888884</v>
      </c>
      <c r="L39" s="32">
        <v>51.643222222222228</v>
      </c>
      <c r="M39" s="32">
        <v>40.340444444444451</v>
      </c>
      <c r="N39" s="32">
        <v>5.4194444444444443</v>
      </c>
      <c r="O39" s="32">
        <v>5.8833333333333337</v>
      </c>
      <c r="P39" s="32">
        <v>80.94422222222218</v>
      </c>
      <c r="Q39" s="32">
        <v>80.94422222222218</v>
      </c>
      <c r="R39" s="32">
        <v>0</v>
      </c>
      <c r="S39" s="32">
        <v>166.25622222222222</v>
      </c>
      <c r="T39" s="32">
        <v>166.25622222222222</v>
      </c>
      <c r="U39" s="32">
        <v>0</v>
      </c>
      <c r="V39" s="32">
        <v>0</v>
      </c>
      <c r="W39" s="32">
        <v>0</v>
      </c>
      <c r="X39" s="32">
        <v>0</v>
      </c>
      <c r="Y39" s="32">
        <v>0</v>
      </c>
      <c r="Z39" s="32">
        <v>0</v>
      </c>
      <c r="AA39" s="32">
        <v>0</v>
      </c>
      <c r="AB39" s="32">
        <v>0</v>
      </c>
      <c r="AC39" s="32">
        <v>0</v>
      </c>
      <c r="AD39" s="32">
        <v>0</v>
      </c>
      <c r="AE39" s="32">
        <v>0</v>
      </c>
      <c r="AF39" t="s">
        <v>422</v>
      </c>
      <c r="AG39">
        <v>2</v>
      </c>
      <c r="AH39"/>
    </row>
    <row r="40" spans="1:34" x14ac:dyDescent="0.25">
      <c r="A40" t="s">
        <v>1583</v>
      </c>
      <c r="B40" t="s">
        <v>1148</v>
      </c>
      <c r="C40" t="s">
        <v>1415</v>
      </c>
      <c r="D40" t="s">
        <v>1522</v>
      </c>
      <c r="E40" s="32">
        <v>104.22222222222223</v>
      </c>
      <c r="F40" s="32">
        <v>3.7142462686567166</v>
      </c>
      <c r="G40" s="32">
        <v>3.5392377398720685</v>
      </c>
      <c r="H40" s="32">
        <v>0.65030063965884843</v>
      </c>
      <c r="I40" s="32">
        <v>0.47529211087420037</v>
      </c>
      <c r="J40" s="32">
        <v>387.10700000000003</v>
      </c>
      <c r="K40" s="32">
        <v>368.86722222222227</v>
      </c>
      <c r="L40" s="32">
        <v>67.775777777777762</v>
      </c>
      <c r="M40" s="32">
        <v>49.535999999999994</v>
      </c>
      <c r="N40" s="32">
        <v>13.906444444444441</v>
      </c>
      <c r="O40" s="32">
        <v>4.333333333333333</v>
      </c>
      <c r="P40" s="32">
        <v>81.346333333333334</v>
      </c>
      <c r="Q40" s="32">
        <v>81.346333333333334</v>
      </c>
      <c r="R40" s="32">
        <v>0</v>
      </c>
      <c r="S40" s="32">
        <v>237.98488888888892</v>
      </c>
      <c r="T40" s="32">
        <v>237.98488888888892</v>
      </c>
      <c r="U40" s="32">
        <v>0</v>
      </c>
      <c r="V40" s="32">
        <v>0</v>
      </c>
      <c r="W40" s="32">
        <v>61.951777777777764</v>
      </c>
      <c r="X40" s="32">
        <v>9.3697777777777791</v>
      </c>
      <c r="Y40" s="32">
        <v>0</v>
      </c>
      <c r="Z40" s="32">
        <v>0</v>
      </c>
      <c r="AA40" s="32">
        <v>12.967000000000001</v>
      </c>
      <c r="AB40" s="32">
        <v>0</v>
      </c>
      <c r="AC40" s="32">
        <v>39.614999999999988</v>
      </c>
      <c r="AD40" s="32">
        <v>0</v>
      </c>
      <c r="AE40" s="32">
        <v>0</v>
      </c>
      <c r="AF40" t="s">
        <v>545</v>
      </c>
      <c r="AG40">
        <v>2</v>
      </c>
      <c r="AH40"/>
    </row>
    <row r="41" spans="1:34" x14ac:dyDescent="0.25">
      <c r="A41" t="s">
        <v>1583</v>
      </c>
      <c r="B41" t="s">
        <v>913</v>
      </c>
      <c r="C41" t="s">
        <v>1330</v>
      </c>
      <c r="D41" t="s">
        <v>1522</v>
      </c>
      <c r="E41" s="32">
        <v>36.033333333333331</v>
      </c>
      <c r="F41" s="32">
        <v>3.1786185630588948</v>
      </c>
      <c r="G41" s="32">
        <v>3.0996793092815285</v>
      </c>
      <c r="H41" s="32">
        <v>0.83986432315757031</v>
      </c>
      <c r="I41" s="32">
        <v>0.76092506938020366</v>
      </c>
      <c r="J41" s="32">
        <v>114.53622222222216</v>
      </c>
      <c r="K41" s="32">
        <v>111.69177777777773</v>
      </c>
      <c r="L41" s="32">
        <v>30.263111111111115</v>
      </c>
      <c r="M41" s="32">
        <v>27.41866666666667</v>
      </c>
      <c r="N41" s="32">
        <v>0</v>
      </c>
      <c r="O41" s="32">
        <v>2.8444444444444446</v>
      </c>
      <c r="P41" s="32">
        <v>16.435777777777776</v>
      </c>
      <c r="Q41" s="32">
        <v>16.435777777777776</v>
      </c>
      <c r="R41" s="32">
        <v>0</v>
      </c>
      <c r="S41" s="32">
        <v>67.837333333333277</v>
      </c>
      <c r="T41" s="32">
        <v>67.837333333333277</v>
      </c>
      <c r="U41" s="32">
        <v>0</v>
      </c>
      <c r="V41" s="32">
        <v>0</v>
      </c>
      <c r="W41" s="32">
        <v>22.902111111111108</v>
      </c>
      <c r="X41" s="32">
        <v>16.74144444444444</v>
      </c>
      <c r="Y41" s="32">
        <v>0</v>
      </c>
      <c r="Z41" s="32">
        <v>0</v>
      </c>
      <c r="AA41" s="32">
        <v>5.4666666666666669E-2</v>
      </c>
      <c r="AB41" s="32">
        <v>0</v>
      </c>
      <c r="AC41" s="32">
        <v>6.1060000000000008</v>
      </c>
      <c r="AD41" s="32">
        <v>0</v>
      </c>
      <c r="AE41" s="32">
        <v>0</v>
      </c>
      <c r="AF41" t="s">
        <v>309</v>
      </c>
      <c r="AG41">
        <v>2</v>
      </c>
      <c r="AH41"/>
    </row>
    <row r="42" spans="1:34" x14ac:dyDescent="0.25">
      <c r="A42" t="s">
        <v>1583</v>
      </c>
      <c r="B42" t="s">
        <v>1089</v>
      </c>
      <c r="C42" t="s">
        <v>1230</v>
      </c>
      <c r="D42" t="s">
        <v>1507</v>
      </c>
      <c r="E42" s="32">
        <v>87.855555555555554</v>
      </c>
      <c r="F42" s="32">
        <v>3.3264537751359544</v>
      </c>
      <c r="G42" s="32">
        <v>3.2550929556089536</v>
      </c>
      <c r="H42" s="32">
        <v>0.44653471607436446</v>
      </c>
      <c r="I42" s="32">
        <v>0.37517389654736305</v>
      </c>
      <c r="J42" s="32">
        <v>292.24744444444434</v>
      </c>
      <c r="K42" s="32">
        <v>285.97799999999995</v>
      </c>
      <c r="L42" s="32">
        <v>39.230555555555554</v>
      </c>
      <c r="M42" s="32">
        <v>32.961111111111109</v>
      </c>
      <c r="N42" s="32">
        <v>0</v>
      </c>
      <c r="O42" s="32">
        <v>6.2694444444444448</v>
      </c>
      <c r="P42" s="32">
        <v>88.844666666666626</v>
      </c>
      <c r="Q42" s="32">
        <v>88.844666666666626</v>
      </c>
      <c r="R42" s="32">
        <v>0</v>
      </c>
      <c r="S42" s="32">
        <v>164.17222222222216</v>
      </c>
      <c r="T42" s="32">
        <v>156.39999999999995</v>
      </c>
      <c r="U42" s="32">
        <v>7.7722222222222221</v>
      </c>
      <c r="V42" s="32">
        <v>0</v>
      </c>
      <c r="W42" s="32">
        <v>18.686333333333334</v>
      </c>
      <c r="X42" s="32">
        <v>0</v>
      </c>
      <c r="Y42" s="32">
        <v>0</v>
      </c>
      <c r="Z42" s="32">
        <v>0</v>
      </c>
      <c r="AA42" s="32">
        <v>18.686333333333334</v>
      </c>
      <c r="AB42" s="32">
        <v>0</v>
      </c>
      <c r="AC42" s="32">
        <v>0</v>
      </c>
      <c r="AD42" s="32">
        <v>0</v>
      </c>
      <c r="AE42" s="32">
        <v>0</v>
      </c>
      <c r="AF42" t="s">
        <v>485</v>
      </c>
      <c r="AG42">
        <v>2</v>
      </c>
      <c r="AH42"/>
    </row>
    <row r="43" spans="1:34" x14ac:dyDescent="0.25">
      <c r="A43" t="s">
        <v>1583</v>
      </c>
      <c r="B43" t="s">
        <v>1042</v>
      </c>
      <c r="C43" t="s">
        <v>1296</v>
      </c>
      <c r="D43" t="s">
        <v>1529</v>
      </c>
      <c r="E43" s="32">
        <v>114.98888888888889</v>
      </c>
      <c r="F43" s="32">
        <v>2.966479853125906</v>
      </c>
      <c r="G43" s="32">
        <v>2.8488018166006381</v>
      </c>
      <c r="H43" s="32">
        <v>0.45945695236254713</v>
      </c>
      <c r="I43" s="32">
        <v>0.34177891583727898</v>
      </c>
      <c r="J43" s="32">
        <v>341.11222222222227</v>
      </c>
      <c r="K43" s="32">
        <v>327.58055555555563</v>
      </c>
      <c r="L43" s="32">
        <v>52.832444444444448</v>
      </c>
      <c r="M43" s="32">
        <v>39.300777777777782</v>
      </c>
      <c r="N43" s="32">
        <v>8.9444444444444446</v>
      </c>
      <c r="O43" s="32">
        <v>4.5872222222222225</v>
      </c>
      <c r="P43" s="32">
        <v>58.402111111111118</v>
      </c>
      <c r="Q43" s="32">
        <v>58.402111111111118</v>
      </c>
      <c r="R43" s="32">
        <v>0</v>
      </c>
      <c r="S43" s="32">
        <v>229.87766666666673</v>
      </c>
      <c r="T43" s="32">
        <v>229.87766666666673</v>
      </c>
      <c r="U43" s="32">
        <v>0</v>
      </c>
      <c r="V43" s="32">
        <v>0</v>
      </c>
      <c r="W43" s="32">
        <v>62.644999999999989</v>
      </c>
      <c r="X43" s="32">
        <v>5.2361111111111107</v>
      </c>
      <c r="Y43" s="32">
        <v>0</v>
      </c>
      <c r="Z43" s="32">
        <v>0</v>
      </c>
      <c r="AA43" s="32">
        <v>8.8823333333333334</v>
      </c>
      <c r="AB43" s="32">
        <v>0</v>
      </c>
      <c r="AC43" s="32">
        <v>48.526555555555547</v>
      </c>
      <c r="AD43" s="32">
        <v>0</v>
      </c>
      <c r="AE43" s="32">
        <v>0</v>
      </c>
      <c r="AF43" t="s">
        <v>438</v>
      </c>
      <c r="AG43">
        <v>2</v>
      </c>
      <c r="AH43"/>
    </row>
    <row r="44" spans="1:34" x14ac:dyDescent="0.25">
      <c r="A44" t="s">
        <v>1583</v>
      </c>
      <c r="B44" t="s">
        <v>793</v>
      </c>
      <c r="C44" t="s">
        <v>1253</v>
      </c>
      <c r="D44" t="s">
        <v>1540</v>
      </c>
      <c r="E44" s="32">
        <v>315.64444444444445</v>
      </c>
      <c r="F44" s="32">
        <v>3.6240685722331736</v>
      </c>
      <c r="G44" s="32">
        <v>3.5719001689664882</v>
      </c>
      <c r="H44" s="32">
        <v>0.37102224725429456</v>
      </c>
      <c r="I44" s="32">
        <v>0.35331596733314558</v>
      </c>
      <c r="J44" s="32">
        <v>1143.9171111111111</v>
      </c>
      <c r="K44" s="32">
        <v>1127.4504444444444</v>
      </c>
      <c r="L44" s="32">
        <v>117.11111111111111</v>
      </c>
      <c r="M44" s="32">
        <v>111.52222222222223</v>
      </c>
      <c r="N44" s="32">
        <v>1.7861111111111112</v>
      </c>
      <c r="O44" s="32">
        <v>3.8027777777777776</v>
      </c>
      <c r="P44" s="32">
        <v>315.45277777777778</v>
      </c>
      <c r="Q44" s="32">
        <v>304.57499999999999</v>
      </c>
      <c r="R44" s="32">
        <v>10.877777777777778</v>
      </c>
      <c r="S44" s="32">
        <v>711.35322222222226</v>
      </c>
      <c r="T44" s="32">
        <v>661.98466666666673</v>
      </c>
      <c r="U44" s="32">
        <v>49.36855555555556</v>
      </c>
      <c r="V44" s="32">
        <v>0</v>
      </c>
      <c r="W44" s="32">
        <v>39.505555555555553</v>
      </c>
      <c r="X44" s="32">
        <v>1.9750000000000001</v>
      </c>
      <c r="Y44" s="32">
        <v>0</v>
      </c>
      <c r="Z44" s="32">
        <v>1.95</v>
      </c>
      <c r="AA44" s="32">
        <v>9.3861111111111111</v>
      </c>
      <c r="AB44" s="32">
        <v>2.5</v>
      </c>
      <c r="AC44" s="32">
        <v>23.694444444444443</v>
      </c>
      <c r="AD44" s="32">
        <v>0</v>
      </c>
      <c r="AE44" s="32">
        <v>0</v>
      </c>
      <c r="AF44" t="s">
        <v>188</v>
      </c>
      <c r="AG44">
        <v>2</v>
      </c>
      <c r="AH44"/>
    </row>
    <row r="45" spans="1:34" x14ac:dyDescent="0.25">
      <c r="A45" t="s">
        <v>1583</v>
      </c>
      <c r="B45" t="s">
        <v>896</v>
      </c>
      <c r="C45" t="s">
        <v>1224</v>
      </c>
      <c r="D45" t="s">
        <v>1501</v>
      </c>
      <c r="E45" s="32">
        <v>476.65555555555557</v>
      </c>
      <c r="F45" s="32">
        <v>3.6169132147602507</v>
      </c>
      <c r="G45" s="32">
        <v>3.5790568544721322</v>
      </c>
      <c r="H45" s="32">
        <v>0.64966549336814372</v>
      </c>
      <c r="I45" s="32">
        <v>0.61180913308002516</v>
      </c>
      <c r="J45" s="32">
        <v>1724.0217777777777</v>
      </c>
      <c r="K45" s="32">
        <v>1705.9773333333333</v>
      </c>
      <c r="L45" s="32">
        <v>309.66666666666663</v>
      </c>
      <c r="M45" s="32">
        <v>291.62222222222221</v>
      </c>
      <c r="N45" s="32">
        <v>13.766666666666667</v>
      </c>
      <c r="O45" s="32">
        <v>4.2777777777777777</v>
      </c>
      <c r="P45" s="32">
        <v>234.52277777777778</v>
      </c>
      <c r="Q45" s="32">
        <v>234.52277777777778</v>
      </c>
      <c r="R45" s="32">
        <v>0</v>
      </c>
      <c r="S45" s="32">
        <v>1179.8323333333333</v>
      </c>
      <c r="T45" s="32">
        <v>1179.8323333333333</v>
      </c>
      <c r="U45" s="32">
        <v>0</v>
      </c>
      <c r="V45" s="32">
        <v>0</v>
      </c>
      <c r="W45" s="32">
        <v>322.56255555555555</v>
      </c>
      <c r="X45" s="32">
        <v>5.6222222222222218</v>
      </c>
      <c r="Y45" s="32">
        <v>0</v>
      </c>
      <c r="Z45" s="32">
        <v>0</v>
      </c>
      <c r="AA45" s="32">
        <v>60.745000000000005</v>
      </c>
      <c r="AB45" s="32">
        <v>0</v>
      </c>
      <c r="AC45" s="32">
        <v>256.19533333333334</v>
      </c>
      <c r="AD45" s="32">
        <v>0</v>
      </c>
      <c r="AE45" s="32">
        <v>0</v>
      </c>
      <c r="AF45" t="s">
        <v>292</v>
      </c>
      <c r="AG45">
        <v>2</v>
      </c>
      <c r="AH45"/>
    </row>
    <row r="46" spans="1:34" x14ac:dyDescent="0.25">
      <c r="A46" t="s">
        <v>1583</v>
      </c>
      <c r="B46" t="s">
        <v>608</v>
      </c>
      <c r="C46" t="s">
        <v>1289</v>
      </c>
      <c r="D46" t="s">
        <v>1522</v>
      </c>
      <c r="E46" s="32">
        <v>113.05555555555556</v>
      </c>
      <c r="F46" s="32">
        <v>3.3777778869778867</v>
      </c>
      <c r="G46" s="32">
        <v>2.9336550368550363</v>
      </c>
      <c r="H46" s="32">
        <v>0.44412285012285002</v>
      </c>
      <c r="I46" s="32">
        <v>0</v>
      </c>
      <c r="J46" s="32">
        <v>381.87655555555551</v>
      </c>
      <c r="K46" s="32">
        <v>331.66599999999994</v>
      </c>
      <c r="L46" s="32">
        <v>50.210555555555544</v>
      </c>
      <c r="M46" s="32">
        <v>0</v>
      </c>
      <c r="N46" s="32">
        <v>45.083999999999989</v>
      </c>
      <c r="O46" s="32">
        <v>5.126555555555556</v>
      </c>
      <c r="P46" s="32">
        <v>124.55488888888887</v>
      </c>
      <c r="Q46" s="32">
        <v>124.55488888888887</v>
      </c>
      <c r="R46" s="32">
        <v>0</v>
      </c>
      <c r="S46" s="32">
        <v>207.11111111111111</v>
      </c>
      <c r="T46" s="32">
        <v>194.71322222222221</v>
      </c>
      <c r="U46" s="32">
        <v>12.397888888888888</v>
      </c>
      <c r="V46" s="32">
        <v>0</v>
      </c>
      <c r="W46" s="32">
        <v>114.84655555555555</v>
      </c>
      <c r="X46" s="32">
        <v>0</v>
      </c>
      <c r="Y46" s="32">
        <v>24.535555555555543</v>
      </c>
      <c r="Z46" s="32">
        <v>0</v>
      </c>
      <c r="AA46" s="32">
        <v>3.7618888888888895</v>
      </c>
      <c r="AB46" s="32">
        <v>0</v>
      </c>
      <c r="AC46" s="32">
        <v>74.151222222222231</v>
      </c>
      <c r="AD46" s="32">
        <v>12.397888888888888</v>
      </c>
      <c r="AE46" s="32">
        <v>0</v>
      </c>
      <c r="AF46" t="s">
        <v>2</v>
      </c>
      <c r="AG46">
        <v>2</v>
      </c>
      <c r="AH46"/>
    </row>
    <row r="47" spans="1:34" x14ac:dyDescent="0.25">
      <c r="A47" t="s">
        <v>1583</v>
      </c>
      <c r="B47" t="s">
        <v>784</v>
      </c>
      <c r="C47" t="s">
        <v>1316</v>
      </c>
      <c r="D47" t="s">
        <v>1529</v>
      </c>
      <c r="E47" s="32">
        <v>180.66666666666666</v>
      </c>
      <c r="F47" s="32">
        <v>3.1152829028290285</v>
      </c>
      <c r="G47" s="32">
        <v>2.9795202952029518</v>
      </c>
      <c r="H47" s="32">
        <v>0.36892681426814267</v>
      </c>
      <c r="I47" s="32">
        <v>0.23316420664206644</v>
      </c>
      <c r="J47" s="32">
        <v>562.82777777777778</v>
      </c>
      <c r="K47" s="32">
        <v>538.29999999999995</v>
      </c>
      <c r="L47" s="32">
        <v>66.652777777777771</v>
      </c>
      <c r="M47" s="32">
        <v>42.125</v>
      </c>
      <c r="N47" s="32">
        <v>13.872222222222222</v>
      </c>
      <c r="O47" s="32">
        <v>10.655555555555555</v>
      </c>
      <c r="P47" s="32">
        <v>109.94444444444444</v>
      </c>
      <c r="Q47" s="32">
        <v>109.94444444444444</v>
      </c>
      <c r="R47" s="32">
        <v>0</v>
      </c>
      <c r="S47" s="32">
        <v>386.23055555555555</v>
      </c>
      <c r="T47" s="32">
        <v>386.23055555555555</v>
      </c>
      <c r="U47" s="32">
        <v>0</v>
      </c>
      <c r="V47" s="32">
        <v>0</v>
      </c>
      <c r="W47" s="32">
        <v>0</v>
      </c>
      <c r="X47" s="32">
        <v>0</v>
      </c>
      <c r="Y47" s="32">
        <v>0</v>
      </c>
      <c r="Z47" s="32">
        <v>0</v>
      </c>
      <c r="AA47" s="32">
        <v>0</v>
      </c>
      <c r="AB47" s="32">
        <v>0</v>
      </c>
      <c r="AC47" s="32">
        <v>0</v>
      </c>
      <c r="AD47" s="32">
        <v>0</v>
      </c>
      <c r="AE47" s="32">
        <v>0</v>
      </c>
      <c r="AF47" t="s">
        <v>179</v>
      </c>
      <c r="AG47">
        <v>2</v>
      </c>
      <c r="AH47"/>
    </row>
    <row r="48" spans="1:34" x14ac:dyDescent="0.25">
      <c r="A48" t="s">
        <v>1583</v>
      </c>
      <c r="B48" t="s">
        <v>720</v>
      </c>
      <c r="C48" t="s">
        <v>1309</v>
      </c>
      <c r="D48" t="s">
        <v>1534</v>
      </c>
      <c r="E48" s="32">
        <v>253.61111111111111</v>
      </c>
      <c r="F48" s="32">
        <v>3.3976332968236576</v>
      </c>
      <c r="G48" s="32">
        <v>3.235486527929901</v>
      </c>
      <c r="H48" s="32">
        <v>0.41645125958378965</v>
      </c>
      <c r="I48" s="32">
        <v>0.27776560788608978</v>
      </c>
      <c r="J48" s="32">
        <v>861.67755555555539</v>
      </c>
      <c r="K48" s="32">
        <v>820.55533333333324</v>
      </c>
      <c r="L48" s="32">
        <v>105.61666666666666</v>
      </c>
      <c r="M48" s="32">
        <v>70.444444444444443</v>
      </c>
      <c r="N48" s="32">
        <v>30.016666666666666</v>
      </c>
      <c r="O48" s="32">
        <v>5.1555555555555559</v>
      </c>
      <c r="P48" s="32">
        <v>249.33311111111107</v>
      </c>
      <c r="Q48" s="32">
        <v>243.38311111111108</v>
      </c>
      <c r="R48" s="32">
        <v>5.95</v>
      </c>
      <c r="S48" s="32">
        <v>506.72777777777776</v>
      </c>
      <c r="T48" s="32">
        <v>499.59166666666664</v>
      </c>
      <c r="U48" s="32">
        <v>7.1361111111111111</v>
      </c>
      <c r="V48" s="32">
        <v>0</v>
      </c>
      <c r="W48" s="32">
        <v>108.54144444444444</v>
      </c>
      <c r="X48" s="32">
        <v>0</v>
      </c>
      <c r="Y48" s="32">
        <v>0</v>
      </c>
      <c r="Z48" s="32">
        <v>0</v>
      </c>
      <c r="AA48" s="32">
        <v>92.497</v>
      </c>
      <c r="AB48" s="32">
        <v>0</v>
      </c>
      <c r="AC48" s="32">
        <v>16.044444444444444</v>
      </c>
      <c r="AD48" s="32">
        <v>0</v>
      </c>
      <c r="AE48" s="32">
        <v>0</v>
      </c>
      <c r="AF48" t="s">
        <v>114</v>
      </c>
      <c r="AG48">
        <v>2</v>
      </c>
      <c r="AH48"/>
    </row>
    <row r="49" spans="1:34" x14ac:dyDescent="0.25">
      <c r="A49" t="s">
        <v>1583</v>
      </c>
      <c r="B49" t="s">
        <v>925</v>
      </c>
      <c r="C49" t="s">
        <v>1290</v>
      </c>
      <c r="D49" t="s">
        <v>1524</v>
      </c>
      <c r="E49" s="32">
        <v>198.17777777777778</v>
      </c>
      <c r="F49" s="32">
        <v>3.3274680421619198</v>
      </c>
      <c r="G49" s="32">
        <v>3.2812272931150486</v>
      </c>
      <c r="H49" s="32">
        <v>0.27859385512446738</v>
      </c>
      <c r="I49" s="32">
        <v>0.23235310607759588</v>
      </c>
      <c r="J49" s="32">
        <v>659.43022222222226</v>
      </c>
      <c r="K49" s="32">
        <v>650.26633333333336</v>
      </c>
      <c r="L49" s="32">
        <v>55.211111111111116</v>
      </c>
      <c r="M49" s="32">
        <v>46.047222222222224</v>
      </c>
      <c r="N49" s="32">
        <v>4.3416666666666668</v>
      </c>
      <c r="O49" s="32">
        <v>4.822222222222222</v>
      </c>
      <c r="P49" s="32">
        <v>193.5468888888889</v>
      </c>
      <c r="Q49" s="32">
        <v>193.5468888888889</v>
      </c>
      <c r="R49" s="32">
        <v>0</v>
      </c>
      <c r="S49" s="32">
        <v>410.67222222222222</v>
      </c>
      <c r="T49" s="32">
        <v>410.67222222222222</v>
      </c>
      <c r="U49" s="32">
        <v>0</v>
      </c>
      <c r="V49" s="32">
        <v>0</v>
      </c>
      <c r="W49" s="32">
        <v>49.113888888888887</v>
      </c>
      <c r="X49" s="32">
        <v>3.7777777777777777</v>
      </c>
      <c r="Y49" s="32">
        <v>0</v>
      </c>
      <c r="Z49" s="32">
        <v>4.822222222222222</v>
      </c>
      <c r="AA49" s="32">
        <v>11.577777777777778</v>
      </c>
      <c r="AB49" s="32">
        <v>0</v>
      </c>
      <c r="AC49" s="32">
        <v>28.93611111111111</v>
      </c>
      <c r="AD49" s="32">
        <v>0</v>
      </c>
      <c r="AE49" s="32">
        <v>0</v>
      </c>
      <c r="AF49" t="s">
        <v>321</v>
      </c>
      <c r="AG49">
        <v>2</v>
      </c>
      <c r="AH49"/>
    </row>
    <row r="50" spans="1:34" x14ac:dyDescent="0.25">
      <c r="A50" t="s">
        <v>1583</v>
      </c>
      <c r="B50" t="s">
        <v>1123</v>
      </c>
      <c r="C50" t="s">
        <v>1290</v>
      </c>
      <c r="D50" t="s">
        <v>1524</v>
      </c>
      <c r="E50" s="32">
        <v>189.83333333333334</v>
      </c>
      <c r="F50" s="32">
        <v>3.5879666374012298</v>
      </c>
      <c r="G50" s="32">
        <v>3.296482294410302</v>
      </c>
      <c r="H50" s="32">
        <v>0.79713842551946124</v>
      </c>
      <c r="I50" s="32">
        <v>0.50565408252853361</v>
      </c>
      <c r="J50" s="32">
        <v>681.11566666666681</v>
      </c>
      <c r="K50" s="32">
        <v>625.78222222222234</v>
      </c>
      <c r="L50" s="32">
        <v>151.32344444444439</v>
      </c>
      <c r="M50" s="32">
        <v>95.989999999999966</v>
      </c>
      <c r="N50" s="32">
        <v>50.916777777777781</v>
      </c>
      <c r="O50" s="32">
        <v>4.416666666666667</v>
      </c>
      <c r="P50" s="32">
        <v>121.64455555555556</v>
      </c>
      <c r="Q50" s="32">
        <v>121.64455555555556</v>
      </c>
      <c r="R50" s="32">
        <v>0</v>
      </c>
      <c r="S50" s="32">
        <v>408.14766666666685</v>
      </c>
      <c r="T50" s="32">
        <v>408.14766666666685</v>
      </c>
      <c r="U50" s="32">
        <v>0</v>
      </c>
      <c r="V50" s="32">
        <v>0</v>
      </c>
      <c r="W50" s="32">
        <v>78.433333333333337</v>
      </c>
      <c r="X50" s="32">
        <v>14.723111111111116</v>
      </c>
      <c r="Y50" s="32">
        <v>7.4212222222222222</v>
      </c>
      <c r="Z50" s="32">
        <v>0</v>
      </c>
      <c r="AA50" s="32">
        <v>12.631999999999998</v>
      </c>
      <c r="AB50" s="32">
        <v>0</v>
      </c>
      <c r="AC50" s="32">
        <v>43.656999999999989</v>
      </c>
      <c r="AD50" s="32">
        <v>0</v>
      </c>
      <c r="AE50" s="32">
        <v>0</v>
      </c>
      <c r="AF50" t="s">
        <v>520</v>
      </c>
      <c r="AG50">
        <v>2</v>
      </c>
      <c r="AH50"/>
    </row>
    <row r="51" spans="1:34" x14ac:dyDescent="0.25">
      <c r="A51" t="s">
        <v>1583</v>
      </c>
      <c r="B51" t="s">
        <v>1104</v>
      </c>
      <c r="C51" t="s">
        <v>1290</v>
      </c>
      <c r="D51" t="s">
        <v>1524</v>
      </c>
      <c r="E51" s="32">
        <v>232.34444444444443</v>
      </c>
      <c r="F51" s="32">
        <v>2.8524245612357131</v>
      </c>
      <c r="G51" s="32">
        <v>2.7345918416144612</v>
      </c>
      <c r="H51" s="32">
        <v>0.44456219214767356</v>
      </c>
      <c r="I51" s="32">
        <v>0.32672947252642159</v>
      </c>
      <c r="J51" s="32">
        <v>662.74499999999989</v>
      </c>
      <c r="K51" s="32">
        <v>635.36722222222215</v>
      </c>
      <c r="L51" s="32">
        <v>103.29155555555558</v>
      </c>
      <c r="M51" s="32">
        <v>75.913777777777796</v>
      </c>
      <c r="N51" s="32">
        <v>27.377777777777776</v>
      </c>
      <c r="O51" s="32">
        <v>0</v>
      </c>
      <c r="P51" s="32">
        <v>109.46611111111103</v>
      </c>
      <c r="Q51" s="32">
        <v>109.46611111111103</v>
      </c>
      <c r="R51" s="32">
        <v>0</v>
      </c>
      <c r="S51" s="32">
        <v>449.98733333333331</v>
      </c>
      <c r="T51" s="32">
        <v>444.94033333333329</v>
      </c>
      <c r="U51" s="32">
        <v>0</v>
      </c>
      <c r="V51" s="32">
        <v>5.0470000000000006</v>
      </c>
      <c r="W51" s="32">
        <v>8.3547777777777803</v>
      </c>
      <c r="X51" s="32">
        <v>8.3547777777777803</v>
      </c>
      <c r="Y51" s="32">
        <v>0</v>
      </c>
      <c r="Z51" s="32">
        <v>0</v>
      </c>
      <c r="AA51" s="32">
        <v>0</v>
      </c>
      <c r="AB51" s="32">
        <v>0</v>
      </c>
      <c r="AC51" s="32">
        <v>0</v>
      </c>
      <c r="AD51" s="32">
        <v>0</v>
      </c>
      <c r="AE51" s="32">
        <v>0</v>
      </c>
      <c r="AF51" t="s">
        <v>501</v>
      </c>
      <c r="AG51">
        <v>2</v>
      </c>
      <c r="AH51"/>
    </row>
    <row r="52" spans="1:34" x14ac:dyDescent="0.25">
      <c r="A52" t="s">
        <v>1583</v>
      </c>
      <c r="B52" t="s">
        <v>1066</v>
      </c>
      <c r="C52" t="s">
        <v>1450</v>
      </c>
      <c r="D52" t="s">
        <v>1518</v>
      </c>
      <c r="E52" s="32">
        <v>144.69999999999999</v>
      </c>
      <c r="F52" s="32">
        <v>4.5730423097596562</v>
      </c>
      <c r="G52" s="32">
        <v>4.3289618367503646</v>
      </c>
      <c r="H52" s="32">
        <v>1.5101650925286032</v>
      </c>
      <c r="I52" s="32">
        <v>1.2660846195193118</v>
      </c>
      <c r="J52" s="32">
        <v>661.71922222222224</v>
      </c>
      <c r="K52" s="32">
        <v>626.40077777777776</v>
      </c>
      <c r="L52" s="32">
        <v>218.52088888888886</v>
      </c>
      <c r="M52" s="32">
        <v>183.20244444444441</v>
      </c>
      <c r="N52" s="32">
        <v>29.985111111111113</v>
      </c>
      <c r="O52" s="32">
        <v>5.333333333333333</v>
      </c>
      <c r="P52" s="32">
        <v>101.23222222222222</v>
      </c>
      <c r="Q52" s="32">
        <v>101.23222222222222</v>
      </c>
      <c r="R52" s="32">
        <v>0</v>
      </c>
      <c r="S52" s="32">
        <v>341.9661111111111</v>
      </c>
      <c r="T52" s="32">
        <v>341.9661111111111</v>
      </c>
      <c r="U52" s="32">
        <v>0</v>
      </c>
      <c r="V52" s="32">
        <v>0</v>
      </c>
      <c r="W52" s="32">
        <v>0</v>
      </c>
      <c r="X52" s="32">
        <v>0</v>
      </c>
      <c r="Y52" s="32">
        <v>0</v>
      </c>
      <c r="Z52" s="32">
        <v>0</v>
      </c>
      <c r="AA52" s="32">
        <v>0</v>
      </c>
      <c r="AB52" s="32">
        <v>0</v>
      </c>
      <c r="AC52" s="32">
        <v>0</v>
      </c>
      <c r="AD52" s="32">
        <v>0</v>
      </c>
      <c r="AE52" s="32">
        <v>0</v>
      </c>
      <c r="AF52" t="s">
        <v>462</v>
      </c>
      <c r="AG52">
        <v>2</v>
      </c>
      <c r="AH52"/>
    </row>
    <row r="53" spans="1:34" x14ac:dyDescent="0.25">
      <c r="A53" t="s">
        <v>1583</v>
      </c>
      <c r="B53" t="s">
        <v>981</v>
      </c>
      <c r="C53" t="s">
        <v>1296</v>
      </c>
      <c r="D53" t="s">
        <v>1529</v>
      </c>
      <c r="E53" s="32">
        <v>275.22222222222223</v>
      </c>
      <c r="F53" s="32">
        <v>2.4668954380298747</v>
      </c>
      <c r="G53" s="32">
        <v>2.3715280581348406</v>
      </c>
      <c r="H53" s="32">
        <v>0.41732943076301976</v>
      </c>
      <c r="I53" s="32">
        <v>0.32196205086798546</v>
      </c>
      <c r="J53" s="32">
        <v>678.94444444444446</v>
      </c>
      <c r="K53" s="32">
        <v>652.69722222222219</v>
      </c>
      <c r="L53" s="32">
        <v>114.85833333333333</v>
      </c>
      <c r="M53" s="32">
        <v>88.611111111111114</v>
      </c>
      <c r="N53" s="32">
        <v>26.247222222222224</v>
      </c>
      <c r="O53" s="32">
        <v>0</v>
      </c>
      <c r="P53" s="32">
        <v>79.047222222222217</v>
      </c>
      <c r="Q53" s="32">
        <v>79.047222222222217</v>
      </c>
      <c r="R53" s="32">
        <v>0</v>
      </c>
      <c r="S53" s="32">
        <v>485.03888888888889</v>
      </c>
      <c r="T53" s="32">
        <v>485.03888888888889</v>
      </c>
      <c r="U53" s="32">
        <v>0</v>
      </c>
      <c r="V53" s="32">
        <v>0</v>
      </c>
      <c r="W53" s="32">
        <v>0</v>
      </c>
      <c r="X53" s="32">
        <v>0</v>
      </c>
      <c r="Y53" s="32">
        <v>0</v>
      </c>
      <c r="Z53" s="32">
        <v>0</v>
      </c>
      <c r="AA53" s="32">
        <v>0</v>
      </c>
      <c r="AB53" s="32">
        <v>0</v>
      </c>
      <c r="AC53" s="32">
        <v>0</v>
      </c>
      <c r="AD53" s="32">
        <v>0</v>
      </c>
      <c r="AE53" s="32">
        <v>0</v>
      </c>
      <c r="AF53" t="s">
        <v>377</v>
      </c>
      <c r="AG53">
        <v>2</v>
      </c>
      <c r="AH53"/>
    </row>
    <row r="54" spans="1:34" x14ac:dyDescent="0.25">
      <c r="A54" t="s">
        <v>1583</v>
      </c>
      <c r="B54" t="s">
        <v>692</v>
      </c>
      <c r="C54" t="s">
        <v>1224</v>
      </c>
      <c r="D54" t="s">
        <v>1501</v>
      </c>
      <c r="E54" s="32">
        <v>247.28888888888889</v>
      </c>
      <c r="F54" s="32">
        <v>3.9220929187634805</v>
      </c>
      <c r="G54" s="32">
        <v>3.8538641265276787</v>
      </c>
      <c r="H54" s="32">
        <v>0.44959561466570813</v>
      </c>
      <c r="I54" s="32">
        <v>0.38136682242990655</v>
      </c>
      <c r="J54" s="32">
        <v>969.89000000000021</v>
      </c>
      <c r="K54" s="32">
        <v>953.01777777777795</v>
      </c>
      <c r="L54" s="32">
        <v>111.18</v>
      </c>
      <c r="M54" s="32">
        <v>94.307777777777787</v>
      </c>
      <c r="N54" s="32">
        <v>11.036111111111111</v>
      </c>
      <c r="O54" s="32">
        <v>5.8361111111111112</v>
      </c>
      <c r="P54" s="32">
        <v>199.65</v>
      </c>
      <c r="Q54" s="32">
        <v>199.65</v>
      </c>
      <c r="R54" s="32">
        <v>0</v>
      </c>
      <c r="S54" s="32">
        <v>659.06000000000017</v>
      </c>
      <c r="T54" s="32">
        <v>659.06000000000017</v>
      </c>
      <c r="U54" s="32">
        <v>0</v>
      </c>
      <c r="V54" s="32">
        <v>0</v>
      </c>
      <c r="W54" s="32">
        <v>271.61422222222222</v>
      </c>
      <c r="X54" s="32">
        <v>1.2305555555555556</v>
      </c>
      <c r="Y54" s="32">
        <v>0</v>
      </c>
      <c r="Z54" s="32">
        <v>0</v>
      </c>
      <c r="AA54" s="32">
        <v>62.105555555555554</v>
      </c>
      <c r="AB54" s="32">
        <v>0</v>
      </c>
      <c r="AC54" s="32">
        <v>208.27811111111114</v>
      </c>
      <c r="AD54" s="32">
        <v>0</v>
      </c>
      <c r="AE54" s="32">
        <v>0</v>
      </c>
      <c r="AF54" t="s">
        <v>86</v>
      </c>
      <c r="AG54">
        <v>2</v>
      </c>
      <c r="AH54"/>
    </row>
    <row r="55" spans="1:34" x14ac:dyDescent="0.25">
      <c r="A55" t="s">
        <v>1583</v>
      </c>
      <c r="B55" t="s">
        <v>636</v>
      </c>
      <c r="C55" t="s">
        <v>1224</v>
      </c>
      <c r="D55" t="s">
        <v>1501</v>
      </c>
      <c r="E55" s="32">
        <v>197.44444444444446</v>
      </c>
      <c r="F55" s="32">
        <v>3.2442656162070902</v>
      </c>
      <c r="G55" s="32">
        <v>3.1852616769836803</v>
      </c>
      <c r="H55" s="32">
        <v>0.47719471018570614</v>
      </c>
      <c r="I55" s="32">
        <v>0.41819077096229595</v>
      </c>
      <c r="J55" s="32">
        <v>640.5622222222222</v>
      </c>
      <c r="K55" s="32">
        <v>628.91222222222223</v>
      </c>
      <c r="L55" s="32">
        <v>94.219444444444434</v>
      </c>
      <c r="M55" s="32">
        <v>82.569444444444443</v>
      </c>
      <c r="N55" s="32">
        <v>6.6555555555555559</v>
      </c>
      <c r="O55" s="32">
        <v>4.9944444444444445</v>
      </c>
      <c r="P55" s="32">
        <v>107.91311111111112</v>
      </c>
      <c r="Q55" s="32">
        <v>107.91311111111112</v>
      </c>
      <c r="R55" s="32">
        <v>0</v>
      </c>
      <c r="S55" s="32">
        <v>438.42966666666666</v>
      </c>
      <c r="T55" s="32">
        <v>438.42966666666666</v>
      </c>
      <c r="U55" s="32">
        <v>0</v>
      </c>
      <c r="V55" s="32">
        <v>0</v>
      </c>
      <c r="W55" s="32">
        <v>164.02500000000001</v>
      </c>
      <c r="X55" s="32">
        <v>5.177777777777778</v>
      </c>
      <c r="Y55" s="32">
        <v>2.1777777777777776</v>
      </c>
      <c r="Z55" s="32">
        <v>0</v>
      </c>
      <c r="AA55" s="32">
        <v>25.630555555555556</v>
      </c>
      <c r="AB55" s="32">
        <v>0</v>
      </c>
      <c r="AC55" s="32">
        <v>131.03888888888889</v>
      </c>
      <c r="AD55" s="32">
        <v>0</v>
      </c>
      <c r="AE55" s="32">
        <v>0</v>
      </c>
      <c r="AF55" t="s">
        <v>30</v>
      </c>
      <c r="AG55">
        <v>2</v>
      </c>
      <c r="AH55"/>
    </row>
    <row r="56" spans="1:34" x14ac:dyDescent="0.25">
      <c r="A56" t="s">
        <v>1583</v>
      </c>
      <c r="B56" t="s">
        <v>996</v>
      </c>
      <c r="C56" t="s">
        <v>1224</v>
      </c>
      <c r="D56" t="s">
        <v>1501</v>
      </c>
      <c r="E56" s="32">
        <v>113.6</v>
      </c>
      <c r="F56" s="32">
        <v>3.0083382237871676</v>
      </c>
      <c r="G56" s="32">
        <v>2.8848053599374026</v>
      </c>
      <c r="H56" s="32">
        <v>0.43559272300469487</v>
      </c>
      <c r="I56" s="32">
        <v>0.31205985915492962</v>
      </c>
      <c r="J56" s="32">
        <v>341.74722222222221</v>
      </c>
      <c r="K56" s="32">
        <v>327.7138888888889</v>
      </c>
      <c r="L56" s="32">
        <v>49.483333333333334</v>
      </c>
      <c r="M56" s="32">
        <v>35.450000000000003</v>
      </c>
      <c r="N56" s="32">
        <v>9.1166666666666671</v>
      </c>
      <c r="O56" s="32">
        <v>4.916666666666667</v>
      </c>
      <c r="P56" s="32">
        <v>70.663888888888891</v>
      </c>
      <c r="Q56" s="32">
        <v>70.663888888888891</v>
      </c>
      <c r="R56" s="32">
        <v>0</v>
      </c>
      <c r="S56" s="32">
        <v>221.60000000000002</v>
      </c>
      <c r="T56" s="32">
        <v>186.83333333333334</v>
      </c>
      <c r="U56" s="32">
        <v>34.766666666666666</v>
      </c>
      <c r="V56" s="32">
        <v>0</v>
      </c>
      <c r="W56" s="32">
        <v>82.191666666666663</v>
      </c>
      <c r="X56" s="32">
        <v>21.419444444444444</v>
      </c>
      <c r="Y56" s="32">
        <v>0</v>
      </c>
      <c r="Z56" s="32">
        <v>0</v>
      </c>
      <c r="AA56" s="32">
        <v>25.519444444444446</v>
      </c>
      <c r="AB56" s="32">
        <v>0</v>
      </c>
      <c r="AC56" s="32">
        <v>0.4861111111111111</v>
      </c>
      <c r="AD56" s="32">
        <v>34.766666666666666</v>
      </c>
      <c r="AE56" s="32">
        <v>0</v>
      </c>
      <c r="AF56" t="s">
        <v>392</v>
      </c>
      <c r="AG56">
        <v>2</v>
      </c>
      <c r="AH56"/>
    </row>
    <row r="57" spans="1:34" x14ac:dyDescent="0.25">
      <c r="A57" t="s">
        <v>1583</v>
      </c>
      <c r="B57" t="s">
        <v>1020</v>
      </c>
      <c r="C57" t="s">
        <v>1224</v>
      </c>
      <c r="D57" t="s">
        <v>1501</v>
      </c>
      <c r="E57" s="32">
        <v>138.1888888888889</v>
      </c>
      <c r="F57" s="32">
        <v>2.7251089491034812</v>
      </c>
      <c r="G57" s="32">
        <v>2.6045613894025887</v>
      </c>
      <c r="H57" s="32">
        <v>0.39448822063198513</v>
      </c>
      <c r="I57" s="32">
        <v>0.27394066093109271</v>
      </c>
      <c r="J57" s="32">
        <v>376.57977777777774</v>
      </c>
      <c r="K57" s="32">
        <v>359.92144444444443</v>
      </c>
      <c r="L57" s="32">
        <v>54.513888888888886</v>
      </c>
      <c r="M57" s="32">
        <v>37.855555555555554</v>
      </c>
      <c r="N57" s="32">
        <v>14.169444444444444</v>
      </c>
      <c r="O57" s="32">
        <v>2.4888888888888889</v>
      </c>
      <c r="P57" s="32">
        <v>76.103555555555559</v>
      </c>
      <c r="Q57" s="32">
        <v>76.103555555555559</v>
      </c>
      <c r="R57" s="32">
        <v>0</v>
      </c>
      <c r="S57" s="32">
        <v>245.96233333333331</v>
      </c>
      <c r="T57" s="32">
        <v>245.96233333333331</v>
      </c>
      <c r="U57" s="32">
        <v>0</v>
      </c>
      <c r="V57" s="32">
        <v>0</v>
      </c>
      <c r="W57" s="32">
        <v>82.832444444444462</v>
      </c>
      <c r="X57" s="32">
        <v>13.28888888888889</v>
      </c>
      <c r="Y57" s="32">
        <v>0</v>
      </c>
      <c r="Z57" s="32">
        <v>0</v>
      </c>
      <c r="AA57" s="32">
        <v>26.409999999999997</v>
      </c>
      <c r="AB57" s="32">
        <v>0</v>
      </c>
      <c r="AC57" s="32">
        <v>43.133555555555567</v>
      </c>
      <c r="AD57" s="32">
        <v>0</v>
      </c>
      <c r="AE57" s="32">
        <v>0</v>
      </c>
      <c r="AF57" t="s">
        <v>416</v>
      </c>
      <c r="AG57">
        <v>2</v>
      </c>
      <c r="AH57"/>
    </row>
    <row r="58" spans="1:34" x14ac:dyDescent="0.25">
      <c r="A58" t="s">
        <v>1583</v>
      </c>
      <c r="B58" t="s">
        <v>690</v>
      </c>
      <c r="C58" t="s">
        <v>1327</v>
      </c>
      <c r="D58" t="s">
        <v>1518</v>
      </c>
      <c r="E58" s="32">
        <v>318.31111111111113</v>
      </c>
      <c r="F58" s="32">
        <v>3.7163498324490365</v>
      </c>
      <c r="G58" s="32">
        <v>3.3741507260541752</v>
      </c>
      <c r="H58" s="32">
        <v>0.73734745881038799</v>
      </c>
      <c r="I58" s="32">
        <v>0.43001500977380613</v>
      </c>
      <c r="J58" s="32">
        <v>1182.9554444444445</v>
      </c>
      <c r="K58" s="32">
        <v>1074.0296666666668</v>
      </c>
      <c r="L58" s="32">
        <v>234.70588888888886</v>
      </c>
      <c r="M58" s="32">
        <v>136.87855555555555</v>
      </c>
      <c r="N58" s="32">
        <v>93.160666666666657</v>
      </c>
      <c r="O58" s="32">
        <v>4.666666666666667</v>
      </c>
      <c r="P58" s="32">
        <v>222.90744444444454</v>
      </c>
      <c r="Q58" s="32">
        <v>211.80900000000008</v>
      </c>
      <c r="R58" s="32">
        <v>11.098444444444443</v>
      </c>
      <c r="S58" s="32">
        <v>725.34211111111108</v>
      </c>
      <c r="T58" s="32">
        <v>725.34211111111108</v>
      </c>
      <c r="U58" s="32">
        <v>0</v>
      </c>
      <c r="V58" s="32">
        <v>0</v>
      </c>
      <c r="W58" s="32">
        <v>108.51155555555553</v>
      </c>
      <c r="X58" s="32">
        <v>16.789444444444445</v>
      </c>
      <c r="Y58" s="32">
        <v>2.7777777777777779E-3</v>
      </c>
      <c r="Z58" s="32">
        <v>0</v>
      </c>
      <c r="AA58" s="32">
        <v>22.771111111111107</v>
      </c>
      <c r="AB58" s="32">
        <v>0</v>
      </c>
      <c r="AC58" s="32">
        <v>68.948222222222199</v>
      </c>
      <c r="AD58" s="32">
        <v>0</v>
      </c>
      <c r="AE58" s="32">
        <v>0</v>
      </c>
      <c r="AF58" t="s">
        <v>84</v>
      </c>
      <c r="AG58">
        <v>2</v>
      </c>
      <c r="AH58"/>
    </row>
    <row r="59" spans="1:34" x14ac:dyDescent="0.25">
      <c r="A59" t="s">
        <v>1583</v>
      </c>
      <c r="B59" t="s">
        <v>660</v>
      </c>
      <c r="C59" t="s">
        <v>1255</v>
      </c>
      <c r="D59" t="s">
        <v>1532</v>
      </c>
      <c r="E59" s="32">
        <v>172</v>
      </c>
      <c r="F59" s="32">
        <v>4.0513152454780368</v>
      </c>
      <c r="G59" s="32">
        <v>3.4915232558139544</v>
      </c>
      <c r="H59" s="32">
        <v>0.78054263565891457</v>
      </c>
      <c r="I59" s="32">
        <v>0.25020801033591733</v>
      </c>
      <c r="J59" s="32">
        <v>696.82622222222233</v>
      </c>
      <c r="K59" s="32">
        <v>600.54200000000014</v>
      </c>
      <c r="L59" s="32">
        <v>134.2533333333333</v>
      </c>
      <c r="M59" s="32">
        <v>43.035777777777781</v>
      </c>
      <c r="N59" s="32">
        <v>85.973111111111095</v>
      </c>
      <c r="O59" s="32">
        <v>5.2444444444444445</v>
      </c>
      <c r="P59" s="32">
        <v>177.46744444444445</v>
      </c>
      <c r="Q59" s="32">
        <v>172.40077777777779</v>
      </c>
      <c r="R59" s="32">
        <v>5.0666666666666664</v>
      </c>
      <c r="S59" s="32">
        <v>385.10544444444457</v>
      </c>
      <c r="T59" s="32">
        <v>352.83644444444457</v>
      </c>
      <c r="U59" s="32">
        <v>32.268999999999984</v>
      </c>
      <c r="V59" s="32">
        <v>0</v>
      </c>
      <c r="W59" s="32">
        <v>8.2789999999999981</v>
      </c>
      <c r="X59" s="32">
        <v>0</v>
      </c>
      <c r="Y59" s="32">
        <v>9.4444444444444442E-2</v>
      </c>
      <c r="Z59" s="32">
        <v>0</v>
      </c>
      <c r="AA59" s="32">
        <v>8.1845555555555531</v>
      </c>
      <c r="AB59" s="32">
        <v>0</v>
      </c>
      <c r="AC59" s="32">
        <v>0</v>
      </c>
      <c r="AD59" s="32">
        <v>0</v>
      </c>
      <c r="AE59" s="32">
        <v>0</v>
      </c>
      <c r="AF59" t="s">
        <v>54</v>
      </c>
      <c r="AG59">
        <v>2</v>
      </c>
      <c r="AH59"/>
    </row>
    <row r="60" spans="1:34" x14ac:dyDescent="0.25">
      <c r="A60" t="s">
        <v>1583</v>
      </c>
      <c r="B60" t="s">
        <v>1164</v>
      </c>
      <c r="C60" t="s">
        <v>1224</v>
      </c>
      <c r="D60" t="s">
        <v>1501</v>
      </c>
      <c r="E60" s="32">
        <v>233.55555555555554</v>
      </c>
      <c r="F60" s="32">
        <v>3.1023073263558514</v>
      </c>
      <c r="G60" s="32">
        <v>2.9489329210275925</v>
      </c>
      <c r="H60" s="32">
        <v>0.3245623215984777</v>
      </c>
      <c r="I60" s="32">
        <v>0.1711879162702189</v>
      </c>
      <c r="J60" s="32">
        <v>724.56111111111102</v>
      </c>
      <c r="K60" s="32">
        <v>688.73966666666661</v>
      </c>
      <c r="L60" s="32">
        <v>75.803333333333342</v>
      </c>
      <c r="M60" s="32">
        <v>39.981888888888903</v>
      </c>
      <c r="N60" s="32">
        <v>30.221444444444437</v>
      </c>
      <c r="O60" s="32">
        <v>5.6</v>
      </c>
      <c r="P60" s="32">
        <v>158.77344444444444</v>
      </c>
      <c r="Q60" s="32">
        <v>158.77344444444444</v>
      </c>
      <c r="R60" s="32">
        <v>0</v>
      </c>
      <c r="S60" s="32">
        <v>489.98433333333327</v>
      </c>
      <c r="T60" s="32">
        <v>489.98433333333327</v>
      </c>
      <c r="U60" s="32">
        <v>0</v>
      </c>
      <c r="V60" s="32">
        <v>0</v>
      </c>
      <c r="W60" s="32">
        <v>118.63844444444446</v>
      </c>
      <c r="X60" s="32">
        <v>22.252777777777776</v>
      </c>
      <c r="Y60" s="32">
        <v>0</v>
      </c>
      <c r="Z60" s="32">
        <v>0</v>
      </c>
      <c r="AA60" s="32">
        <v>25.446555555555555</v>
      </c>
      <c r="AB60" s="32">
        <v>0</v>
      </c>
      <c r="AC60" s="32">
        <v>70.939111111111131</v>
      </c>
      <c r="AD60" s="32">
        <v>0</v>
      </c>
      <c r="AE60" s="32">
        <v>0</v>
      </c>
      <c r="AF60" t="s">
        <v>562</v>
      </c>
      <c r="AG60">
        <v>2</v>
      </c>
      <c r="AH60"/>
    </row>
    <row r="61" spans="1:34" x14ac:dyDescent="0.25">
      <c r="A61" t="s">
        <v>1583</v>
      </c>
      <c r="B61" t="s">
        <v>1021</v>
      </c>
      <c r="C61" t="s">
        <v>1279</v>
      </c>
      <c r="D61" t="s">
        <v>1532</v>
      </c>
      <c r="E61" s="32">
        <v>186.21111111111111</v>
      </c>
      <c r="F61" s="32">
        <v>3.1119392565188853</v>
      </c>
      <c r="G61" s="32">
        <v>3.0663667283250793</v>
      </c>
      <c r="H61" s="32">
        <v>0.33292320544185211</v>
      </c>
      <c r="I61" s="32">
        <v>0.28735067724804575</v>
      </c>
      <c r="J61" s="32">
        <v>579.47766666666666</v>
      </c>
      <c r="K61" s="32">
        <v>570.99155555555558</v>
      </c>
      <c r="L61" s="32">
        <v>61.993999999999993</v>
      </c>
      <c r="M61" s="32">
        <v>53.507888888888878</v>
      </c>
      <c r="N61" s="32">
        <v>2.0833333333333335</v>
      </c>
      <c r="O61" s="32">
        <v>6.4027777777777777</v>
      </c>
      <c r="P61" s="32">
        <v>160.64477777777776</v>
      </c>
      <c r="Q61" s="32">
        <v>160.64477777777776</v>
      </c>
      <c r="R61" s="32">
        <v>0</v>
      </c>
      <c r="S61" s="32">
        <v>356.8388888888889</v>
      </c>
      <c r="T61" s="32">
        <v>356.8388888888889</v>
      </c>
      <c r="U61" s="32">
        <v>0</v>
      </c>
      <c r="V61" s="32">
        <v>0</v>
      </c>
      <c r="W61" s="32">
        <v>363.85266666666666</v>
      </c>
      <c r="X61" s="32">
        <v>5.444</v>
      </c>
      <c r="Y61" s="32">
        <v>1.25</v>
      </c>
      <c r="Z61" s="32">
        <v>0.75</v>
      </c>
      <c r="AA61" s="32">
        <v>126.62255555555554</v>
      </c>
      <c r="AB61" s="32">
        <v>0</v>
      </c>
      <c r="AC61" s="32">
        <v>229.7861111111111</v>
      </c>
      <c r="AD61" s="32">
        <v>0</v>
      </c>
      <c r="AE61" s="32">
        <v>0</v>
      </c>
      <c r="AF61" t="s">
        <v>417</v>
      </c>
      <c r="AG61">
        <v>2</v>
      </c>
      <c r="AH61"/>
    </row>
    <row r="62" spans="1:34" x14ac:dyDescent="0.25">
      <c r="A62" t="s">
        <v>1583</v>
      </c>
      <c r="B62" t="s">
        <v>1073</v>
      </c>
      <c r="C62" t="s">
        <v>1224</v>
      </c>
      <c r="D62" t="s">
        <v>1501</v>
      </c>
      <c r="E62" s="32">
        <v>219.0888888888889</v>
      </c>
      <c r="F62" s="32">
        <v>3.2051693883761034</v>
      </c>
      <c r="G62" s="32">
        <v>3.1581438279744392</v>
      </c>
      <c r="H62" s="32">
        <v>0.49314129222030628</v>
      </c>
      <c r="I62" s="32">
        <v>0.44611573181864284</v>
      </c>
      <c r="J62" s="32">
        <v>702.2170000000001</v>
      </c>
      <c r="K62" s="32">
        <v>691.91422222222218</v>
      </c>
      <c r="L62" s="32">
        <v>108.04177777777778</v>
      </c>
      <c r="M62" s="32">
        <v>97.739000000000004</v>
      </c>
      <c r="N62" s="32">
        <v>4.5111111111111111</v>
      </c>
      <c r="O62" s="32">
        <v>5.791666666666667</v>
      </c>
      <c r="P62" s="32">
        <v>163.13355555555557</v>
      </c>
      <c r="Q62" s="32">
        <v>163.13355555555557</v>
      </c>
      <c r="R62" s="32">
        <v>0</v>
      </c>
      <c r="S62" s="32">
        <v>431.04166666666669</v>
      </c>
      <c r="T62" s="32">
        <v>431.04166666666669</v>
      </c>
      <c r="U62" s="32">
        <v>0</v>
      </c>
      <c r="V62" s="32">
        <v>0</v>
      </c>
      <c r="W62" s="32">
        <v>95.169555555555561</v>
      </c>
      <c r="X62" s="32">
        <v>19.002666666666666</v>
      </c>
      <c r="Y62" s="32">
        <v>0</v>
      </c>
      <c r="Z62" s="32">
        <v>0</v>
      </c>
      <c r="AA62" s="32">
        <v>13.841888888888889</v>
      </c>
      <c r="AB62" s="32">
        <v>0</v>
      </c>
      <c r="AC62" s="32">
        <v>62.325000000000003</v>
      </c>
      <c r="AD62" s="32">
        <v>0</v>
      </c>
      <c r="AE62" s="32">
        <v>0</v>
      </c>
      <c r="AF62" t="s">
        <v>469</v>
      </c>
      <c r="AG62">
        <v>2</v>
      </c>
      <c r="AH62"/>
    </row>
    <row r="63" spans="1:34" x14ac:dyDescent="0.25">
      <c r="A63" t="s">
        <v>1583</v>
      </c>
      <c r="B63" t="s">
        <v>1035</v>
      </c>
      <c r="C63" t="s">
        <v>1443</v>
      </c>
      <c r="D63" t="s">
        <v>1500</v>
      </c>
      <c r="E63" s="32">
        <v>111.86666666666666</v>
      </c>
      <c r="F63" s="32">
        <v>2.7610538339292812</v>
      </c>
      <c r="G63" s="32">
        <v>2.5209654350417159</v>
      </c>
      <c r="H63" s="32">
        <v>0.33876340882002376</v>
      </c>
      <c r="I63" s="32">
        <v>0.24669646404449738</v>
      </c>
      <c r="J63" s="32">
        <v>308.86988888888891</v>
      </c>
      <c r="K63" s="32">
        <v>282.01199999999994</v>
      </c>
      <c r="L63" s="32">
        <v>37.896333333333324</v>
      </c>
      <c r="M63" s="32">
        <v>27.597111111111104</v>
      </c>
      <c r="N63" s="32">
        <v>4.9248888888888889</v>
      </c>
      <c r="O63" s="32">
        <v>5.3743333333333325</v>
      </c>
      <c r="P63" s="32">
        <v>110.21011111111112</v>
      </c>
      <c r="Q63" s="32">
        <v>93.651444444444451</v>
      </c>
      <c r="R63" s="32">
        <v>16.558666666666667</v>
      </c>
      <c r="S63" s="32">
        <v>160.76344444444442</v>
      </c>
      <c r="T63" s="32">
        <v>145.85799999999998</v>
      </c>
      <c r="U63" s="32">
        <v>14.905444444444441</v>
      </c>
      <c r="V63" s="32">
        <v>0</v>
      </c>
      <c r="W63" s="32">
        <v>31.63088888888889</v>
      </c>
      <c r="X63" s="32">
        <v>0</v>
      </c>
      <c r="Y63" s="32">
        <v>0</v>
      </c>
      <c r="Z63" s="32">
        <v>0</v>
      </c>
      <c r="AA63" s="32">
        <v>15.66622222222222</v>
      </c>
      <c r="AB63" s="32">
        <v>0</v>
      </c>
      <c r="AC63" s="32">
        <v>15.606333333333335</v>
      </c>
      <c r="AD63" s="32">
        <v>0.35833333333333334</v>
      </c>
      <c r="AE63" s="32">
        <v>0</v>
      </c>
      <c r="AF63" t="s">
        <v>431</v>
      </c>
      <c r="AG63">
        <v>2</v>
      </c>
      <c r="AH63"/>
    </row>
    <row r="64" spans="1:34" x14ac:dyDescent="0.25">
      <c r="A64" t="s">
        <v>1583</v>
      </c>
      <c r="B64" t="s">
        <v>602</v>
      </c>
      <c r="C64" t="s">
        <v>1326</v>
      </c>
      <c r="D64" t="s">
        <v>1532</v>
      </c>
      <c r="E64" s="32">
        <v>40.888888888888886</v>
      </c>
      <c r="F64" s="32">
        <v>3.7533288043478263</v>
      </c>
      <c r="G64" s="32">
        <v>3.3855978260869568</v>
      </c>
      <c r="H64" s="32">
        <v>0.65020380434782621</v>
      </c>
      <c r="I64" s="32">
        <v>0.41134510869565216</v>
      </c>
      <c r="J64" s="32">
        <v>153.46944444444443</v>
      </c>
      <c r="K64" s="32">
        <v>138.43333333333334</v>
      </c>
      <c r="L64" s="32">
        <v>26.586111111111112</v>
      </c>
      <c r="M64" s="32">
        <v>16.819444444444443</v>
      </c>
      <c r="N64" s="32">
        <v>4.8777777777777782</v>
      </c>
      <c r="O64" s="32">
        <v>4.8888888888888893</v>
      </c>
      <c r="P64" s="32">
        <v>47.802777777777777</v>
      </c>
      <c r="Q64" s="32">
        <v>42.533333333333331</v>
      </c>
      <c r="R64" s="32">
        <v>5.2694444444444448</v>
      </c>
      <c r="S64" s="32">
        <v>79.080555555555549</v>
      </c>
      <c r="T64" s="32">
        <v>79.080555555555549</v>
      </c>
      <c r="U64" s="32">
        <v>0</v>
      </c>
      <c r="V64" s="32">
        <v>0</v>
      </c>
      <c r="W64" s="32">
        <v>0</v>
      </c>
      <c r="X64" s="32">
        <v>0</v>
      </c>
      <c r="Y64" s="32">
        <v>0</v>
      </c>
      <c r="Z64" s="32">
        <v>0</v>
      </c>
      <c r="AA64" s="32">
        <v>0</v>
      </c>
      <c r="AB64" s="32">
        <v>0</v>
      </c>
      <c r="AC64" s="32">
        <v>0</v>
      </c>
      <c r="AD64" s="32">
        <v>0</v>
      </c>
      <c r="AE64" s="32">
        <v>0</v>
      </c>
      <c r="AF64" t="s">
        <v>553</v>
      </c>
      <c r="AG64">
        <v>2</v>
      </c>
      <c r="AH64"/>
    </row>
    <row r="65" spans="1:34" x14ac:dyDescent="0.25">
      <c r="A65" t="s">
        <v>1583</v>
      </c>
      <c r="B65" t="s">
        <v>951</v>
      </c>
      <c r="C65" t="s">
        <v>1397</v>
      </c>
      <c r="D65" t="s">
        <v>1493</v>
      </c>
      <c r="E65" s="32">
        <v>114.71111111111111</v>
      </c>
      <c r="F65" s="32">
        <v>2.5982807051530412</v>
      </c>
      <c r="G65" s="32">
        <v>2.3567561022859356</v>
      </c>
      <c r="H65" s="32">
        <v>0.53685586981790012</v>
      </c>
      <c r="I65" s="32">
        <v>0.29533126695079431</v>
      </c>
      <c r="J65" s="32">
        <v>298.05166666666662</v>
      </c>
      <c r="K65" s="32">
        <v>270.3461111111111</v>
      </c>
      <c r="L65" s="32">
        <v>61.583333333333336</v>
      </c>
      <c r="M65" s="32">
        <v>33.87777777777778</v>
      </c>
      <c r="N65" s="32">
        <v>22.283333333333335</v>
      </c>
      <c r="O65" s="32">
        <v>5.4222222222222225</v>
      </c>
      <c r="P65" s="32">
        <v>85.912777777777777</v>
      </c>
      <c r="Q65" s="32">
        <v>85.912777777777777</v>
      </c>
      <c r="R65" s="32">
        <v>0</v>
      </c>
      <c r="S65" s="32">
        <v>150.55555555555554</v>
      </c>
      <c r="T65" s="32">
        <v>150.55555555555554</v>
      </c>
      <c r="U65" s="32">
        <v>0</v>
      </c>
      <c r="V65" s="32">
        <v>0</v>
      </c>
      <c r="W65" s="32">
        <v>18.81388888888889</v>
      </c>
      <c r="X65" s="32">
        <v>0</v>
      </c>
      <c r="Y65" s="32">
        <v>0</v>
      </c>
      <c r="Z65" s="32">
        <v>0</v>
      </c>
      <c r="AA65" s="32">
        <v>15.930555555555555</v>
      </c>
      <c r="AB65" s="32">
        <v>0</v>
      </c>
      <c r="AC65" s="32">
        <v>2.8833333333333333</v>
      </c>
      <c r="AD65" s="32">
        <v>0</v>
      </c>
      <c r="AE65" s="32">
        <v>0</v>
      </c>
      <c r="AF65" t="s">
        <v>347</v>
      </c>
      <c r="AG65">
        <v>2</v>
      </c>
      <c r="AH65"/>
    </row>
    <row r="66" spans="1:34" x14ac:dyDescent="0.25">
      <c r="A66" t="s">
        <v>1583</v>
      </c>
      <c r="B66" t="s">
        <v>756</v>
      </c>
      <c r="C66" t="s">
        <v>1244</v>
      </c>
      <c r="D66" t="s">
        <v>1518</v>
      </c>
      <c r="E66" s="32">
        <v>215.45555555555555</v>
      </c>
      <c r="F66" s="32">
        <v>3.2730906090454339</v>
      </c>
      <c r="G66" s="32">
        <v>3.0427646846475174</v>
      </c>
      <c r="H66" s="32">
        <v>0.78925790315094635</v>
      </c>
      <c r="I66" s="32">
        <v>0.5589319787530298</v>
      </c>
      <c r="J66" s="32">
        <v>705.20555555555563</v>
      </c>
      <c r="K66" s="32">
        <v>655.58055555555563</v>
      </c>
      <c r="L66" s="32">
        <v>170.05</v>
      </c>
      <c r="M66" s="32">
        <v>120.425</v>
      </c>
      <c r="N66" s="32">
        <v>44.875</v>
      </c>
      <c r="O66" s="32">
        <v>4.75</v>
      </c>
      <c r="P66" s="32">
        <v>120.99166666666666</v>
      </c>
      <c r="Q66" s="32">
        <v>120.99166666666666</v>
      </c>
      <c r="R66" s="32">
        <v>0</v>
      </c>
      <c r="S66" s="32">
        <v>414.16388888888889</v>
      </c>
      <c r="T66" s="32">
        <v>407.42500000000001</v>
      </c>
      <c r="U66" s="32">
        <v>6.7388888888888889</v>
      </c>
      <c r="V66" s="32">
        <v>0</v>
      </c>
      <c r="W66" s="32">
        <v>3.4750000000000001</v>
      </c>
      <c r="X66" s="32">
        <v>0</v>
      </c>
      <c r="Y66" s="32">
        <v>0</v>
      </c>
      <c r="Z66" s="32">
        <v>0</v>
      </c>
      <c r="AA66" s="32">
        <v>2.8722222222222222</v>
      </c>
      <c r="AB66" s="32">
        <v>0</v>
      </c>
      <c r="AC66" s="32">
        <v>0.60277777777777775</v>
      </c>
      <c r="AD66" s="32">
        <v>0</v>
      </c>
      <c r="AE66" s="32">
        <v>0</v>
      </c>
      <c r="AF66" t="s">
        <v>151</v>
      </c>
      <c r="AG66">
        <v>2</v>
      </c>
      <c r="AH66"/>
    </row>
    <row r="67" spans="1:34" x14ac:dyDescent="0.25">
      <c r="A67" t="s">
        <v>1583</v>
      </c>
      <c r="B67" t="s">
        <v>686</v>
      </c>
      <c r="C67" t="s">
        <v>1296</v>
      </c>
      <c r="D67" t="s">
        <v>1529</v>
      </c>
      <c r="E67" s="32">
        <v>170.1</v>
      </c>
      <c r="F67" s="32">
        <v>2.3946939708668102</v>
      </c>
      <c r="G67" s="32">
        <v>2.2411816578483243</v>
      </c>
      <c r="H67" s="32">
        <v>0.61481220197269582</v>
      </c>
      <c r="I67" s="32">
        <v>0.46129988895420992</v>
      </c>
      <c r="J67" s="32">
        <v>407.33744444444437</v>
      </c>
      <c r="K67" s="32">
        <v>381.22499999999997</v>
      </c>
      <c r="L67" s="32">
        <v>104.57955555555556</v>
      </c>
      <c r="M67" s="32">
        <v>78.467111111111109</v>
      </c>
      <c r="N67" s="32">
        <v>18.460777777777778</v>
      </c>
      <c r="O67" s="32">
        <v>7.6516666666666664</v>
      </c>
      <c r="P67" s="32">
        <v>39.947222222222209</v>
      </c>
      <c r="Q67" s="32">
        <v>39.947222222222209</v>
      </c>
      <c r="R67" s="32">
        <v>0</v>
      </c>
      <c r="S67" s="32">
        <v>262.81066666666663</v>
      </c>
      <c r="T67" s="32">
        <v>262.81066666666663</v>
      </c>
      <c r="U67" s="32">
        <v>0</v>
      </c>
      <c r="V67" s="32">
        <v>0</v>
      </c>
      <c r="W67" s="32">
        <v>0</v>
      </c>
      <c r="X67" s="32">
        <v>0</v>
      </c>
      <c r="Y67" s="32">
        <v>0</v>
      </c>
      <c r="Z67" s="32">
        <v>0</v>
      </c>
      <c r="AA67" s="32">
        <v>0</v>
      </c>
      <c r="AB67" s="32">
        <v>0</v>
      </c>
      <c r="AC67" s="32">
        <v>0</v>
      </c>
      <c r="AD67" s="32">
        <v>0</v>
      </c>
      <c r="AE67" s="32">
        <v>0</v>
      </c>
      <c r="AF67" t="s">
        <v>80</v>
      </c>
      <c r="AG67">
        <v>2</v>
      </c>
      <c r="AH67"/>
    </row>
    <row r="68" spans="1:34" x14ac:dyDescent="0.25">
      <c r="A68" t="s">
        <v>1583</v>
      </c>
      <c r="B68" t="s">
        <v>885</v>
      </c>
      <c r="C68" t="s">
        <v>1313</v>
      </c>
      <c r="D68" t="s">
        <v>1504</v>
      </c>
      <c r="E68" s="32">
        <v>290.9111111111111</v>
      </c>
      <c r="F68" s="32">
        <v>3.5084982048735771</v>
      </c>
      <c r="G68" s="32">
        <v>3.3581277213352685</v>
      </c>
      <c r="H68" s="32">
        <v>0.88427545642044147</v>
      </c>
      <c r="I68" s="32">
        <v>0.74141967764112748</v>
      </c>
      <c r="J68" s="32">
        <v>1020.661111111111</v>
      </c>
      <c r="K68" s="32">
        <v>976.91666666666663</v>
      </c>
      <c r="L68" s="32">
        <v>257.24555555555554</v>
      </c>
      <c r="M68" s="32">
        <v>215.6872222222222</v>
      </c>
      <c r="N68" s="32">
        <v>40.05833333333333</v>
      </c>
      <c r="O68" s="32">
        <v>1.5</v>
      </c>
      <c r="P68" s="32">
        <v>109.69333333333334</v>
      </c>
      <c r="Q68" s="32">
        <v>107.50722222222223</v>
      </c>
      <c r="R68" s="32">
        <v>2.1861111111111109</v>
      </c>
      <c r="S68" s="32">
        <v>653.72222222222217</v>
      </c>
      <c r="T68" s="32">
        <v>559.00922222222221</v>
      </c>
      <c r="U68" s="32">
        <v>94.712999999999994</v>
      </c>
      <c r="V68" s="32">
        <v>0</v>
      </c>
      <c r="W68" s="32">
        <v>76.455555555555549</v>
      </c>
      <c r="X68" s="32">
        <v>45.363888888888887</v>
      </c>
      <c r="Y68" s="32">
        <v>0.56111111111111112</v>
      </c>
      <c r="Z68" s="32">
        <v>0</v>
      </c>
      <c r="AA68" s="32">
        <v>5.0027777777777782</v>
      </c>
      <c r="AB68" s="32">
        <v>2.1861111111111109</v>
      </c>
      <c r="AC68" s="32">
        <v>23.341666666666665</v>
      </c>
      <c r="AD68" s="32">
        <v>0</v>
      </c>
      <c r="AE68" s="32">
        <v>0</v>
      </c>
      <c r="AF68" t="s">
        <v>281</v>
      </c>
      <c r="AG68">
        <v>2</v>
      </c>
      <c r="AH68"/>
    </row>
    <row r="69" spans="1:34" x14ac:dyDescent="0.25">
      <c r="A69" t="s">
        <v>1583</v>
      </c>
      <c r="B69" t="s">
        <v>979</v>
      </c>
      <c r="C69" t="s">
        <v>1281</v>
      </c>
      <c r="D69" t="s">
        <v>1492</v>
      </c>
      <c r="E69" s="32">
        <v>84.344444444444449</v>
      </c>
      <c r="F69" s="32">
        <v>3.1087076801475426</v>
      </c>
      <c r="G69" s="32">
        <v>3.0465946515610596</v>
      </c>
      <c r="H69" s="32">
        <v>0.37320511131603207</v>
      </c>
      <c r="I69" s="32">
        <v>0.31109208272954814</v>
      </c>
      <c r="J69" s="32">
        <v>262.20222222222219</v>
      </c>
      <c r="K69" s="32">
        <v>256.96333333333337</v>
      </c>
      <c r="L69" s="32">
        <v>31.477777777777774</v>
      </c>
      <c r="M69" s="32">
        <v>26.238888888888887</v>
      </c>
      <c r="N69" s="32">
        <v>5.2388888888888889</v>
      </c>
      <c r="O69" s="32">
        <v>0</v>
      </c>
      <c r="P69" s="32">
        <v>77.227777777777774</v>
      </c>
      <c r="Q69" s="32">
        <v>77.227777777777774</v>
      </c>
      <c r="R69" s="32">
        <v>0</v>
      </c>
      <c r="S69" s="32">
        <v>153.49666666666667</v>
      </c>
      <c r="T69" s="32">
        <v>153.49666666666667</v>
      </c>
      <c r="U69" s="32">
        <v>0</v>
      </c>
      <c r="V69" s="32">
        <v>0</v>
      </c>
      <c r="W69" s="32">
        <v>69.077777777777783</v>
      </c>
      <c r="X69" s="32">
        <v>6.0083333333333337</v>
      </c>
      <c r="Y69" s="32">
        <v>0</v>
      </c>
      <c r="Z69" s="32">
        <v>0</v>
      </c>
      <c r="AA69" s="32">
        <v>44.111111111111114</v>
      </c>
      <c r="AB69" s="32">
        <v>0</v>
      </c>
      <c r="AC69" s="32">
        <v>18.958333333333332</v>
      </c>
      <c r="AD69" s="32">
        <v>0</v>
      </c>
      <c r="AE69" s="32">
        <v>0</v>
      </c>
      <c r="AF69" t="s">
        <v>375</v>
      </c>
      <c r="AG69">
        <v>2</v>
      </c>
      <c r="AH69"/>
    </row>
    <row r="70" spans="1:34" x14ac:dyDescent="0.25">
      <c r="A70" t="s">
        <v>1583</v>
      </c>
      <c r="B70" t="s">
        <v>1126</v>
      </c>
      <c r="C70" t="s">
        <v>1290</v>
      </c>
      <c r="D70" t="s">
        <v>1524</v>
      </c>
      <c r="E70" s="32">
        <v>73.544444444444451</v>
      </c>
      <c r="F70" s="32">
        <v>3.5262879589061789</v>
      </c>
      <c r="G70" s="32">
        <v>3.2527194440247769</v>
      </c>
      <c r="H70" s="32">
        <v>0.47828221785768232</v>
      </c>
      <c r="I70" s="32">
        <v>0.26971596917963436</v>
      </c>
      <c r="J70" s="32">
        <v>259.3388888888889</v>
      </c>
      <c r="K70" s="32">
        <v>239.21944444444443</v>
      </c>
      <c r="L70" s="32">
        <v>35.174999999999997</v>
      </c>
      <c r="M70" s="32">
        <v>19.836111111111112</v>
      </c>
      <c r="N70" s="32">
        <v>13.861111111111111</v>
      </c>
      <c r="O70" s="32">
        <v>1.4777777777777779</v>
      </c>
      <c r="P70" s="32">
        <v>79.547222222222217</v>
      </c>
      <c r="Q70" s="32">
        <v>74.766666666666666</v>
      </c>
      <c r="R70" s="32">
        <v>4.7805555555555559</v>
      </c>
      <c r="S70" s="32">
        <v>144.61666666666667</v>
      </c>
      <c r="T70" s="32">
        <v>144.61666666666667</v>
      </c>
      <c r="U70" s="32">
        <v>0</v>
      </c>
      <c r="V70" s="32">
        <v>0</v>
      </c>
      <c r="W70" s="32">
        <v>0</v>
      </c>
      <c r="X70" s="32">
        <v>0</v>
      </c>
      <c r="Y70" s="32">
        <v>0</v>
      </c>
      <c r="Z70" s="32">
        <v>0</v>
      </c>
      <c r="AA70" s="32">
        <v>0</v>
      </c>
      <c r="AB70" s="32">
        <v>0</v>
      </c>
      <c r="AC70" s="32">
        <v>0</v>
      </c>
      <c r="AD70" s="32">
        <v>0</v>
      </c>
      <c r="AE70" s="32">
        <v>0</v>
      </c>
      <c r="AF70" t="s">
        <v>523</v>
      </c>
      <c r="AG70">
        <v>2</v>
      </c>
      <c r="AH70"/>
    </row>
    <row r="71" spans="1:34" x14ac:dyDescent="0.25">
      <c r="A71" t="s">
        <v>1583</v>
      </c>
      <c r="B71" t="s">
        <v>729</v>
      </c>
      <c r="C71" t="s">
        <v>1224</v>
      </c>
      <c r="D71" t="s">
        <v>1501</v>
      </c>
      <c r="E71" s="32">
        <v>111.44444444444444</v>
      </c>
      <c r="F71" s="32">
        <v>3.0290408773678972</v>
      </c>
      <c r="G71" s="32">
        <v>2.9570568295114668</v>
      </c>
      <c r="H71" s="32">
        <v>0.40870887337986039</v>
      </c>
      <c r="I71" s="32">
        <v>0.33672482552342975</v>
      </c>
      <c r="J71" s="32">
        <v>337.56977777777786</v>
      </c>
      <c r="K71" s="32">
        <v>329.54755555555568</v>
      </c>
      <c r="L71" s="32">
        <v>45.548333333333332</v>
      </c>
      <c r="M71" s="32">
        <v>37.526111111111113</v>
      </c>
      <c r="N71" s="32">
        <v>0</v>
      </c>
      <c r="O71" s="32">
        <v>8.0222222222222221</v>
      </c>
      <c r="P71" s="32">
        <v>61.192444444444462</v>
      </c>
      <c r="Q71" s="32">
        <v>61.192444444444462</v>
      </c>
      <c r="R71" s="32">
        <v>0</v>
      </c>
      <c r="S71" s="32">
        <v>230.82900000000009</v>
      </c>
      <c r="T71" s="32">
        <v>230.82900000000009</v>
      </c>
      <c r="U71" s="32">
        <v>0</v>
      </c>
      <c r="V71" s="32">
        <v>0</v>
      </c>
      <c r="W71" s="32">
        <v>84.563444444444457</v>
      </c>
      <c r="X71" s="32">
        <v>18.266999999999999</v>
      </c>
      <c r="Y71" s="32">
        <v>0</v>
      </c>
      <c r="Z71" s="32">
        <v>0</v>
      </c>
      <c r="AA71" s="32">
        <v>19.893444444444452</v>
      </c>
      <c r="AB71" s="32">
        <v>0</v>
      </c>
      <c r="AC71" s="32">
        <v>46.403000000000006</v>
      </c>
      <c r="AD71" s="32">
        <v>0</v>
      </c>
      <c r="AE71" s="32">
        <v>0</v>
      </c>
      <c r="AF71" t="s">
        <v>123</v>
      </c>
      <c r="AG71">
        <v>2</v>
      </c>
      <c r="AH71"/>
    </row>
    <row r="72" spans="1:34" x14ac:dyDescent="0.25">
      <c r="A72" t="s">
        <v>1583</v>
      </c>
      <c r="B72" t="s">
        <v>731</v>
      </c>
      <c r="C72" t="s">
        <v>1292</v>
      </c>
      <c r="D72" t="s">
        <v>1526</v>
      </c>
      <c r="E72" s="32">
        <v>104.11111111111111</v>
      </c>
      <c r="F72" s="32">
        <v>2.9951451440768415</v>
      </c>
      <c r="G72" s="32">
        <v>2.9612945570971192</v>
      </c>
      <c r="H72" s="32">
        <v>0.46578228388473847</v>
      </c>
      <c r="I72" s="32">
        <v>0.43193169690501593</v>
      </c>
      <c r="J72" s="32">
        <v>311.82788888888894</v>
      </c>
      <c r="K72" s="32">
        <v>308.30366666666674</v>
      </c>
      <c r="L72" s="32">
        <v>48.493111111111105</v>
      </c>
      <c r="M72" s="32">
        <v>44.968888888888884</v>
      </c>
      <c r="N72" s="32">
        <v>1.2111111111111112E-2</v>
      </c>
      <c r="O72" s="32">
        <v>3.512111111111111</v>
      </c>
      <c r="P72" s="32">
        <v>94.234000000000037</v>
      </c>
      <c r="Q72" s="32">
        <v>94.234000000000037</v>
      </c>
      <c r="R72" s="32">
        <v>0</v>
      </c>
      <c r="S72" s="32">
        <v>169.10077777777781</v>
      </c>
      <c r="T72" s="32">
        <v>166.13055555555559</v>
      </c>
      <c r="U72" s="32">
        <v>2.9702222222222217</v>
      </c>
      <c r="V72" s="32">
        <v>0</v>
      </c>
      <c r="W72" s="32">
        <v>51.475555555555545</v>
      </c>
      <c r="X72" s="32">
        <v>2.4587777777777773</v>
      </c>
      <c r="Y72" s="32">
        <v>0</v>
      </c>
      <c r="Z72" s="32">
        <v>0</v>
      </c>
      <c r="AA72" s="32">
        <v>33.474777777777767</v>
      </c>
      <c r="AB72" s="32">
        <v>0</v>
      </c>
      <c r="AC72" s="32">
        <v>15.542000000000005</v>
      </c>
      <c r="AD72" s="32">
        <v>0</v>
      </c>
      <c r="AE72" s="32">
        <v>0</v>
      </c>
      <c r="AF72" t="s">
        <v>125</v>
      </c>
      <c r="AG72">
        <v>2</v>
      </c>
      <c r="AH72"/>
    </row>
    <row r="73" spans="1:34" x14ac:dyDescent="0.25">
      <c r="A73" t="s">
        <v>1583</v>
      </c>
      <c r="B73" t="s">
        <v>696</v>
      </c>
      <c r="C73" t="s">
        <v>1330</v>
      </c>
      <c r="D73" t="s">
        <v>1522</v>
      </c>
      <c r="E73" s="32">
        <v>145.6</v>
      </c>
      <c r="F73" s="32">
        <v>2.7287469474969477</v>
      </c>
      <c r="G73" s="32">
        <v>2.6719513125763128</v>
      </c>
      <c r="H73" s="32">
        <v>0.63845009157509158</v>
      </c>
      <c r="I73" s="32">
        <v>0.58165445665445659</v>
      </c>
      <c r="J73" s="32">
        <v>397.30555555555554</v>
      </c>
      <c r="K73" s="32">
        <v>389.0361111111111</v>
      </c>
      <c r="L73" s="32">
        <v>92.958333333333329</v>
      </c>
      <c r="M73" s="32">
        <v>84.688888888888883</v>
      </c>
      <c r="N73" s="32">
        <v>3.3805555555555555</v>
      </c>
      <c r="O73" s="32">
        <v>4.8888888888888893</v>
      </c>
      <c r="P73" s="32">
        <v>42.85</v>
      </c>
      <c r="Q73" s="32">
        <v>42.85</v>
      </c>
      <c r="R73" s="32">
        <v>0</v>
      </c>
      <c r="S73" s="32">
        <v>261.49722222222221</v>
      </c>
      <c r="T73" s="32">
        <v>261.49722222222221</v>
      </c>
      <c r="U73" s="32">
        <v>0</v>
      </c>
      <c r="V73" s="32">
        <v>0</v>
      </c>
      <c r="W73" s="32">
        <v>35.699999999999996</v>
      </c>
      <c r="X73" s="32">
        <v>32.044444444444444</v>
      </c>
      <c r="Y73" s="32">
        <v>0.05</v>
      </c>
      <c r="Z73" s="32">
        <v>0</v>
      </c>
      <c r="AA73" s="32">
        <v>3.6055555555555556</v>
      </c>
      <c r="AB73" s="32">
        <v>0</v>
      </c>
      <c r="AC73" s="32">
        <v>0</v>
      </c>
      <c r="AD73" s="32">
        <v>0</v>
      </c>
      <c r="AE73" s="32">
        <v>0</v>
      </c>
      <c r="AF73" t="s">
        <v>90</v>
      </c>
      <c r="AG73">
        <v>2</v>
      </c>
      <c r="AH73"/>
    </row>
    <row r="74" spans="1:34" x14ac:dyDescent="0.25">
      <c r="A74" t="s">
        <v>1583</v>
      </c>
      <c r="B74" t="s">
        <v>754</v>
      </c>
      <c r="C74" t="s">
        <v>1278</v>
      </c>
      <c r="D74" t="s">
        <v>1502</v>
      </c>
      <c r="E74" s="32">
        <v>156.22222222222223</v>
      </c>
      <c r="F74" s="32">
        <v>3.643794452347084</v>
      </c>
      <c r="G74" s="32">
        <v>3.2691856330014222</v>
      </c>
      <c r="H74" s="32">
        <v>0.67740042674253187</v>
      </c>
      <c r="I74" s="32">
        <v>0.30279160739687055</v>
      </c>
      <c r="J74" s="32">
        <v>569.24166666666667</v>
      </c>
      <c r="K74" s="32">
        <v>510.71944444444443</v>
      </c>
      <c r="L74" s="32">
        <v>105.82499999999999</v>
      </c>
      <c r="M74" s="32">
        <v>47.302777777777777</v>
      </c>
      <c r="N74" s="32">
        <v>49.219444444444441</v>
      </c>
      <c r="O74" s="32">
        <v>9.3027777777777771</v>
      </c>
      <c r="P74" s="32">
        <v>112.41666666666667</v>
      </c>
      <c r="Q74" s="32">
        <v>112.41666666666667</v>
      </c>
      <c r="R74" s="32">
        <v>0</v>
      </c>
      <c r="S74" s="32">
        <v>351</v>
      </c>
      <c r="T74" s="32">
        <v>351</v>
      </c>
      <c r="U74" s="32">
        <v>0</v>
      </c>
      <c r="V74" s="32">
        <v>0</v>
      </c>
      <c r="W74" s="32">
        <v>31.00277777777778</v>
      </c>
      <c r="X74" s="32">
        <v>6.322222222222222</v>
      </c>
      <c r="Y74" s="32">
        <v>3.6</v>
      </c>
      <c r="Z74" s="32">
        <v>0</v>
      </c>
      <c r="AA74" s="32">
        <v>7.2</v>
      </c>
      <c r="AB74" s="32">
        <v>0</v>
      </c>
      <c r="AC74" s="32">
        <v>13.880555555555556</v>
      </c>
      <c r="AD74" s="32">
        <v>0</v>
      </c>
      <c r="AE74" s="32">
        <v>0</v>
      </c>
      <c r="AF74" t="s">
        <v>149</v>
      </c>
      <c r="AG74">
        <v>2</v>
      </c>
      <c r="AH74"/>
    </row>
    <row r="75" spans="1:34" x14ac:dyDescent="0.25">
      <c r="A75" t="s">
        <v>1583</v>
      </c>
      <c r="B75" t="s">
        <v>734</v>
      </c>
      <c r="C75" t="s">
        <v>1253</v>
      </c>
      <c r="D75" t="s">
        <v>1540</v>
      </c>
      <c r="E75" s="32">
        <v>157.0888888888889</v>
      </c>
      <c r="F75" s="32">
        <v>3.3280216437968595</v>
      </c>
      <c r="G75" s="32">
        <v>3.2015186023482811</v>
      </c>
      <c r="H75" s="32">
        <v>0.58701725845239772</v>
      </c>
      <c r="I75" s="32">
        <v>0.46051421700381945</v>
      </c>
      <c r="J75" s="32">
        <v>522.79522222222226</v>
      </c>
      <c r="K75" s="32">
        <v>502.923</v>
      </c>
      <c r="L75" s="32">
        <v>92.213888888888889</v>
      </c>
      <c r="M75" s="32">
        <v>72.341666666666669</v>
      </c>
      <c r="N75" s="32">
        <v>15.161111111111111</v>
      </c>
      <c r="O75" s="32">
        <v>4.7111111111111112</v>
      </c>
      <c r="P75" s="32">
        <v>142.60522222222224</v>
      </c>
      <c r="Q75" s="32">
        <v>142.60522222222224</v>
      </c>
      <c r="R75" s="32">
        <v>0</v>
      </c>
      <c r="S75" s="32">
        <v>287.97611111111109</v>
      </c>
      <c r="T75" s="32">
        <v>287.97611111111109</v>
      </c>
      <c r="U75" s="32">
        <v>0</v>
      </c>
      <c r="V75" s="32">
        <v>0</v>
      </c>
      <c r="W75" s="32">
        <v>8.7266666666666666</v>
      </c>
      <c r="X75" s="32">
        <v>0</v>
      </c>
      <c r="Y75" s="32">
        <v>0</v>
      </c>
      <c r="Z75" s="32">
        <v>0</v>
      </c>
      <c r="AA75" s="32">
        <v>4.0468888888888888</v>
      </c>
      <c r="AB75" s="32">
        <v>0</v>
      </c>
      <c r="AC75" s="32">
        <v>4.6797777777777778</v>
      </c>
      <c r="AD75" s="32">
        <v>0</v>
      </c>
      <c r="AE75" s="32">
        <v>0</v>
      </c>
      <c r="AF75" t="s">
        <v>128</v>
      </c>
      <c r="AG75">
        <v>2</v>
      </c>
      <c r="AH75"/>
    </row>
    <row r="76" spans="1:34" x14ac:dyDescent="0.25">
      <c r="A76" t="s">
        <v>1583</v>
      </c>
      <c r="B76" t="s">
        <v>878</v>
      </c>
      <c r="C76" t="s">
        <v>1404</v>
      </c>
      <c r="D76" t="s">
        <v>1508</v>
      </c>
      <c r="E76" s="32">
        <v>33.988888888888887</v>
      </c>
      <c r="F76" s="32">
        <v>4.074367440339981</v>
      </c>
      <c r="G76" s="32">
        <v>3.9305295848316448</v>
      </c>
      <c r="H76" s="32">
        <v>1.2848152991173589</v>
      </c>
      <c r="I76" s="32">
        <v>1.1409774436090228</v>
      </c>
      <c r="J76" s="32">
        <v>138.48322222222222</v>
      </c>
      <c r="K76" s="32">
        <v>133.59433333333334</v>
      </c>
      <c r="L76" s="32">
        <v>43.669444444444451</v>
      </c>
      <c r="M76" s="32">
        <v>38.780555555555559</v>
      </c>
      <c r="N76" s="32">
        <v>0</v>
      </c>
      <c r="O76" s="32">
        <v>4.8888888888888893</v>
      </c>
      <c r="P76" s="32">
        <v>18.338888888888889</v>
      </c>
      <c r="Q76" s="32">
        <v>18.338888888888889</v>
      </c>
      <c r="R76" s="32">
        <v>0</v>
      </c>
      <c r="S76" s="32">
        <v>76.474888888888884</v>
      </c>
      <c r="T76" s="32">
        <v>76.474888888888884</v>
      </c>
      <c r="U76" s="32">
        <v>0</v>
      </c>
      <c r="V76" s="32">
        <v>0</v>
      </c>
      <c r="W76" s="32">
        <v>0</v>
      </c>
      <c r="X76" s="32">
        <v>0</v>
      </c>
      <c r="Y76" s="32">
        <v>0</v>
      </c>
      <c r="Z76" s="32">
        <v>0</v>
      </c>
      <c r="AA76" s="32">
        <v>0</v>
      </c>
      <c r="AB76" s="32">
        <v>0</v>
      </c>
      <c r="AC76" s="32">
        <v>0</v>
      </c>
      <c r="AD76" s="32">
        <v>0</v>
      </c>
      <c r="AE76" s="32">
        <v>0</v>
      </c>
      <c r="AF76" t="s">
        <v>274</v>
      </c>
      <c r="AG76">
        <v>2</v>
      </c>
      <c r="AH76"/>
    </row>
    <row r="77" spans="1:34" x14ac:dyDescent="0.25">
      <c r="A77" t="s">
        <v>1583</v>
      </c>
      <c r="B77" t="s">
        <v>1015</v>
      </c>
      <c r="C77" t="s">
        <v>1365</v>
      </c>
      <c r="D77" t="s">
        <v>1529</v>
      </c>
      <c r="E77" s="32">
        <v>128.21111111111111</v>
      </c>
      <c r="F77" s="32">
        <v>3.1393534968368142</v>
      </c>
      <c r="G77" s="32">
        <v>3.0615737932229825</v>
      </c>
      <c r="H77" s="32">
        <v>0.34082242828667997</v>
      </c>
      <c r="I77" s="32">
        <v>0.26304272467284862</v>
      </c>
      <c r="J77" s="32">
        <v>402.5</v>
      </c>
      <c r="K77" s="32">
        <v>392.52777777777771</v>
      </c>
      <c r="L77" s="32">
        <v>43.697222222222223</v>
      </c>
      <c r="M77" s="32">
        <v>33.725000000000001</v>
      </c>
      <c r="N77" s="32">
        <v>4.0027777777777782</v>
      </c>
      <c r="O77" s="32">
        <v>5.9694444444444441</v>
      </c>
      <c r="P77" s="32">
        <v>83.902777777777771</v>
      </c>
      <c r="Q77" s="32">
        <v>83.902777777777771</v>
      </c>
      <c r="R77" s="32">
        <v>0</v>
      </c>
      <c r="S77" s="32">
        <v>274.89999999999998</v>
      </c>
      <c r="T77" s="32">
        <v>274.89999999999998</v>
      </c>
      <c r="U77" s="32">
        <v>0</v>
      </c>
      <c r="V77" s="32">
        <v>0</v>
      </c>
      <c r="W77" s="32">
        <v>87.247222222222234</v>
      </c>
      <c r="X77" s="32">
        <v>2.8361111111111112</v>
      </c>
      <c r="Y77" s="32">
        <v>1.8805555555555555</v>
      </c>
      <c r="Z77" s="32">
        <v>0</v>
      </c>
      <c r="AA77" s="32">
        <v>40.769444444444446</v>
      </c>
      <c r="AB77" s="32">
        <v>0</v>
      </c>
      <c r="AC77" s="32">
        <v>41.761111111111113</v>
      </c>
      <c r="AD77" s="32">
        <v>0</v>
      </c>
      <c r="AE77" s="32">
        <v>0</v>
      </c>
      <c r="AF77" t="s">
        <v>411</v>
      </c>
      <c r="AG77">
        <v>2</v>
      </c>
      <c r="AH77"/>
    </row>
    <row r="78" spans="1:34" x14ac:dyDescent="0.25">
      <c r="A78" t="s">
        <v>1583</v>
      </c>
      <c r="B78" t="s">
        <v>900</v>
      </c>
      <c r="C78" t="s">
        <v>1409</v>
      </c>
      <c r="D78" t="s">
        <v>1507</v>
      </c>
      <c r="E78" s="32">
        <v>165.73333333333332</v>
      </c>
      <c r="F78" s="32">
        <v>3.7487127916331455</v>
      </c>
      <c r="G78" s="32">
        <v>3.404670823277018</v>
      </c>
      <c r="H78" s="32">
        <v>0.55722579780101922</v>
      </c>
      <c r="I78" s="32">
        <v>0.21448980960042921</v>
      </c>
      <c r="J78" s="32">
        <v>621.28666666666663</v>
      </c>
      <c r="K78" s="32">
        <v>564.26744444444444</v>
      </c>
      <c r="L78" s="32">
        <v>92.350888888888903</v>
      </c>
      <c r="M78" s="32">
        <v>35.548111111111133</v>
      </c>
      <c r="N78" s="32">
        <v>52.091666666666654</v>
      </c>
      <c r="O78" s="32">
        <v>4.7111111111111112</v>
      </c>
      <c r="P78" s="32">
        <v>239.47311111111102</v>
      </c>
      <c r="Q78" s="32">
        <v>239.25666666666658</v>
      </c>
      <c r="R78" s="32">
        <v>0.21644444444444444</v>
      </c>
      <c r="S78" s="32">
        <v>289.46266666666673</v>
      </c>
      <c r="T78" s="32">
        <v>289.46266666666673</v>
      </c>
      <c r="U78" s="32">
        <v>0</v>
      </c>
      <c r="V78" s="32">
        <v>0</v>
      </c>
      <c r="W78" s="32">
        <v>136.92433333333338</v>
      </c>
      <c r="X78" s="32">
        <v>4.8327777777777774</v>
      </c>
      <c r="Y78" s="32">
        <v>3.493777777777777</v>
      </c>
      <c r="Z78" s="32">
        <v>0</v>
      </c>
      <c r="AA78" s="32">
        <v>56.392111111111134</v>
      </c>
      <c r="AB78" s="32">
        <v>0</v>
      </c>
      <c r="AC78" s="32">
        <v>72.205666666666673</v>
      </c>
      <c r="AD78" s="32">
        <v>0</v>
      </c>
      <c r="AE78" s="32">
        <v>0</v>
      </c>
      <c r="AF78" t="s">
        <v>296</v>
      </c>
      <c r="AG78">
        <v>2</v>
      </c>
      <c r="AH78"/>
    </row>
    <row r="79" spans="1:34" x14ac:dyDescent="0.25">
      <c r="A79" t="s">
        <v>1583</v>
      </c>
      <c r="B79" t="s">
        <v>798</v>
      </c>
      <c r="C79" t="s">
        <v>1368</v>
      </c>
      <c r="D79" t="s">
        <v>1535</v>
      </c>
      <c r="E79" s="32">
        <v>68.033333333333331</v>
      </c>
      <c r="F79" s="32">
        <v>2.8448930262943004</v>
      </c>
      <c r="G79" s="32">
        <v>2.6258876367793569</v>
      </c>
      <c r="H79" s="32">
        <v>0.55395394414502697</v>
      </c>
      <c r="I79" s="32">
        <v>0.33494855463008327</v>
      </c>
      <c r="J79" s="32">
        <v>193.54755555555556</v>
      </c>
      <c r="K79" s="32">
        <v>178.6478888888889</v>
      </c>
      <c r="L79" s="32">
        <v>37.687333333333335</v>
      </c>
      <c r="M79" s="32">
        <v>22.787666666666667</v>
      </c>
      <c r="N79" s="32">
        <v>7.2006666666666677</v>
      </c>
      <c r="O79" s="32">
        <v>7.6989999999999998</v>
      </c>
      <c r="P79" s="32">
        <v>40.184222222222225</v>
      </c>
      <c r="Q79" s="32">
        <v>40.184222222222225</v>
      </c>
      <c r="R79" s="32">
        <v>0</v>
      </c>
      <c r="S79" s="32">
        <v>115.67600000000002</v>
      </c>
      <c r="T79" s="32">
        <v>100.72155555555557</v>
      </c>
      <c r="U79" s="32">
        <v>14.954444444444441</v>
      </c>
      <c r="V79" s="32">
        <v>0</v>
      </c>
      <c r="W79" s="32">
        <v>1.3833333333333333</v>
      </c>
      <c r="X79" s="32">
        <v>0</v>
      </c>
      <c r="Y79" s="32">
        <v>0</v>
      </c>
      <c r="Z79" s="32">
        <v>0</v>
      </c>
      <c r="AA79" s="32">
        <v>0</v>
      </c>
      <c r="AB79" s="32">
        <v>0</v>
      </c>
      <c r="AC79" s="32">
        <v>1.3833333333333333</v>
      </c>
      <c r="AD79" s="32">
        <v>0</v>
      </c>
      <c r="AE79" s="32">
        <v>0</v>
      </c>
      <c r="AF79" t="s">
        <v>193</v>
      </c>
      <c r="AG79">
        <v>2</v>
      </c>
      <c r="AH79"/>
    </row>
    <row r="80" spans="1:34" x14ac:dyDescent="0.25">
      <c r="A80" t="s">
        <v>1583</v>
      </c>
      <c r="B80" t="s">
        <v>908</v>
      </c>
      <c r="C80" t="s">
        <v>1252</v>
      </c>
      <c r="D80" t="s">
        <v>1514</v>
      </c>
      <c r="E80" s="32">
        <v>189.67777777777778</v>
      </c>
      <c r="F80" s="32">
        <v>3.2324269228516203</v>
      </c>
      <c r="G80" s="32">
        <v>3.0785396286099234</v>
      </c>
      <c r="H80" s="32">
        <v>0.58912834631831756</v>
      </c>
      <c r="I80" s="32">
        <v>0.43524105207662117</v>
      </c>
      <c r="J80" s="32">
        <v>613.11955555555562</v>
      </c>
      <c r="K80" s="32">
        <v>583.93055555555554</v>
      </c>
      <c r="L80" s="32">
        <v>111.74455555555555</v>
      </c>
      <c r="M80" s="32">
        <v>82.555555555555557</v>
      </c>
      <c r="N80" s="32">
        <v>23.652888888888885</v>
      </c>
      <c r="O80" s="32">
        <v>5.5361111111111114</v>
      </c>
      <c r="P80" s="32">
        <v>167.4518888888889</v>
      </c>
      <c r="Q80" s="32">
        <v>167.4518888888889</v>
      </c>
      <c r="R80" s="32">
        <v>0</v>
      </c>
      <c r="S80" s="32">
        <v>333.92311111111115</v>
      </c>
      <c r="T80" s="32">
        <v>298.27588888888891</v>
      </c>
      <c r="U80" s="32">
        <v>35.647222222222226</v>
      </c>
      <c r="V80" s="32">
        <v>0</v>
      </c>
      <c r="W80" s="32">
        <v>22.287111111111109</v>
      </c>
      <c r="X80" s="32">
        <v>0</v>
      </c>
      <c r="Y80" s="32">
        <v>0</v>
      </c>
      <c r="Z80" s="32">
        <v>0</v>
      </c>
      <c r="AA80" s="32">
        <v>10.549888888888889</v>
      </c>
      <c r="AB80" s="32">
        <v>0</v>
      </c>
      <c r="AC80" s="32">
        <v>11.737222222222222</v>
      </c>
      <c r="AD80" s="32">
        <v>0</v>
      </c>
      <c r="AE80" s="32">
        <v>0</v>
      </c>
      <c r="AF80" t="s">
        <v>304</v>
      </c>
      <c r="AG80">
        <v>2</v>
      </c>
      <c r="AH80"/>
    </row>
    <row r="81" spans="1:34" x14ac:dyDescent="0.25">
      <c r="A81" t="s">
        <v>1583</v>
      </c>
      <c r="B81" t="s">
        <v>903</v>
      </c>
      <c r="C81" t="s">
        <v>1302</v>
      </c>
      <c r="D81" t="s">
        <v>1531</v>
      </c>
      <c r="E81" s="32">
        <v>115.71111111111111</v>
      </c>
      <c r="F81" s="32">
        <v>3.9880286153255242</v>
      </c>
      <c r="G81" s="32">
        <v>3.6488937968119846</v>
      </c>
      <c r="H81" s="32">
        <v>0.88458517380449397</v>
      </c>
      <c r="I81" s="32">
        <v>0.69870558863068943</v>
      </c>
      <c r="J81" s="32">
        <v>461.45922222222231</v>
      </c>
      <c r="K81" s="32">
        <v>422.21755555555563</v>
      </c>
      <c r="L81" s="32">
        <v>102.35633333333334</v>
      </c>
      <c r="M81" s="32">
        <v>80.847999999999999</v>
      </c>
      <c r="N81" s="32">
        <v>16.952777777777779</v>
      </c>
      <c r="O81" s="32">
        <v>4.5555555555555554</v>
      </c>
      <c r="P81" s="32">
        <v>119.24599999999998</v>
      </c>
      <c r="Q81" s="32">
        <v>101.51266666666665</v>
      </c>
      <c r="R81" s="32">
        <v>17.733333333333334</v>
      </c>
      <c r="S81" s="32">
        <v>239.85688888888899</v>
      </c>
      <c r="T81" s="32">
        <v>185.85022222222227</v>
      </c>
      <c r="U81" s="32">
        <v>54.006666666666703</v>
      </c>
      <c r="V81" s="32">
        <v>0</v>
      </c>
      <c r="W81" s="32">
        <v>0</v>
      </c>
      <c r="X81" s="32">
        <v>0</v>
      </c>
      <c r="Y81" s="32">
        <v>0</v>
      </c>
      <c r="Z81" s="32">
        <v>0</v>
      </c>
      <c r="AA81" s="32">
        <v>0</v>
      </c>
      <c r="AB81" s="32">
        <v>0</v>
      </c>
      <c r="AC81" s="32">
        <v>0</v>
      </c>
      <c r="AD81" s="32">
        <v>0</v>
      </c>
      <c r="AE81" s="32">
        <v>0</v>
      </c>
      <c r="AF81" t="s">
        <v>299</v>
      </c>
      <c r="AG81">
        <v>2</v>
      </c>
      <c r="AH81"/>
    </row>
    <row r="82" spans="1:34" x14ac:dyDescent="0.25">
      <c r="A82" t="s">
        <v>1583</v>
      </c>
      <c r="B82" t="s">
        <v>807</v>
      </c>
      <c r="C82" t="s">
        <v>1221</v>
      </c>
      <c r="D82" t="s">
        <v>1535</v>
      </c>
      <c r="E82" s="32">
        <v>29</v>
      </c>
      <c r="F82" s="32">
        <v>4.3404904214559394</v>
      </c>
      <c r="G82" s="32">
        <v>4.1535172413793111</v>
      </c>
      <c r="H82" s="32">
        <v>0.64578544061302678</v>
      </c>
      <c r="I82" s="32">
        <v>0.45881226053639845</v>
      </c>
      <c r="J82" s="32">
        <v>125.87422222222224</v>
      </c>
      <c r="K82" s="32">
        <v>120.45200000000003</v>
      </c>
      <c r="L82" s="32">
        <v>18.727777777777778</v>
      </c>
      <c r="M82" s="32">
        <v>13.305555555555555</v>
      </c>
      <c r="N82" s="32">
        <v>1.6888888888888889</v>
      </c>
      <c r="O82" s="32">
        <v>3.7333333333333334</v>
      </c>
      <c r="P82" s="32">
        <v>40.07588888888889</v>
      </c>
      <c r="Q82" s="32">
        <v>40.07588888888889</v>
      </c>
      <c r="R82" s="32">
        <v>0</v>
      </c>
      <c r="S82" s="32">
        <v>67.070555555555572</v>
      </c>
      <c r="T82" s="32">
        <v>66.950333333333347</v>
      </c>
      <c r="U82" s="32">
        <v>0.12022222222222223</v>
      </c>
      <c r="V82" s="32">
        <v>0</v>
      </c>
      <c r="W82" s="32">
        <v>0</v>
      </c>
      <c r="X82" s="32">
        <v>0</v>
      </c>
      <c r="Y82" s="32">
        <v>0</v>
      </c>
      <c r="Z82" s="32">
        <v>0</v>
      </c>
      <c r="AA82" s="32">
        <v>0</v>
      </c>
      <c r="AB82" s="32">
        <v>0</v>
      </c>
      <c r="AC82" s="32">
        <v>0</v>
      </c>
      <c r="AD82" s="32">
        <v>0</v>
      </c>
      <c r="AE82" s="32">
        <v>0</v>
      </c>
      <c r="AF82" t="s">
        <v>202</v>
      </c>
      <c r="AG82">
        <v>2</v>
      </c>
      <c r="AH82"/>
    </row>
    <row r="83" spans="1:34" x14ac:dyDescent="0.25">
      <c r="A83" t="s">
        <v>1583</v>
      </c>
      <c r="B83" t="s">
        <v>728</v>
      </c>
      <c r="C83" t="s">
        <v>1206</v>
      </c>
      <c r="D83" t="s">
        <v>1520</v>
      </c>
      <c r="E83" s="32">
        <v>76.777777777777771</v>
      </c>
      <c r="F83" s="32">
        <v>3.2929261939218528</v>
      </c>
      <c r="G83" s="32">
        <v>3.0286179450072361</v>
      </c>
      <c r="H83" s="32">
        <v>0.46687698986975401</v>
      </c>
      <c r="I83" s="32">
        <v>0.20256874095513749</v>
      </c>
      <c r="J83" s="32">
        <v>252.82355555555557</v>
      </c>
      <c r="K83" s="32">
        <v>232.53055555555557</v>
      </c>
      <c r="L83" s="32">
        <v>35.845777777777776</v>
      </c>
      <c r="M83" s="32">
        <v>15.552777777777777</v>
      </c>
      <c r="N83" s="32">
        <v>10.690222222222221</v>
      </c>
      <c r="O83" s="32">
        <v>9.6027777777777779</v>
      </c>
      <c r="P83" s="32">
        <v>86.686111111111117</v>
      </c>
      <c r="Q83" s="32">
        <v>86.686111111111117</v>
      </c>
      <c r="R83" s="32">
        <v>0</v>
      </c>
      <c r="S83" s="32">
        <v>130.29166666666666</v>
      </c>
      <c r="T83" s="32">
        <v>123.10833333333333</v>
      </c>
      <c r="U83" s="32">
        <v>7.1833333333333336</v>
      </c>
      <c r="V83" s="32">
        <v>0</v>
      </c>
      <c r="W83" s="32">
        <v>45.897222222222219</v>
      </c>
      <c r="X83" s="32">
        <v>0</v>
      </c>
      <c r="Y83" s="32">
        <v>0</v>
      </c>
      <c r="Z83" s="32">
        <v>0</v>
      </c>
      <c r="AA83" s="32">
        <v>8.3722222222222218</v>
      </c>
      <c r="AB83" s="32">
        <v>0</v>
      </c>
      <c r="AC83" s="32">
        <v>37.524999999999999</v>
      </c>
      <c r="AD83" s="32">
        <v>0</v>
      </c>
      <c r="AE83" s="32">
        <v>0</v>
      </c>
      <c r="AF83" t="s">
        <v>122</v>
      </c>
      <c r="AG83">
        <v>2</v>
      </c>
      <c r="AH83"/>
    </row>
    <row r="84" spans="1:34" x14ac:dyDescent="0.25">
      <c r="A84" t="s">
        <v>1583</v>
      </c>
      <c r="B84" t="s">
        <v>741</v>
      </c>
      <c r="C84" t="s">
        <v>1249</v>
      </c>
      <c r="D84" t="s">
        <v>1496</v>
      </c>
      <c r="E84" s="32">
        <v>131.83333333333334</v>
      </c>
      <c r="F84" s="32">
        <v>4.2061297935103248</v>
      </c>
      <c r="G84" s="32">
        <v>4.0002056468605138</v>
      </c>
      <c r="H84" s="32">
        <v>0.52168731563421822</v>
      </c>
      <c r="I84" s="32">
        <v>0.3543042562157605</v>
      </c>
      <c r="J84" s="32">
        <v>554.50811111111113</v>
      </c>
      <c r="K84" s="32">
        <v>527.3604444444444</v>
      </c>
      <c r="L84" s="32">
        <v>68.775777777777776</v>
      </c>
      <c r="M84" s="32">
        <v>46.709111111111099</v>
      </c>
      <c r="N84" s="32">
        <v>16.666666666666668</v>
      </c>
      <c r="O84" s="32">
        <v>5.4</v>
      </c>
      <c r="P84" s="32">
        <v>162.36944444444441</v>
      </c>
      <c r="Q84" s="32">
        <v>157.28844444444442</v>
      </c>
      <c r="R84" s="32">
        <v>5.0810000000000004</v>
      </c>
      <c r="S84" s="32">
        <v>323.3628888888889</v>
      </c>
      <c r="T84" s="32">
        <v>323.3628888888889</v>
      </c>
      <c r="U84" s="32">
        <v>0</v>
      </c>
      <c r="V84" s="32">
        <v>0</v>
      </c>
      <c r="W84" s="32">
        <v>0.75</v>
      </c>
      <c r="X84" s="32">
        <v>0</v>
      </c>
      <c r="Y84" s="32">
        <v>0</v>
      </c>
      <c r="Z84" s="32">
        <v>0</v>
      </c>
      <c r="AA84" s="32">
        <v>0</v>
      </c>
      <c r="AB84" s="32">
        <v>0</v>
      </c>
      <c r="AC84" s="32">
        <v>0.75</v>
      </c>
      <c r="AD84" s="32">
        <v>0</v>
      </c>
      <c r="AE84" s="32">
        <v>0</v>
      </c>
      <c r="AF84" t="s">
        <v>135</v>
      </c>
      <c r="AG84">
        <v>2</v>
      </c>
      <c r="AH84"/>
    </row>
    <row r="85" spans="1:34" x14ac:dyDescent="0.25">
      <c r="A85" t="s">
        <v>1583</v>
      </c>
      <c r="B85" t="s">
        <v>803</v>
      </c>
      <c r="C85" t="s">
        <v>1274</v>
      </c>
      <c r="D85" t="s">
        <v>1529</v>
      </c>
      <c r="E85" s="32">
        <v>170.03333333333333</v>
      </c>
      <c r="F85" s="32">
        <v>4.7337776906488926</v>
      </c>
      <c r="G85" s="32">
        <v>4.7038815918447359</v>
      </c>
      <c r="H85" s="32">
        <v>0.78824413513690139</v>
      </c>
      <c r="I85" s="32">
        <v>0.75834803633274528</v>
      </c>
      <c r="J85" s="32">
        <v>804.90000000000009</v>
      </c>
      <c r="K85" s="32">
        <v>799.81666666666661</v>
      </c>
      <c r="L85" s="32">
        <v>134.0277777777778</v>
      </c>
      <c r="M85" s="32">
        <v>128.94444444444446</v>
      </c>
      <c r="N85" s="32">
        <v>0</v>
      </c>
      <c r="O85" s="32">
        <v>5.083333333333333</v>
      </c>
      <c r="P85" s="32">
        <v>175.32222222222222</v>
      </c>
      <c r="Q85" s="32">
        <v>175.32222222222222</v>
      </c>
      <c r="R85" s="32">
        <v>0</v>
      </c>
      <c r="S85" s="32">
        <v>495.55</v>
      </c>
      <c r="T85" s="32">
        <v>495.55</v>
      </c>
      <c r="U85" s="32">
        <v>0</v>
      </c>
      <c r="V85" s="32">
        <v>0</v>
      </c>
      <c r="W85" s="32">
        <v>208.23611111111111</v>
      </c>
      <c r="X85" s="32">
        <v>35.297222222222224</v>
      </c>
      <c r="Y85" s="32">
        <v>0</v>
      </c>
      <c r="Z85" s="32">
        <v>0</v>
      </c>
      <c r="AA85" s="32">
        <v>52.402777777777779</v>
      </c>
      <c r="AB85" s="32">
        <v>0</v>
      </c>
      <c r="AC85" s="32">
        <v>120.53611111111111</v>
      </c>
      <c r="AD85" s="32">
        <v>0</v>
      </c>
      <c r="AE85" s="32">
        <v>0</v>
      </c>
      <c r="AF85" t="s">
        <v>198</v>
      </c>
      <c r="AG85">
        <v>2</v>
      </c>
      <c r="AH85"/>
    </row>
    <row r="86" spans="1:34" x14ac:dyDescent="0.25">
      <c r="A86" t="s">
        <v>1583</v>
      </c>
      <c r="B86" t="s">
        <v>809</v>
      </c>
      <c r="C86" t="s">
        <v>1372</v>
      </c>
      <c r="D86" t="s">
        <v>1536</v>
      </c>
      <c r="E86" s="32">
        <v>102.77777777777777</v>
      </c>
      <c r="F86" s="32">
        <v>4.3374799999999993</v>
      </c>
      <c r="G86" s="32">
        <v>4.0089567567567563</v>
      </c>
      <c r="H86" s="32">
        <v>0.68039351351351351</v>
      </c>
      <c r="I86" s="32">
        <v>0.40309621621621622</v>
      </c>
      <c r="J86" s="32">
        <v>445.79655555555547</v>
      </c>
      <c r="K86" s="32">
        <v>412.03166666666658</v>
      </c>
      <c r="L86" s="32">
        <v>69.929333333333332</v>
      </c>
      <c r="M86" s="32">
        <v>41.429333333333332</v>
      </c>
      <c r="N86" s="32">
        <v>23.077777777777779</v>
      </c>
      <c r="O86" s="32">
        <v>5.4222222222222225</v>
      </c>
      <c r="P86" s="32">
        <v>126.97188888888884</v>
      </c>
      <c r="Q86" s="32">
        <v>121.70699999999995</v>
      </c>
      <c r="R86" s="32">
        <v>5.2648888888888887</v>
      </c>
      <c r="S86" s="32">
        <v>248.8953333333333</v>
      </c>
      <c r="T86" s="32">
        <v>239.62299999999996</v>
      </c>
      <c r="U86" s="32">
        <v>9.272333333333334</v>
      </c>
      <c r="V86" s="32">
        <v>0</v>
      </c>
      <c r="W86" s="32">
        <v>123.54833333333335</v>
      </c>
      <c r="X86" s="32">
        <v>6.4888888888888889</v>
      </c>
      <c r="Y86" s="32">
        <v>0</v>
      </c>
      <c r="Z86" s="32">
        <v>0</v>
      </c>
      <c r="AA86" s="32">
        <v>33.027777777777779</v>
      </c>
      <c r="AB86" s="32">
        <v>0</v>
      </c>
      <c r="AC86" s="32">
        <v>84.03166666666668</v>
      </c>
      <c r="AD86" s="32">
        <v>0</v>
      </c>
      <c r="AE86" s="32">
        <v>0</v>
      </c>
      <c r="AF86" t="s">
        <v>204</v>
      </c>
      <c r="AG86">
        <v>2</v>
      </c>
      <c r="AH86"/>
    </row>
    <row r="87" spans="1:34" x14ac:dyDescent="0.25">
      <c r="A87" t="s">
        <v>1583</v>
      </c>
      <c r="B87" t="s">
        <v>992</v>
      </c>
      <c r="C87" t="s">
        <v>1404</v>
      </c>
      <c r="D87" t="s">
        <v>1508</v>
      </c>
      <c r="E87" s="32">
        <v>57.7</v>
      </c>
      <c r="F87" s="32">
        <v>3.2928865780858847</v>
      </c>
      <c r="G87" s="32">
        <v>3.1559310610437126</v>
      </c>
      <c r="H87" s="32">
        <v>0.68837088388214895</v>
      </c>
      <c r="I87" s="32">
        <v>0.55141536683997683</v>
      </c>
      <c r="J87" s="32">
        <v>189.99955555555556</v>
      </c>
      <c r="K87" s="32">
        <v>182.09722222222223</v>
      </c>
      <c r="L87" s="32">
        <v>39.718999999999994</v>
      </c>
      <c r="M87" s="32">
        <v>31.816666666666666</v>
      </c>
      <c r="N87" s="32">
        <v>4.8801111111111117</v>
      </c>
      <c r="O87" s="32">
        <v>3.0222222222222221</v>
      </c>
      <c r="P87" s="32">
        <v>50.74722222222222</v>
      </c>
      <c r="Q87" s="32">
        <v>50.74722222222222</v>
      </c>
      <c r="R87" s="32">
        <v>0</v>
      </c>
      <c r="S87" s="32">
        <v>99.533333333333331</v>
      </c>
      <c r="T87" s="32">
        <v>99.533333333333331</v>
      </c>
      <c r="U87" s="32">
        <v>0</v>
      </c>
      <c r="V87" s="32">
        <v>0</v>
      </c>
      <c r="W87" s="32">
        <v>0</v>
      </c>
      <c r="X87" s="32">
        <v>0</v>
      </c>
      <c r="Y87" s="32">
        <v>0</v>
      </c>
      <c r="Z87" s="32">
        <v>0</v>
      </c>
      <c r="AA87" s="32">
        <v>0</v>
      </c>
      <c r="AB87" s="32">
        <v>0</v>
      </c>
      <c r="AC87" s="32">
        <v>0</v>
      </c>
      <c r="AD87" s="32">
        <v>0</v>
      </c>
      <c r="AE87" s="32">
        <v>0</v>
      </c>
      <c r="AF87" t="s">
        <v>388</v>
      </c>
      <c r="AG87">
        <v>2</v>
      </c>
      <c r="AH87"/>
    </row>
    <row r="88" spans="1:34" x14ac:dyDescent="0.25">
      <c r="A88" t="s">
        <v>1583</v>
      </c>
      <c r="B88" t="s">
        <v>727</v>
      </c>
      <c r="C88" t="s">
        <v>1313</v>
      </c>
      <c r="D88" t="s">
        <v>1504</v>
      </c>
      <c r="E88" s="32">
        <v>349.73333333333335</v>
      </c>
      <c r="F88" s="32">
        <v>3.0400181090354561</v>
      </c>
      <c r="G88" s="32">
        <v>3.0218900114372866</v>
      </c>
      <c r="H88" s="32">
        <v>0.55797274113610451</v>
      </c>
      <c r="I88" s="32">
        <v>0.55607923497267842</v>
      </c>
      <c r="J88" s="32">
        <v>1063.195666666667</v>
      </c>
      <c r="K88" s="32">
        <v>1056.855666666667</v>
      </c>
      <c r="L88" s="32">
        <v>195.14166666666696</v>
      </c>
      <c r="M88" s="32">
        <v>194.47944444444474</v>
      </c>
      <c r="N88" s="32">
        <v>0.54222222222222183</v>
      </c>
      <c r="O88" s="32">
        <v>0.11999999999999993</v>
      </c>
      <c r="P88" s="32">
        <v>201.62622222222222</v>
      </c>
      <c r="Q88" s="32">
        <v>195.94844444444445</v>
      </c>
      <c r="R88" s="32">
        <v>5.677777777777778</v>
      </c>
      <c r="S88" s="32">
        <v>666.42777777777781</v>
      </c>
      <c r="T88" s="32">
        <v>666.42777777777781</v>
      </c>
      <c r="U88" s="32">
        <v>0</v>
      </c>
      <c r="V88" s="32">
        <v>0</v>
      </c>
      <c r="W88" s="32">
        <v>16.244444444444444</v>
      </c>
      <c r="X88" s="32">
        <v>6.6944444444444446</v>
      </c>
      <c r="Y88" s="32">
        <v>0</v>
      </c>
      <c r="Z88" s="32">
        <v>0</v>
      </c>
      <c r="AA88" s="32">
        <v>1.5277777777777777</v>
      </c>
      <c r="AB88" s="32">
        <v>0</v>
      </c>
      <c r="AC88" s="32">
        <v>8.0222222222222221</v>
      </c>
      <c r="AD88" s="32">
        <v>0</v>
      </c>
      <c r="AE88" s="32">
        <v>0</v>
      </c>
      <c r="AF88" t="s">
        <v>121</v>
      </c>
      <c r="AG88">
        <v>2</v>
      </c>
      <c r="AH88"/>
    </row>
    <row r="89" spans="1:34" x14ac:dyDescent="0.25">
      <c r="A89" t="s">
        <v>1583</v>
      </c>
      <c r="B89" t="s">
        <v>689</v>
      </c>
      <c r="C89" t="s">
        <v>1224</v>
      </c>
      <c r="D89" t="s">
        <v>1501</v>
      </c>
      <c r="E89" s="32">
        <v>285.75555555555553</v>
      </c>
      <c r="F89" s="32">
        <v>3.4965984913290322</v>
      </c>
      <c r="G89" s="32">
        <v>3.3812831479897367</v>
      </c>
      <c r="H89" s="32">
        <v>0.62516136558052748</v>
      </c>
      <c r="I89" s="32">
        <v>0.50984602224123199</v>
      </c>
      <c r="J89" s="32">
        <v>999.17244444444486</v>
      </c>
      <c r="K89" s="32">
        <v>966.22044444444487</v>
      </c>
      <c r="L89" s="32">
        <v>178.64333333333337</v>
      </c>
      <c r="M89" s="32">
        <v>145.69133333333338</v>
      </c>
      <c r="N89" s="32">
        <v>28.336777777777776</v>
      </c>
      <c r="O89" s="32">
        <v>4.6152222222222221</v>
      </c>
      <c r="P89" s="32">
        <v>118.02344444444451</v>
      </c>
      <c r="Q89" s="32">
        <v>118.02344444444451</v>
      </c>
      <c r="R89" s="32">
        <v>0</v>
      </c>
      <c r="S89" s="32">
        <v>702.50566666666691</v>
      </c>
      <c r="T89" s="32">
        <v>672.39577777777799</v>
      </c>
      <c r="U89" s="32">
        <v>30.109888888888882</v>
      </c>
      <c r="V89" s="32">
        <v>0</v>
      </c>
      <c r="W89" s="32">
        <v>28.293222222222216</v>
      </c>
      <c r="X89" s="32">
        <v>17.063222222222219</v>
      </c>
      <c r="Y89" s="32">
        <v>0</v>
      </c>
      <c r="Z89" s="32">
        <v>0</v>
      </c>
      <c r="AA89" s="32">
        <v>8.4855555555555551</v>
      </c>
      <c r="AB89" s="32">
        <v>0</v>
      </c>
      <c r="AC89" s="32">
        <v>2.7444444444444445</v>
      </c>
      <c r="AD89" s="32">
        <v>0</v>
      </c>
      <c r="AE89" s="32">
        <v>0</v>
      </c>
      <c r="AF89" t="s">
        <v>83</v>
      </c>
      <c r="AG89">
        <v>2</v>
      </c>
      <c r="AH89"/>
    </row>
    <row r="90" spans="1:34" x14ac:dyDescent="0.25">
      <c r="A90" t="s">
        <v>1583</v>
      </c>
      <c r="B90" t="s">
        <v>957</v>
      </c>
      <c r="C90" t="s">
        <v>1276</v>
      </c>
      <c r="D90" t="s">
        <v>1502</v>
      </c>
      <c r="E90" s="32">
        <v>481.23333333333335</v>
      </c>
      <c r="F90" s="32">
        <v>3.9291115421024685</v>
      </c>
      <c r="G90" s="32">
        <v>3.8273821892821687</v>
      </c>
      <c r="H90" s="32">
        <v>0.55502066449631726</v>
      </c>
      <c r="I90" s="32">
        <v>0.45329131167601761</v>
      </c>
      <c r="J90" s="32">
        <v>1890.8194444444446</v>
      </c>
      <c r="K90" s="32">
        <v>1841.8638888888891</v>
      </c>
      <c r="L90" s="32">
        <v>267.09444444444443</v>
      </c>
      <c r="M90" s="32">
        <v>218.13888888888889</v>
      </c>
      <c r="N90" s="32">
        <v>35.302777777777777</v>
      </c>
      <c r="O90" s="32">
        <v>13.652777777777779</v>
      </c>
      <c r="P90" s="32">
        <v>385.99722222222221</v>
      </c>
      <c r="Q90" s="32">
        <v>385.99722222222221</v>
      </c>
      <c r="R90" s="32">
        <v>0</v>
      </c>
      <c r="S90" s="32">
        <v>1237.7277777777779</v>
      </c>
      <c r="T90" s="32">
        <v>1237.7277777777779</v>
      </c>
      <c r="U90" s="32">
        <v>0</v>
      </c>
      <c r="V90" s="32">
        <v>0</v>
      </c>
      <c r="W90" s="32">
        <v>85.5</v>
      </c>
      <c r="X90" s="32">
        <v>6.291666666666667</v>
      </c>
      <c r="Y90" s="32">
        <v>0</v>
      </c>
      <c r="Z90" s="32">
        <v>0</v>
      </c>
      <c r="AA90" s="32">
        <v>9.5277777777777786</v>
      </c>
      <c r="AB90" s="32">
        <v>0</v>
      </c>
      <c r="AC90" s="32">
        <v>69.680555555555557</v>
      </c>
      <c r="AD90" s="32">
        <v>0</v>
      </c>
      <c r="AE90" s="32">
        <v>0</v>
      </c>
      <c r="AF90" t="s">
        <v>353</v>
      </c>
      <c r="AG90">
        <v>2</v>
      </c>
      <c r="AH90"/>
    </row>
    <row r="91" spans="1:34" x14ac:dyDescent="0.25">
      <c r="A91" t="s">
        <v>1583</v>
      </c>
      <c r="B91" t="s">
        <v>632</v>
      </c>
      <c r="C91" t="s">
        <v>1299</v>
      </c>
      <c r="D91" t="s">
        <v>1527</v>
      </c>
      <c r="E91" s="32">
        <v>467.87777777777779</v>
      </c>
      <c r="F91" s="32">
        <v>4.5812890355980898</v>
      </c>
      <c r="G91" s="32">
        <v>4.2087556104395727</v>
      </c>
      <c r="H91" s="32">
        <v>1.3488601011660213</v>
      </c>
      <c r="I91" s="32">
        <v>0.97632667600750422</v>
      </c>
      <c r="J91" s="32">
        <v>2143.4833333333331</v>
      </c>
      <c r="K91" s="32">
        <v>1969.183222222222</v>
      </c>
      <c r="L91" s="32">
        <v>631.10166666666657</v>
      </c>
      <c r="M91" s="32">
        <v>456.80155555555552</v>
      </c>
      <c r="N91" s="32">
        <v>170.09544444444444</v>
      </c>
      <c r="O91" s="32">
        <v>4.2046666666666672</v>
      </c>
      <c r="P91" s="32">
        <v>261.19444444444423</v>
      </c>
      <c r="Q91" s="32">
        <v>261.19444444444423</v>
      </c>
      <c r="R91" s="32">
        <v>0</v>
      </c>
      <c r="S91" s="32">
        <v>1251.1872222222223</v>
      </c>
      <c r="T91" s="32">
        <v>1251.1872222222223</v>
      </c>
      <c r="U91" s="32">
        <v>0</v>
      </c>
      <c r="V91" s="32">
        <v>0</v>
      </c>
      <c r="W91" s="32">
        <v>178.4024444444444</v>
      </c>
      <c r="X91" s="32">
        <v>152.96177777777771</v>
      </c>
      <c r="Y91" s="32">
        <v>0</v>
      </c>
      <c r="Z91" s="32">
        <v>0</v>
      </c>
      <c r="AA91" s="32">
        <v>8.0620000000000012</v>
      </c>
      <c r="AB91" s="32">
        <v>0</v>
      </c>
      <c r="AC91" s="32">
        <v>17.378666666666668</v>
      </c>
      <c r="AD91" s="32">
        <v>0</v>
      </c>
      <c r="AE91" s="32">
        <v>0</v>
      </c>
      <c r="AF91" t="s">
        <v>26</v>
      </c>
      <c r="AG91">
        <v>2</v>
      </c>
      <c r="AH91"/>
    </row>
    <row r="92" spans="1:34" x14ac:dyDescent="0.25">
      <c r="A92" t="s">
        <v>1583</v>
      </c>
      <c r="B92" t="s">
        <v>821</v>
      </c>
      <c r="C92" t="s">
        <v>1207</v>
      </c>
      <c r="D92" t="s">
        <v>1538</v>
      </c>
      <c r="E92" s="32">
        <v>113.88888888888889</v>
      </c>
      <c r="F92" s="32">
        <v>1.9188585365853656</v>
      </c>
      <c r="G92" s="32">
        <v>1.6260780487804873</v>
      </c>
      <c r="H92" s="32">
        <v>0.59932682926829273</v>
      </c>
      <c r="I92" s="32">
        <v>0.3065463414634147</v>
      </c>
      <c r="J92" s="32">
        <v>218.53666666666663</v>
      </c>
      <c r="K92" s="32">
        <v>185.19222222222217</v>
      </c>
      <c r="L92" s="32">
        <v>68.256666666666675</v>
      </c>
      <c r="M92" s="32">
        <v>34.912222222222226</v>
      </c>
      <c r="N92" s="32">
        <v>28.011111111111116</v>
      </c>
      <c r="O92" s="32">
        <v>5.333333333333333</v>
      </c>
      <c r="P92" s="32">
        <v>86.674444444444404</v>
      </c>
      <c r="Q92" s="32">
        <v>86.674444444444404</v>
      </c>
      <c r="R92" s="32">
        <v>0</v>
      </c>
      <c r="S92" s="32">
        <v>63.605555555555547</v>
      </c>
      <c r="T92" s="32">
        <v>63.605555555555547</v>
      </c>
      <c r="U92" s="32">
        <v>0</v>
      </c>
      <c r="V92" s="32">
        <v>0</v>
      </c>
      <c r="W92" s="32">
        <v>0.87666666666666682</v>
      </c>
      <c r="X92" s="32">
        <v>0</v>
      </c>
      <c r="Y92" s="32">
        <v>0</v>
      </c>
      <c r="Z92" s="32">
        <v>0</v>
      </c>
      <c r="AA92" s="32">
        <v>0.17777777777777778</v>
      </c>
      <c r="AB92" s="32">
        <v>0</v>
      </c>
      <c r="AC92" s="32">
        <v>0.698888888888889</v>
      </c>
      <c r="AD92" s="32">
        <v>0</v>
      </c>
      <c r="AE92" s="32">
        <v>0</v>
      </c>
      <c r="AF92" t="s">
        <v>216</v>
      </c>
      <c r="AG92">
        <v>2</v>
      </c>
      <c r="AH92"/>
    </row>
    <row r="93" spans="1:34" x14ac:dyDescent="0.25">
      <c r="A93" t="s">
        <v>1583</v>
      </c>
      <c r="B93" t="s">
        <v>724</v>
      </c>
      <c r="C93" t="s">
        <v>1230</v>
      </c>
      <c r="D93" t="s">
        <v>1507</v>
      </c>
      <c r="E93" s="32">
        <v>77.677777777777777</v>
      </c>
      <c r="F93" s="32">
        <v>2.945608639679588</v>
      </c>
      <c r="G93" s="32">
        <v>2.8223072521813761</v>
      </c>
      <c r="H93" s="32">
        <v>0.44596624231154341</v>
      </c>
      <c r="I93" s="32">
        <v>0.32266485481333146</v>
      </c>
      <c r="J93" s="32">
        <v>228.80833333333334</v>
      </c>
      <c r="K93" s="32">
        <v>219.23055555555555</v>
      </c>
      <c r="L93" s="32">
        <v>34.641666666666666</v>
      </c>
      <c r="M93" s="32">
        <v>25.06388888888889</v>
      </c>
      <c r="N93" s="32">
        <v>4.8638888888888889</v>
      </c>
      <c r="O93" s="32">
        <v>4.7138888888888886</v>
      </c>
      <c r="P93" s="32">
        <v>77.444444444444443</v>
      </c>
      <c r="Q93" s="32">
        <v>77.444444444444443</v>
      </c>
      <c r="R93" s="32">
        <v>0</v>
      </c>
      <c r="S93" s="32">
        <v>116.72222222222223</v>
      </c>
      <c r="T93" s="32">
        <v>116.72222222222223</v>
      </c>
      <c r="U93" s="32">
        <v>0</v>
      </c>
      <c r="V93" s="32">
        <v>0</v>
      </c>
      <c r="W93" s="32">
        <v>121.15277777777777</v>
      </c>
      <c r="X93" s="32">
        <v>0</v>
      </c>
      <c r="Y93" s="32">
        <v>0</v>
      </c>
      <c r="Z93" s="32">
        <v>0</v>
      </c>
      <c r="AA93" s="32">
        <v>50.488888888888887</v>
      </c>
      <c r="AB93" s="32">
        <v>0</v>
      </c>
      <c r="AC93" s="32">
        <v>70.663888888888891</v>
      </c>
      <c r="AD93" s="32">
        <v>0</v>
      </c>
      <c r="AE93" s="32">
        <v>0</v>
      </c>
      <c r="AF93" t="s">
        <v>118</v>
      </c>
      <c r="AG93">
        <v>2</v>
      </c>
      <c r="AH93"/>
    </row>
    <row r="94" spans="1:34" x14ac:dyDescent="0.25">
      <c r="A94" t="s">
        <v>1583</v>
      </c>
      <c r="B94" t="s">
        <v>688</v>
      </c>
      <c r="C94" t="s">
        <v>1326</v>
      </c>
      <c r="D94" t="s">
        <v>1532</v>
      </c>
      <c r="E94" s="32">
        <v>108.85555555555555</v>
      </c>
      <c r="F94" s="32">
        <v>3.8342043482698784</v>
      </c>
      <c r="G94" s="32">
        <v>3.6947769725426145</v>
      </c>
      <c r="H94" s="32">
        <v>0.36430437889149747</v>
      </c>
      <c r="I94" s="32">
        <v>0.22487700316423401</v>
      </c>
      <c r="J94" s="32">
        <v>417.37444444444441</v>
      </c>
      <c r="K94" s="32">
        <v>402.19699999999995</v>
      </c>
      <c r="L94" s="32">
        <v>39.656555555555563</v>
      </c>
      <c r="M94" s="32">
        <v>24.479111111111116</v>
      </c>
      <c r="N94" s="32">
        <v>9.4716666666666676</v>
      </c>
      <c r="O94" s="32">
        <v>5.7057777777777776</v>
      </c>
      <c r="P94" s="32">
        <v>122.98944444444442</v>
      </c>
      <c r="Q94" s="32">
        <v>122.98944444444442</v>
      </c>
      <c r="R94" s="32">
        <v>0</v>
      </c>
      <c r="S94" s="32">
        <v>254.72844444444442</v>
      </c>
      <c r="T94" s="32">
        <v>254.72844444444442</v>
      </c>
      <c r="U94" s="32">
        <v>0</v>
      </c>
      <c r="V94" s="32">
        <v>0</v>
      </c>
      <c r="W94" s="32">
        <v>215.33888888888893</v>
      </c>
      <c r="X94" s="32">
        <v>8.572111111111111</v>
      </c>
      <c r="Y94" s="32">
        <v>0</v>
      </c>
      <c r="Z94" s="32">
        <v>0</v>
      </c>
      <c r="AA94" s="32">
        <v>93.663444444444451</v>
      </c>
      <c r="AB94" s="32">
        <v>0</v>
      </c>
      <c r="AC94" s="32">
        <v>113.10333333333337</v>
      </c>
      <c r="AD94" s="32">
        <v>0</v>
      </c>
      <c r="AE94" s="32">
        <v>0</v>
      </c>
      <c r="AF94" t="s">
        <v>82</v>
      </c>
      <c r="AG94">
        <v>2</v>
      </c>
      <c r="AH94"/>
    </row>
    <row r="95" spans="1:34" x14ac:dyDescent="0.25">
      <c r="A95" t="s">
        <v>1583</v>
      </c>
      <c r="B95" t="s">
        <v>947</v>
      </c>
      <c r="C95" t="s">
        <v>1224</v>
      </c>
      <c r="D95" t="s">
        <v>1501</v>
      </c>
      <c r="E95" s="32">
        <v>130.22222222222223</v>
      </c>
      <c r="F95" s="32">
        <v>3.2008959044368601</v>
      </c>
      <c r="G95" s="32">
        <v>3.1234215017064848</v>
      </c>
      <c r="H95" s="32">
        <v>0.65895904436860064</v>
      </c>
      <c r="I95" s="32">
        <v>0.58148464163822533</v>
      </c>
      <c r="J95" s="32">
        <v>416.82777777777778</v>
      </c>
      <c r="K95" s="32">
        <v>406.73888888888894</v>
      </c>
      <c r="L95" s="32">
        <v>85.811111111111117</v>
      </c>
      <c r="M95" s="32">
        <v>75.722222222222229</v>
      </c>
      <c r="N95" s="32">
        <v>5.3444444444444441</v>
      </c>
      <c r="O95" s="32">
        <v>4.7444444444444445</v>
      </c>
      <c r="P95" s="32">
        <v>87.452777777777783</v>
      </c>
      <c r="Q95" s="32">
        <v>87.452777777777783</v>
      </c>
      <c r="R95" s="32">
        <v>0</v>
      </c>
      <c r="S95" s="32">
        <v>243.5638888888889</v>
      </c>
      <c r="T95" s="32">
        <v>243.5638888888889</v>
      </c>
      <c r="U95" s="32">
        <v>0</v>
      </c>
      <c r="V95" s="32">
        <v>0</v>
      </c>
      <c r="W95" s="32">
        <v>52.75277777777778</v>
      </c>
      <c r="X95" s="32">
        <v>9.6055555555555561</v>
      </c>
      <c r="Y95" s="32">
        <v>0</v>
      </c>
      <c r="Z95" s="32">
        <v>0</v>
      </c>
      <c r="AA95" s="32">
        <v>23.175000000000001</v>
      </c>
      <c r="AB95" s="32">
        <v>0</v>
      </c>
      <c r="AC95" s="32">
        <v>19.972222222222221</v>
      </c>
      <c r="AD95" s="32">
        <v>0</v>
      </c>
      <c r="AE95" s="32">
        <v>0</v>
      </c>
      <c r="AF95" t="s">
        <v>343</v>
      </c>
      <c r="AG95">
        <v>2</v>
      </c>
      <c r="AH95"/>
    </row>
    <row r="96" spans="1:34" x14ac:dyDescent="0.25">
      <c r="A96" t="s">
        <v>1583</v>
      </c>
      <c r="B96" t="s">
        <v>915</v>
      </c>
      <c r="C96" t="s">
        <v>1290</v>
      </c>
      <c r="D96" t="s">
        <v>1524</v>
      </c>
      <c r="E96" s="32">
        <v>240.01111111111112</v>
      </c>
      <c r="F96" s="32">
        <v>3.0872320725892317</v>
      </c>
      <c r="G96" s="32">
        <v>2.8904703485949721</v>
      </c>
      <c r="H96" s="32">
        <v>0.47374195639090749</v>
      </c>
      <c r="I96" s="32">
        <v>0.27698023239664799</v>
      </c>
      <c r="J96" s="32">
        <v>740.96999999999991</v>
      </c>
      <c r="K96" s="32">
        <v>693.74499999999989</v>
      </c>
      <c r="L96" s="32">
        <v>113.70333333333326</v>
      </c>
      <c r="M96" s="32">
        <v>66.478333333333254</v>
      </c>
      <c r="N96" s="32">
        <v>47.225000000000001</v>
      </c>
      <c r="O96" s="32">
        <v>0</v>
      </c>
      <c r="P96" s="32">
        <v>123.625</v>
      </c>
      <c r="Q96" s="32">
        <v>123.625</v>
      </c>
      <c r="R96" s="32">
        <v>0</v>
      </c>
      <c r="S96" s="32">
        <v>503.64166666666665</v>
      </c>
      <c r="T96" s="32">
        <v>503.64166666666665</v>
      </c>
      <c r="U96" s="32">
        <v>0</v>
      </c>
      <c r="V96" s="32">
        <v>0</v>
      </c>
      <c r="W96" s="32">
        <v>738.57555555555541</v>
      </c>
      <c r="X96" s="32">
        <v>66.478333333333254</v>
      </c>
      <c r="Y96" s="32">
        <v>47.225000000000001</v>
      </c>
      <c r="Z96" s="32">
        <v>0</v>
      </c>
      <c r="AA96" s="32">
        <v>123.625</v>
      </c>
      <c r="AB96" s="32">
        <v>0</v>
      </c>
      <c r="AC96" s="32">
        <v>501.24722222222221</v>
      </c>
      <c r="AD96" s="32">
        <v>0</v>
      </c>
      <c r="AE96" s="32">
        <v>0</v>
      </c>
      <c r="AF96" t="s">
        <v>311</v>
      </c>
      <c r="AG96">
        <v>2</v>
      </c>
      <c r="AH96"/>
    </row>
    <row r="97" spans="1:34" x14ac:dyDescent="0.25">
      <c r="A97" t="s">
        <v>1583</v>
      </c>
      <c r="B97" t="s">
        <v>635</v>
      </c>
      <c r="C97" t="s">
        <v>1273</v>
      </c>
      <c r="D97" t="s">
        <v>1509</v>
      </c>
      <c r="E97" s="32">
        <v>40.577777777777776</v>
      </c>
      <c r="F97" s="32">
        <v>2.888899233296824</v>
      </c>
      <c r="G97" s="32">
        <v>2.7191401971522455</v>
      </c>
      <c r="H97" s="32">
        <v>0.48774096385542171</v>
      </c>
      <c r="I97" s="32">
        <v>0.32113088718510407</v>
      </c>
      <c r="J97" s="32">
        <v>117.22511111111112</v>
      </c>
      <c r="K97" s="32">
        <v>110.33666666666667</v>
      </c>
      <c r="L97" s="32">
        <v>19.791444444444444</v>
      </c>
      <c r="M97" s="32">
        <v>13.030777777777777</v>
      </c>
      <c r="N97" s="32">
        <v>1.9828888888888887</v>
      </c>
      <c r="O97" s="32">
        <v>4.7777777777777777</v>
      </c>
      <c r="P97" s="32">
        <v>31.87188888888889</v>
      </c>
      <c r="Q97" s="32">
        <v>31.744111111111113</v>
      </c>
      <c r="R97" s="32">
        <v>0.12777777777777777</v>
      </c>
      <c r="S97" s="32">
        <v>65.561777777777792</v>
      </c>
      <c r="T97" s="32">
        <v>53.102555555555561</v>
      </c>
      <c r="U97" s="32">
        <v>12.459222222222223</v>
      </c>
      <c r="V97" s="32">
        <v>0</v>
      </c>
      <c r="W97" s="32">
        <v>0</v>
      </c>
      <c r="X97" s="32">
        <v>0</v>
      </c>
      <c r="Y97" s="32">
        <v>0</v>
      </c>
      <c r="Z97" s="32">
        <v>0</v>
      </c>
      <c r="AA97" s="32">
        <v>0</v>
      </c>
      <c r="AB97" s="32">
        <v>0</v>
      </c>
      <c r="AC97" s="32">
        <v>0</v>
      </c>
      <c r="AD97" s="32">
        <v>0</v>
      </c>
      <c r="AE97" s="32">
        <v>0</v>
      </c>
      <c r="AF97" t="s">
        <v>29</v>
      </c>
      <c r="AG97">
        <v>2</v>
      </c>
      <c r="AH97"/>
    </row>
    <row r="98" spans="1:34" x14ac:dyDescent="0.25">
      <c r="A98" t="s">
        <v>1583</v>
      </c>
      <c r="B98" t="s">
        <v>852</v>
      </c>
      <c r="C98" t="s">
        <v>1392</v>
      </c>
      <c r="D98" t="s">
        <v>1520</v>
      </c>
      <c r="E98" s="32">
        <v>165.42222222222222</v>
      </c>
      <c r="F98" s="32">
        <v>3.7004466684578188</v>
      </c>
      <c r="G98" s="32">
        <v>3.618938070929608</v>
      </c>
      <c r="H98" s="32">
        <v>0.54547286405158524</v>
      </c>
      <c r="I98" s="32">
        <v>0.46396426652337452</v>
      </c>
      <c r="J98" s="32">
        <v>612.13611111111118</v>
      </c>
      <c r="K98" s="32">
        <v>598.65277777777783</v>
      </c>
      <c r="L98" s="32">
        <v>90.233333333333334</v>
      </c>
      <c r="M98" s="32">
        <v>76.75</v>
      </c>
      <c r="N98" s="32">
        <v>3.1972222222222224</v>
      </c>
      <c r="O98" s="32">
        <v>10.286111111111111</v>
      </c>
      <c r="P98" s="32">
        <v>153.21111111111111</v>
      </c>
      <c r="Q98" s="32">
        <v>153.21111111111111</v>
      </c>
      <c r="R98" s="32">
        <v>0</v>
      </c>
      <c r="S98" s="32">
        <v>368.69166666666666</v>
      </c>
      <c r="T98" s="32">
        <v>368.69166666666666</v>
      </c>
      <c r="U98" s="32">
        <v>0</v>
      </c>
      <c r="V98" s="32">
        <v>0</v>
      </c>
      <c r="W98" s="32">
        <v>273.29444444444442</v>
      </c>
      <c r="X98" s="32">
        <v>5.572222222222222</v>
      </c>
      <c r="Y98" s="32">
        <v>0</v>
      </c>
      <c r="Z98" s="32">
        <v>0</v>
      </c>
      <c r="AA98" s="32">
        <v>121.13611111111111</v>
      </c>
      <c r="AB98" s="32">
        <v>0</v>
      </c>
      <c r="AC98" s="32">
        <v>146.58611111111111</v>
      </c>
      <c r="AD98" s="32">
        <v>0</v>
      </c>
      <c r="AE98" s="32">
        <v>0</v>
      </c>
      <c r="AF98" t="s">
        <v>248</v>
      </c>
      <c r="AG98">
        <v>2</v>
      </c>
      <c r="AH98"/>
    </row>
    <row r="99" spans="1:34" x14ac:dyDescent="0.25">
      <c r="A99" t="s">
        <v>1583</v>
      </c>
      <c r="B99" t="s">
        <v>786</v>
      </c>
      <c r="C99" t="s">
        <v>1210</v>
      </c>
      <c r="D99" t="s">
        <v>1513</v>
      </c>
      <c r="E99" s="32">
        <v>117.46666666666667</v>
      </c>
      <c r="F99" s="32">
        <v>2.703343738176315</v>
      </c>
      <c r="G99" s="32">
        <v>2.6022985244040862</v>
      </c>
      <c r="H99" s="32">
        <v>0.52896802875520244</v>
      </c>
      <c r="I99" s="32">
        <v>0.42993284146802879</v>
      </c>
      <c r="J99" s="32">
        <v>317.55277777777781</v>
      </c>
      <c r="K99" s="32">
        <v>305.68333333333334</v>
      </c>
      <c r="L99" s="32">
        <v>62.136111111111113</v>
      </c>
      <c r="M99" s="32">
        <v>50.50277777777778</v>
      </c>
      <c r="N99" s="32">
        <v>6</v>
      </c>
      <c r="O99" s="32">
        <v>5.6333333333333337</v>
      </c>
      <c r="P99" s="32">
        <v>75.972222222222229</v>
      </c>
      <c r="Q99" s="32">
        <v>75.736111111111114</v>
      </c>
      <c r="R99" s="32">
        <v>0.2361111111111111</v>
      </c>
      <c r="S99" s="32">
        <v>179.44444444444446</v>
      </c>
      <c r="T99" s="32">
        <v>179.44444444444446</v>
      </c>
      <c r="U99" s="32">
        <v>0</v>
      </c>
      <c r="V99" s="32">
        <v>0</v>
      </c>
      <c r="W99" s="32">
        <v>54.611111111111107</v>
      </c>
      <c r="X99" s="32">
        <v>1.2944444444444445</v>
      </c>
      <c r="Y99" s="32">
        <v>0.3888888888888889</v>
      </c>
      <c r="Z99" s="32">
        <v>0</v>
      </c>
      <c r="AA99" s="32">
        <v>46.108333333333334</v>
      </c>
      <c r="AB99" s="32">
        <v>0</v>
      </c>
      <c r="AC99" s="32">
        <v>6.8194444444444446</v>
      </c>
      <c r="AD99" s="32">
        <v>0</v>
      </c>
      <c r="AE99" s="32">
        <v>0</v>
      </c>
      <c r="AF99" t="s">
        <v>181</v>
      </c>
      <c r="AG99">
        <v>2</v>
      </c>
      <c r="AH99"/>
    </row>
    <row r="100" spans="1:34" x14ac:dyDescent="0.25">
      <c r="A100" t="s">
        <v>1583</v>
      </c>
      <c r="B100" t="s">
        <v>713</v>
      </c>
      <c r="C100" t="s">
        <v>1334</v>
      </c>
      <c r="D100" t="s">
        <v>1542</v>
      </c>
      <c r="E100" s="32">
        <v>71.666666666666671</v>
      </c>
      <c r="F100" s="32">
        <v>3.297606201550388</v>
      </c>
      <c r="G100" s="32">
        <v>3.1081100775193802</v>
      </c>
      <c r="H100" s="32">
        <v>0.37155038759689923</v>
      </c>
      <c r="I100" s="32">
        <v>0.23647286821705427</v>
      </c>
      <c r="J100" s="32">
        <v>236.32844444444447</v>
      </c>
      <c r="K100" s="32">
        <v>222.74788888888892</v>
      </c>
      <c r="L100" s="32">
        <v>26.62777777777778</v>
      </c>
      <c r="M100" s="32">
        <v>16.947222222222223</v>
      </c>
      <c r="N100" s="32">
        <v>4.3972222222222221</v>
      </c>
      <c r="O100" s="32">
        <v>5.2833333333333332</v>
      </c>
      <c r="P100" s="32">
        <v>58.183666666666674</v>
      </c>
      <c r="Q100" s="32">
        <v>54.283666666666676</v>
      </c>
      <c r="R100" s="32">
        <v>3.9</v>
      </c>
      <c r="S100" s="32">
        <v>151.51700000000002</v>
      </c>
      <c r="T100" s="32">
        <v>151.51700000000002</v>
      </c>
      <c r="U100" s="32">
        <v>0</v>
      </c>
      <c r="V100" s="32">
        <v>0</v>
      </c>
      <c r="W100" s="32">
        <v>49.033111111111097</v>
      </c>
      <c r="X100" s="32">
        <v>0</v>
      </c>
      <c r="Y100" s="32">
        <v>0</v>
      </c>
      <c r="Z100" s="32">
        <v>0</v>
      </c>
      <c r="AA100" s="32">
        <v>37.11699999999999</v>
      </c>
      <c r="AB100" s="32">
        <v>0</v>
      </c>
      <c r="AC100" s="32">
        <v>11.916111111111109</v>
      </c>
      <c r="AD100" s="32">
        <v>0</v>
      </c>
      <c r="AE100" s="32">
        <v>0</v>
      </c>
      <c r="AF100" t="s">
        <v>107</v>
      </c>
      <c r="AG100">
        <v>2</v>
      </c>
      <c r="AH100"/>
    </row>
    <row r="101" spans="1:34" x14ac:dyDescent="0.25">
      <c r="A101" t="s">
        <v>1583</v>
      </c>
      <c r="B101" t="s">
        <v>877</v>
      </c>
      <c r="C101" t="s">
        <v>1305</v>
      </c>
      <c r="D101" t="s">
        <v>1522</v>
      </c>
      <c r="E101" s="32">
        <v>111.77777777777777</v>
      </c>
      <c r="F101" s="32">
        <v>3.377821073558648</v>
      </c>
      <c r="G101" s="32">
        <v>3.0641779324055665</v>
      </c>
      <c r="H101" s="32">
        <v>0.52686381709741548</v>
      </c>
      <c r="I101" s="32">
        <v>0.213220675944334</v>
      </c>
      <c r="J101" s="32">
        <v>377.56533333333329</v>
      </c>
      <c r="K101" s="32">
        <v>342.50699999999995</v>
      </c>
      <c r="L101" s="32">
        <v>58.891666666666659</v>
      </c>
      <c r="M101" s="32">
        <v>23.833333333333332</v>
      </c>
      <c r="N101" s="32">
        <v>29.891666666666666</v>
      </c>
      <c r="O101" s="32">
        <v>5.166666666666667</v>
      </c>
      <c r="P101" s="32">
        <v>105.52777777777777</v>
      </c>
      <c r="Q101" s="32">
        <v>105.52777777777777</v>
      </c>
      <c r="R101" s="32">
        <v>0</v>
      </c>
      <c r="S101" s="32">
        <v>213.14588888888886</v>
      </c>
      <c r="T101" s="32">
        <v>213.14588888888886</v>
      </c>
      <c r="U101" s="32">
        <v>0</v>
      </c>
      <c r="V101" s="32">
        <v>0</v>
      </c>
      <c r="W101" s="32">
        <v>82.943111111111108</v>
      </c>
      <c r="X101" s="32">
        <v>4.9527777777777775</v>
      </c>
      <c r="Y101" s="32">
        <v>0</v>
      </c>
      <c r="Z101" s="32">
        <v>0</v>
      </c>
      <c r="AA101" s="32">
        <v>6.05</v>
      </c>
      <c r="AB101" s="32">
        <v>0</v>
      </c>
      <c r="AC101" s="32">
        <v>71.940333333333328</v>
      </c>
      <c r="AD101" s="32">
        <v>0</v>
      </c>
      <c r="AE101" s="32">
        <v>0</v>
      </c>
      <c r="AF101" t="s">
        <v>273</v>
      </c>
      <c r="AG101">
        <v>2</v>
      </c>
      <c r="AH101"/>
    </row>
    <row r="102" spans="1:34" x14ac:dyDescent="0.25">
      <c r="A102" t="s">
        <v>1583</v>
      </c>
      <c r="B102" t="s">
        <v>894</v>
      </c>
      <c r="C102" t="s">
        <v>1407</v>
      </c>
      <c r="D102" t="s">
        <v>1496</v>
      </c>
      <c r="E102" s="32">
        <v>72.522222222222226</v>
      </c>
      <c r="F102" s="32">
        <v>3.2270185383790411</v>
      </c>
      <c r="G102" s="32">
        <v>3.06461620959093</v>
      </c>
      <c r="H102" s="32">
        <v>0.72188601195036006</v>
      </c>
      <c r="I102" s="32">
        <v>0.55948368316224917</v>
      </c>
      <c r="J102" s="32">
        <v>234.03055555555557</v>
      </c>
      <c r="K102" s="32">
        <v>222.25277777777779</v>
      </c>
      <c r="L102" s="32">
        <v>52.352777777777781</v>
      </c>
      <c r="M102" s="32">
        <v>40.575000000000003</v>
      </c>
      <c r="N102" s="32">
        <v>6.2666666666666666</v>
      </c>
      <c r="O102" s="32">
        <v>5.5111111111111111</v>
      </c>
      <c r="P102" s="32">
        <v>57.402777777777779</v>
      </c>
      <c r="Q102" s="32">
        <v>57.402777777777779</v>
      </c>
      <c r="R102" s="32">
        <v>0</v>
      </c>
      <c r="S102" s="32">
        <v>124.27500000000001</v>
      </c>
      <c r="T102" s="32">
        <v>124.27500000000001</v>
      </c>
      <c r="U102" s="32">
        <v>0</v>
      </c>
      <c r="V102" s="32">
        <v>0</v>
      </c>
      <c r="W102" s="32">
        <v>3.4527777777777779</v>
      </c>
      <c r="X102" s="32">
        <v>0</v>
      </c>
      <c r="Y102" s="32">
        <v>0</v>
      </c>
      <c r="Z102" s="32">
        <v>0</v>
      </c>
      <c r="AA102" s="32">
        <v>0.25277777777777777</v>
      </c>
      <c r="AB102" s="32">
        <v>0</v>
      </c>
      <c r="AC102" s="32">
        <v>3.2</v>
      </c>
      <c r="AD102" s="32">
        <v>0</v>
      </c>
      <c r="AE102" s="32">
        <v>0</v>
      </c>
      <c r="AF102" t="s">
        <v>290</v>
      </c>
      <c r="AG102">
        <v>2</v>
      </c>
      <c r="AH102"/>
    </row>
    <row r="103" spans="1:34" x14ac:dyDescent="0.25">
      <c r="A103" t="s">
        <v>1583</v>
      </c>
      <c r="B103" t="s">
        <v>634</v>
      </c>
      <c r="C103" t="s">
        <v>1301</v>
      </c>
      <c r="D103" t="s">
        <v>1494</v>
      </c>
      <c r="E103" s="32">
        <v>101.16666666666667</v>
      </c>
      <c r="F103" s="32">
        <v>4.3854805052169139</v>
      </c>
      <c r="G103" s="32">
        <v>4.122595277320154</v>
      </c>
      <c r="H103" s="32">
        <v>0.90406370126304203</v>
      </c>
      <c r="I103" s="32">
        <v>0.64117847336628209</v>
      </c>
      <c r="J103" s="32">
        <v>443.66444444444448</v>
      </c>
      <c r="K103" s="32">
        <v>417.06922222222227</v>
      </c>
      <c r="L103" s="32">
        <v>91.461111111111094</v>
      </c>
      <c r="M103" s="32">
        <v>64.865888888888875</v>
      </c>
      <c r="N103" s="32">
        <v>21.276888888888887</v>
      </c>
      <c r="O103" s="32">
        <v>5.3183333333333334</v>
      </c>
      <c r="P103" s="32">
        <v>49.159444444444468</v>
      </c>
      <c r="Q103" s="32">
        <v>49.159444444444468</v>
      </c>
      <c r="R103" s="32">
        <v>0</v>
      </c>
      <c r="S103" s="32">
        <v>303.04388888888889</v>
      </c>
      <c r="T103" s="32">
        <v>303.04388888888889</v>
      </c>
      <c r="U103" s="32">
        <v>0</v>
      </c>
      <c r="V103" s="32">
        <v>0</v>
      </c>
      <c r="W103" s="32">
        <v>0</v>
      </c>
      <c r="X103" s="32">
        <v>0</v>
      </c>
      <c r="Y103" s="32">
        <v>0</v>
      </c>
      <c r="Z103" s="32">
        <v>0</v>
      </c>
      <c r="AA103" s="32">
        <v>0</v>
      </c>
      <c r="AB103" s="32">
        <v>0</v>
      </c>
      <c r="AC103" s="32">
        <v>0</v>
      </c>
      <c r="AD103" s="32">
        <v>0</v>
      </c>
      <c r="AE103" s="32">
        <v>0</v>
      </c>
      <c r="AF103" t="s">
        <v>28</v>
      </c>
      <c r="AG103">
        <v>2</v>
      </c>
      <c r="AH103"/>
    </row>
    <row r="104" spans="1:34" x14ac:dyDescent="0.25">
      <c r="A104" t="s">
        <v>1583</v>
      </c>
      <c r="B104" t="s">
        <v>999</v>
      </c>
      <c r="C104" t="s">
        <v>1224</v>
      </c>
      <c r="D104" t="s">
        <v>1501</v>
      </c>
      <c r="E104" s="32">
        <v>281.31111111111113</v>
      </c>
      <c r="F104" s="32">
        <v>3.2770945572320085</v>
      </c>
      <c r="G104" s="32">
        <v>3.1121624930879213</v>
      </c>
      <c r="H104" s="32">
        <v>0.50452168417726517</v>
      </c>
      <c r="I104" s="32">
        <v>0.33958962003317794</v>
      </c>
      <c r="J104" s="32">
        <v>921.88311111111113</v>
      </c>
      <c r="K104" s="32">
        <v>875.48588888888889</v>
      </c>
      <c r="L104" s="32">
        <v>141.92755555555556</v>
      </c>
      <c r="M104" s="32">
        <v>95.530333333333331</v>
      </c>
      <c r="N104" s="32">
        <v>42.575000000000003</v>
      </c>
      <c r="O104" s="32">
        <v>3.8222222222222224</v>
      </c>
      <c r="P104" s="32">
        <v>153.65</v>
      </c>
      <c r="Q104" s="32">
        <v>153.65</v>
      </c>
      <c r="R104" s="32">
        <v>0</v>
      </c>
      <c r="S104" s="32">
        <v>626.30555555555554</v>
      </c>
      <c r="T104" s="32">
        <v>626.30555555555554</v>
      </c>
      <c r="U104" s="32">
        <v>0</v>
      </c>
      <c r="V104" s="32">
        <v>0</v>
      </c>
      <c r="W104" s="32">
        <v>104.51388888888889</v>
      </c>
      <c r="X104" s="32">
        <v>6.7388888888888889</v>
      </c>
      <c r="Y104" s="32">
        <v>13.044444444444444</v>
      </c>
      <c r="Z104" s="32">
        <v>0</v>
      </c>
      <c r="AA104" s="32">
        <v>39.538888888888891</v>
      </c>
      <c r="AB104" s="32">
        <v>0</v>
      </c>
      <c r="AC104" s="32">
        <v>45.19166666666667</v>
      </c>
      <c r="AD104" s="32">
        <v>0</v>
      </c>
      <c r="AE104" s="32">
        <v>0</v>
      </c>
      <c r="AF104" t="s">
        <v>395</v>
      </c>
      <c r="AG104">
        <v>2</v>
      </c>
      <c r="AH104"/>
    </row>
    <row r="105" spans="1:34" x14ac:dyDescent="0.25">
      <c r="A105" t="s">
        <v>1583</v>
      </c>
      <c r="B105" t="s">
        <v>834</v>
      </c>
      <c r="C105" t="s">
        <v>1334</v>
      </c>
      <c r="D105" t="s">
        <v>1542</v>
      </c>
      <c r="E105" s="32">
        <v>138.12222222222223</v>
      </c>
      <c r="F105" s="32">
        <v>2.6383637679993561</v>
      </c>
      <c r="G105" s="32">
        <v>2.5405639127986479</v>
      </c>
      <c r="H105" s="32">
        <v>0.4203805003619982</v>
      </c>
      <c r="I105" s="32">
        <v>0.32258064516129031</v>
      </c>
      <c r="J105" s="32">
        <v>364.41666666666663</v>
      </c>
      <c r="K105" s="32">
        <v>350.9083333333333</v>
      </c>
      <c r="L105" s="32">
        <v>58.06388888888889</v>
      </c>
      <c r="M105" s="32">
        <v>44.555555555555557</v>
      </c>
      <c r="N105" s="32">
        <v>9.3416666666666668</v>
      </c>
      <c r="O105" s="32">
        <v>4.166666666666667</v>
      </c>
      <c r="P105" s="32">
        <v>81.87777777777778</v>
      </c>
      <c r="Q105" s="32">
        <v>81.87777777777778</v>
      </c>
      <c r="R105" s="32">
        <v>0</v>
      </c>
      <c r="S105" s="32">
        <v>224.47499999999999</v>
      </c>
      <c r="T105" s="32">
        <v>224.47499999999999</v>
      </c>
      <c r="U105" s="32">
        <v>0</v>
      </c>
      <c r="V105" s="32">
        <v>0</v>
      </c>
      <c r="W105" s="32">
        <v>0</v>
      </c>
      <c r="X105" s="32">
        <v>0</v>
      </c>
      <c r="Y105" s="32">
        <v>0</v>
      </c>
      <c r="Z105" s="32">
        <v>0</v>
      </c>
      <c r="AA105" s="32">
        <v>0</v>
      </c>
      <c r="AB105" s="32">
        <v>0</v>
      </c>
      <c r="AC105" s="32">
        <v>0</v>
      </c>
      <c r="AD105" s="32">
        <v>0</v>
      </c>
      <c r="AE105" s="32">
        <v>0</v>
      </c>
      <c r="AF105" t="s">
        <v>229</v>
      </c>
      <c r="AG105">
        <v>2</v>
      </c>
      <c r="AH105"/>
    </row>
    <row r="106" spans="1:34" x14ac:dyDescent="0.25">
      <c r="A106" t="s">
        <v>1583</v>
      </c>
      <c r="B106" t="s">
        <v>811</v>
      </c>
      <c r="C106" t="s">
        <v>1283</v>
      </c>
      <c r="D106" t="s">
        <v>1517</v>
      </c>
      <c r="E106" s="32">
        <v>46.7</v>
      </c>
      <c r="F106" s="32">
        <v>4.2284225553176302</v>
      </c>
      <c r="G106" s="32">
        <v>3.9765310492505348</v>
      </c>
      <c r="H106" s="32">
        <v>0.63679514632405432</v>
      </c>
      <c r="I106" s="32">
        <v>0.38490364025695933</v>
      </c>
      <c r="J106" s="32">
        <v>197.46733333333333</v>
      </c>
      <c r="K106" s="32">
        <v>185.70399999999998</v>
      </c>
      <c r="L106" s="32">
        <v>29.738333333333337</v>
      </c>
      <c r="M106" s="32">
        <v>17.975000000000001</v>
      </c>
      <c r="N106" s="32">
        <v>4.9222222222222225</v>
      </c>
      <c r="O106" s="32">
        <v>6.841111111111112</v>
      </c>
      <c r="P106" s="32">
        <v>42.70322222222223</v>
      </c>
      <c r="Q106" s="32">
        <v>42.70322222222223</v>
      </c>
      <c r="R106" s="32">
        <v>0</v>
      </c>
      <c r="S106" s="32">
        <v>125.02577777777778</v>
      </c>
      <c r="T106" s="32">
        <v>110.10077777777778</v>
      </c>
      <c r="U106" s="32">
        <v>13.502777777777778</v>
      </c>
      <c r="V106" s="32">
        <v>1.4222222222222223</v>
      </c>
      <c r="W106" s="32">
        <v>30.080666666666666</v>
      </c>
      <c r="X106" s="32">
        <v>6.1111111111111109E-2</v>
      </c>
      <c r="Y106" s="32">
        <v>0</v>
      </c>
      <c r="Z106" s="32">
        <v>0</v>
      </c>
      <c r="AA106" s="32">
        <v>14.293777777777775</v>
      </c>
      <c r="AB106" s="32">
        <v>0</v>
      </c>
      <c r="AC106" s="32">
        <v>14.303555555555558</v>
      </c>
      <c r="AD106" s="32">
        <v>0</v>
      </c>
      <c r="AE106" s="32">
        <v>1.4222222222222223</v>
      </c>
      <c r="AF106" t="s">
        <v>206</v>
      </c>
      <c r="AG106">
        <v>2</v>
      </c>
      <c r="AH106"/>
    </row>
    <row r="107" spans="1:34" x14ac:dyDescent="0.25">
      <c r="A107" t="s">
        <v>1583</v>
      </c>
      <c r="B107" t="s">
        <v>880</v>
      </c>
      <c r="C107" t="s">
        <v>1274</v>
      </c>
      <c r="D107" t="s">
        <v>1529</v>
      </c>
      <c r="E107" s="32">
        <v>265.25555555555553</v>
      </c>
      <c r="F107" s="32">
        <v>2.7749734009131655</v>
      </c>
      <c r="G107" s="32">
        <v>2.5315833787123525</v>
      </c>
      <c r="H107" s="32">
        <v>0.59464667197252141</v>
      </c>
      <c r="I107" s="32">
        <v>0.35125664977170873</v>
      </c>
      <c r="J107" s="32">
        <v>736.07711111111098</v>
      </c>
      <c r="K107" s="32">
        <v>671.51655555555544</v>
      </c>
      <c r="L107" s="32">
        <v>157.73333333333335</v>
      </c>
      <c r="M107" s="32">
        <v>93.172777777777796</v>
      </c>
      <c r="N107" s="32">
        <v>60.138333333333343</v>
      </c>
      <c r="O107" s="32">
        <v>4.4222222222222225</v>
      </c>
      <c r="P107" s="32">
        <v>53.919222222222217</v>
      </c>
      <c r="Q107" s="32">
        <v>53.919222222222217</v>
      </c>
      <c r="R107" s="32">
        <v>0</v>
      </c>
      <c r="S107" s="32">
        <v>524.42455555555546</v>
      </c>
      <c r="T107" s="32">
        <v>524.42455555555546</v>
      </c>
      <c r="U107" s="32">
        <v>0</v>
      </c>
      <c r="V107" s="32">
        <v>0</v>
      </c>
      <c r="W107" s="32">
        <v>205.15266666666668</v>
      </c>
      <c r="X107" s="32">
        <v>80.152999999999992</v>
      </c>
      <c r="Y107" s="32">
        <v>17.242777777777778</v>
      </c>
      <c r="Z107" s="32">
        <v>0</v>
      </c>
      <c r="AA107" s="32">
        <v>8.9754444444444434</v>
      </c>
      <c r="AB107" s="32">
        <v>0</v>
      </c>
      <c r="AC107" s="32">
        <v>98.781444444444446</v>
      </c>
      <c r="AD107" s="32">
        <v>0</v>
      </c>
      <c r="AE107" s="32">
        <v>0</v>
      </c>
      <c r="AF107" t="s">
        <v>276</v>
      </c>
      <c r="AG107">
        <v>2</v>
      </c>
      <c r="AH107"/>
    </row>
    <row r="108" spans="1:34" x14ac:dyDescent="0.25">
      <c r="A108" t="s">
        <v>1583</v>
      </c>
      <c r="B108" t="s">
        <v>682</v>
      </c>
      <c r="C108" t="s">
        <v>1324</v>
      </c>
      <c r="D108" t="s">
        <v>1502</v>
      </c>
      <c r="E108" s="32">
        <v>118.7</v>
      </c>
      <c r="F108" s="32">
        <v>3.3171646541233737</v>
      </c>
      <c r="G108" s="32">
        <v>3.3003154544603577</v>
      </c>
      <c r="H108" s="32">
        <v>0.48436768697931293</v>
      </c>
      <c r="I108" s="32">
        <v>0.46751848731629692</v>
      </c>
      <c r="J108" s="32">
        <v>393.74744444444445</v>
      </c>
      <c r="K108" s="32">
        <v>391.74744444444445</v>
      </c>
      <c r="L108" s="32">
        <v>57.494444444444447</v>
      </c>
      <c r="M108" s="32">
        <v>55.494444444444447</v>
      </c>
      <c r="N108" s="32">
        <v>0</v>
      </c>
      <c r="O108" s="32">
        <v>2</v>
      </c>
      <c r="P108" s="32">
        <v>93.213888888888889</v>
      </c>
      <c r="Q108" s="32">
        <v>93.213888888888889</v>
      </c>
      <c r="R108" s="32">
        <v>0</v>
      </c>
      <c r="S108" s="32">
        <v>243.03911111111111</v>
      </c>
      <c r="T108" s="32">
        <v>243.03911111111111</v>
      </c>
      <c r="U108" s="32">
        <v>0</v>
      </c>
      <c r="V108" s="32">
        <v>0</v>
      </c>
      <c r="W108" s="32">
        <v>13.8</v>
      </c>
      <c r="X108" s="32">
        <v>1.8</v>
      </c>
      <c r="Y108" s="32">
        <v>0</v>
      </c>
      <c r="Z108" s="32">
        <v>0</v>
      </c>
      <c r="AA108" s="32">
        <v>12</v>
      </c>
      <c r="AB108" s="32">
        <v>0</v>
      </c>
      <c r="AC108" s="32">
        <v>0</v>
      </c>
      <c r="AD108" s="32">
        <v>0</v>
      </c>
      <c r="AE108" s="32">
        <v>0</v>
      </c>
      <c r="AF108" t="s">
        <v>76</v>
      </c>
      <c r="AG108">
        <v>2</v>
      </c>
      <c r="AH108"/>
    </row>
    <row r="109" spans="1:34" x14ac:dyDescent="0.25">
      <c r="A109" t="s">
        <v>1583</v>
      </c>
      <c r="B109" t="s">
        <v>892</v>
      </c>
      <c r="C109" t="s">
        <v>1233</v>
      </c>
      <c r="D109" t="s">
        <v>1539</v>
      </c>
      <c r="E109" s="32">
        <v>170.95555555555555</v>
      </c>
      <c r="F109" s="32">
        <v>3.6349525542701153</v>
      </c>
      <c r="G109" s="32">
        <v>3.1002047315741588</v>
      </c>
      <c r="H109" s="32">
        <v>0.54623553880150788</v>
      </c>
      <c r="I109" s="32">
        <v>0.14735798778109971</v>
      </c>
      <c r="J109" s="32">
        <v>621.41533333333325</v>
      </c>
      <c r="K109" s="32">
        <v>529.99722222222226</v>
      </c>
      <c r="L109" s="32">
        <v>93.382000000000005</v>
      </c>
      <c r="M109" s="32">
        <v>25.191666666666666</v>
      </c>
      <c r="N109" s="32">
        <v>63.640333333333338</v>
      </c>
      <c r="O109" s="32">
        <v>4.55</v>
      </c>
      <c r="P109" s="32">
        <v>199.71944444444446</v>
      </c>
      <c r="Q109" s="32">
        <v>176.49166666666667</v>
      </c>
      <c r="R109" s="32">
        <v>23.227777777777778</v>
      </c>
      <c r="S109" s="32">
        <v>328.31388888888887</v>
      </c>
      <c r="T109" s="32">
        <v>308.99166666666667</v>
      </c>
      <c r="U109" s="32">
        <v>19.322222222222223</v>
      </c>
      <c r="V109" s="32">
        <v>0</v>
      </c>
      <c r="W109" s="32">
        <v>40.583333333333329</v>
      </c>
      <c r="X109" s="32">
        <v>0</v>
      </c>
      <c r="Y109" s="32">
        <v>0</v>
      </c>
      <c r="Z109" s="32">
        <v>0</v>
      </c>
      <c r="AA109" s="32">
        <v>36.049999999999997</v>
      </c>
      <c r="AB109" s="32">
        <v>0</v>
      </c>
      <c r="AC109" s="32">
        <v>4.5333333333333332</v>
      </c>
      <c r="AD109" s="32">
        <v>0</v>
      </c>
      <c r="AE109" s="32">
        <v>0</v>
      </c>
      <c r="AF109" t="s">
        <v>288</v>
      </c>
      <c r="AG109">
        <v>2</v>
      </c>
      <c r="AH109"/>
    </row>
    <row r="110" spans="1:34" x14ac:dyDescent="0.25">
      <c r="A110" t="s">
        <v>1583</v>
      </c>
      <c r="B110" t="s">
        <v>1045</v>
      </c>
      <c r="C110" t="s">
        <v>1441</v>
      </c>
      <c r="D110" t="s">
        <v>1546</v>
      </c>
      <c r="E110" s="32">
        <v>75.12222222222222</v>
      </c>
      <c r="F110" s="32">
        <v>3.1301582606123355</v>
      </c>
      <c r="G110" s="32">
        <v>2.5388625942907854</v>
      </c>
      <c r="H110" s="32">
        <v>1.0934403194793669</v>
      </c>
      <c r="I110" s="32">
        <v>0.50214465315781687</v>
      </c>
      <c r="J110" s="32">
        <v>235.14444444444445</v>
      </c>
      <c r="K110" s="32">
        <v>190.72499999999999</v>
      </c>
      <c r="L110" s="32">
        <v>82.141666666666666</v>
      </c>
      <c r="M110" s="32">
        <v>37.722222222222221</v>
      </c>
      <c r="N110" s="32">
        <v>40.75277777777778</v>
      </c>
      <c r="O110" s="32">
        <v>3.6666666666666665</v>
      </c>
      <c r="P110" s="32">
        <v>61.55</v>
      </c>
      <c r="Q110" s="32">
        <v>61.55</v>
      </c>
      <c r="R110" s="32">
        <v>0</v>
      </c>
      <c r="S110" s="32">
        <v>91.452777777777783</v>
      </c>
      <c r="T110" s="32">
        <v>91.452777777777783</v>
      </c>
      <c r="U110" s="32">
        <v>0</v>
      </c>
      <c r="V110" s="32">
        <v>0</v>
      </c>
      <c r="W110" s="32">
        <v>0</v>
      </c>
      <c r="X110" s="32">
        <v>0</v>
      </c>
      <c r="Y110" s="32">
        <v>0</v>
      </c>
      <c r="Z110" s="32">
        <v>0</v>
      </c>
      <c r="AA110" s="32">
        <v>0</v>
      </c>
      <c r="AB110" s="32">
        <v>0</v>
      </c>
      <c r="AC110" s="32">
        <v>0</v>
      </c>
      <c r="AD110" s="32">
        <v>0</v>
      </c>
      <c r="AE110" s="32">
        <v>0</v>
      </c>
      <c r="AF110" t="s">
        <v>441</v>
      </c>
      <c r="AG110">
        <v>2</v>
      </c>
      <c r="AH110"/>
    </row>
    <row r="111" spans="1:34" x14ac:dyDescent="0.25">
      <c r="A111" t="s">
        <v>1583</v>
      </c>
      <c r="B111" t="s">
        <v>1199</v>
      </c>
      <c r="C111" t="s">
        <v>1260</v>
      </c>
      <c r="D111" t="s">
        <v>1511</v>
      </c>
      <c r="E111" s="32">
        <v>147.03333333333333</v>
      </c>
      <c r="F111" s="32">
        <v>3.7407413284969393</v>
      </c>
      <c r="G111" s="32">
        <v>3.7187319579838283</v>
      </c>
      <c r="H111" s="32">
        <v>0.33124612710647627</v>
      </c>
      <c r="I111" s="32">
        <v>0.30923675659336508</v>
      </c>
      <c r="J111" s="32">
        <v>550.01366666666661</v>
      </c>
      <c r="K111" s="32">
        <v>546.77755555555552</v>
      </c>
      <c r="L111" s="32">
        <v>48.704222222222228</v>
      </c>
      <c r="M111" s="32">
        <v>45.468111111111114</v>
      </c>
      <c r="N111" s="32">
        <v>0</v>
      </c>
      <c r="O111" s="32">
        <v>3.2361111111111112</v>
      </c>
      <c r="P111" s="32">
        <v>122.60966666666666</v>
      </c>
      <c r="Q111" s="32">
        <v>122.60966666666666</v>
      </c>
      <c r="R111" s="32">
        <v>0</v>
      </c>
      <c r="S111" s="32">
        <v>378.69977777777774</v>
      </c>
      <c r="T111" s="32">
        <v>378.69977777777774</v>
      </c>
      <c r="U111" s="32">
        <v>0</v>
      </c>
      <c r="V111" s="32">
        <v>0</v>
      </c>
      <c r="W111" s="32">
        <v>320.59922222222224</v>
      </c>
      <c r="X111" s="32">
        <v>2.536111111111111</v>
      </c>
      <c r="Y111" s="32">
        <v>0</v>
      </c>
      <c r="Z111" s="32">
        <v>0</v>
      </c>
      <c r="AA111" s="32">
        <v>54.154777777777781</v>
      </c>
      <c r="AB111" s="32">
        <v>0</v>
      </c>
      <c r="AC111" s="32">
        <v>263.90833333333336</v>
      </c>
      <c r="AD111" s="32">
        <v>0</v>
      </c>
      <c r="AE111" s="32">
        <v>0</v>
      </c>
      <c r="AF111" t="s">
        <v>598</v>
      </c>
      <c r="AG111">
        <v>2</v>
      </c>
      <c r="AH111"/>
    </row>
    <row r="112" spans="1:34" x14ac:dyDescent="0.25">
      <c r="A112" t="s">
        <v>1583</v>
      </c>
      <c r="B112" t="s">
        <v>1092</v>
      </c>
      <c r="C112" t="s">
        <v>1228</v>
      </c>
      <c r="D112" t="s">
        <v>1539</v>
      </c>
      <c r="E112" s="32">
        <v>117.75555555555556</v>
      </c>
      <c r="F112" s="32">
        <v>3.7428760143423285</v>
      </c>
      <c r="G112" s="32">
        <v>3.6930552934515943</v>
      </c>
      <c r="H112" s="32">
        <v>0.4493536516323835</v>
      </c>
      <c r="I112" s="32">
        <v>0.39953293074164936</v>
      </c>
      <c r="J112" s="32">
        <v>440.74444444444441</v>
      </c>
      <c r="K112" s="32">
        <v>434.87777777777774</v>
      </c>
      <c r="L112" s="32">
        <v>52.913888888888891</v>
      </c>
      <c r="M112" s="32">
        <v>47.047222222222224</v>
      </c>
      <c r="N112" s="32">
        <v>0</v>
      </c>
      <c r="O112" s="32">
        <v>5.8666666666666663</v>
      </c>
      <c r="P112" s="32">
        <v>125.60277777777777</v>
      </c>
      <c r="Q112" s="32">
        <v>125.60277777777777</v>
      </c>
      <c r="R112" s="32">
        <v>0</v>
      </c>
      <c r="S112" s="32">
        <v>262.22777777777776</v>
      </c>
      <c r="T112" s="32">
        <v>262.22777777777776</v>
      </c>
      <c r="U112" s="32">
        <v>0</v>
      </c>
      <c r="V112" s="32">
        <v>0</v>
      </c>
      <c r="W112" s="32">
        <v>108.18055555555557</v>
      </c>
      <c r="X112" s="32">
        <v>5.9249999999999998</v>
      </c>
      <c r="Y112" s="32">
        <v>0</v>
      </c>
      <c r="Z112" s="32">
        <v>0</v>
      </c>
      <c r="AA112" s="32">
        <v>61.655555555555559</v>
      </c>
      <c r="AB112" s="32">
        <v>0</v>
      </c>
      <c r="AC112" s="32">
        <v>40.6</v>
      </c>
      <c r="AD112" s="32">
        <v>0</v>
      </c>
      <c r="AE112" s="32">
        <v>0</v>
      </c>
      <c r="AF112" t="s">
        <v>489</v>
      </c>
      <c r="AG112">
        <v>2</v>
      </c>
      <c r="AH112"/>
    </row>
    <row r="113" spans="1:34" x14ac:dyDescent="0.25">
      <c r="A113" t="s">
        <v>1583</v>
      </c>
      <c r="B113" t="s">
        <v>1028</v>
      </c>
      <c r="C113" t="s">
        <v>1224</v>
      </c>
      <c r="D113" t="s">
        <v>1501</v>
      </c>
      <c r="E113" s="32">
        <v>172.87777777777777</v>
      </c>
      <c r="F113" s="32">
        <v>4.5787704865351264</v>
      </c>
      <c r="G113" s="32">
        <v>4.5405321678771147</v>
      </c>
      <c r="H113" s="32">
        <v>1.4385963108168911</v>
      </c>
      <c r="I113" s="32">
        <v>1.4003579921588798</v>
      </c>
      <c r="J113" s="32">
        <v>791.56766666666692</v>
      </c>
      <c r="K113" s="32">
        <v>784.95711111111143</v>
      </c>
      <c r="L113" s="32">
        <v>248.70133333333342</v>
      </c>
      <c r="M113" s="32">
        <v>242.09077777777787</v>
      </c>
      <c r="N113" s="32">
        <v>2.1772222222222224</v>
      </c>
      <c r="O113" s="32">
        <v>4.4333333333333336</v>
      </c>
      <c r="P113" s="32">
        <v>93.824777777777769</v>
      </c>
      <c r="Q113" s="32">
        <v>93.824777777777769</v>
      </c>
      <c r="R113" s="32">
        <v>0</v>
      </c>
      <c r="S113" s="32">
        <v>449.04155555555576</v>
      </c>
      <c r="T113" s="32">
        <v>449.04155555555576</v>
      </c>
      <c r="U113" s="32">
        <v>0</v>
      </c>
      <c r="V113" s="32">
        <v>0</v>
      </c>
      <c r="W113" s="32">
        <v>100.42155555555557</v>
      </c>
      <c r="X113" s="32">
        <v>17.092444444444443</v>
      </c>
      <c r="Y113" s="32">
        <v>0</v>
      </c>
      <c r="Z113" s="32">
        <v>0</v>
      </c>
      <c r="AA113" s="32">
        <v>22.330999999999996</v>
      </c>
      <c r="AB113" s="32">
        <v>0</v>
      </c>
      <c r="AC113" s="32">
        <v>60.998111111111129</v>
      </c>
      <c r="AD113" s="32">
        <v>0</v>
      </c>
      <c r="AE113" s="32">
        <v>0</v>
      </c>
      <c r="AF113" t="s">
        <v>424</v>
      </c>
      <c r="AG113">
        <v>2</v>
      </c>
      <c r="AH113"/>
    </row>
    <row r="114" spans="1:34" x14ac:dyDescent="0.25">
      <c r="A114" t="s">
        <v>1583</v>
      </c>
      <c r="B114" t="s">
        <v>1011</v>
      </c>
      <c r="C114" t="s">
        <v>1224</v>
      </c>
      <c r="D114" t="s">
        <v>1501</v>
      </c>
      <c r="E114" s="32">
        <v>287.67777777777781</v>
      </c>
      <c r="F114" s="32">
        <v>3.4326310300876743</v>
      </c>
      <c r="G114" s="32">
        <v>3.2764570700243323</v>
      </c>
      <c r="H114" s="32">
        <v>0.80434320806457837</v>
      </c>
      <c r="I114" s="32">
        <v>0.64816924800123599</v>
      </c>
      <c r="J114" s="32">
        <v>987.49166666666656</v>
      </c>
      <c r="K114" s="32">
        <v>942.56388888888887</v>
      </c>
      <c r="L114" s="32">
        <v>231.39166666666668</v>
      </c>
      <c r="M114" s="32">
        <v>186.4638888888889</v>
      </c>
      <c r="N114" s="32">
        <v>44.927777777777777</v>
      </c>
      <c r="O114" s="32">
        <v>0</v>
      </c>
      <c r="P114" s="32">
        <v>63.977777777777774</v>
      </c>
      <c r="Q114" s="32">
        <v>63.977777777777774</v>
      </c>
      <c r="R114" s="32">
        <v>0</v>
      </c>
      <c r="S114" s="32">
        <v>692.12222222222215</v>
      </c>
      <c r="T114" s="32">
        <v>668.65</v>
      </c>
      <c r="U114" s="32">
        <v>23.472222222222221</v>
      </c>
      <c r="V114" s="32">
        <v>0</v>
      </c>
      <c r="W114" s="32">
        <v>348.3</v>
      </c>
      <c r="X114" s="32">
        <v>109.11388888888889</v>
      </c>
      <c r="Y114" s="32">
        <v>15.066666666666666</v>
      </c>
      <c r="Z114" s="32">
        <v>0</v>
      </c>
      <c r="AA114" s="32">
        <v>13.95</v>
      </c>
      <c r="AB114" s="32">
        <v>0</v>
      </c>
      <c r="AC114" s="32">
        <v>186.69722222222222</v>
      </c>
      <c r="AD114" s="32">
        <v>23.472222222222221</v>
      </c>
      <c r="AE114" s="32">
        <v>0</v>
      </c>
      <c r="AF114" t="s">
        <v>407</v>
      </c>
      <c r="AG114">
        <v>2</v>
      </c>
      <c r="AH114"/>
    </row>
    <row r="115" spans="1:34" x14ac:dyDescent="0.25">
      <c r="A115" t="s">
        <v>1583</v>
      </c>
      <c r="B115" t="s">
        <v>1147</v>
      </c>
      <c r="C115" t="s">
        <v>1224</v>
      </c>
      <c r="D115" t="s">
        <v>1501</v>
      </c>
      <c r="E115" s="32">
        <v>298.65555555555557</v>
      </c>
      <c r="F115" s="32">
        <v>4.9009427434056319</v>
      </c>
      <c r="G115" s="32">
        <v>4.4686044867740602</v>
      </c>
      <c r="H115" s="32">
        <v>1.4283109490680459</v>
      </c>
      <c r="I115" s="32">
        <v>0.99597269243647479</v>
      </c>
      <c r="J115" s="32">
        <v>1463.6937777777775</v>
      </c>
      <c r="K115" s="32">
        <v>1334.5735555555552</v>
      </c>
      <c r="L115" s="32">
        <v>426.57300000000009</v>
      </c>
      <c r="M115" s="32">
        <v>297.45277777777784</v>
      </c>
      <c r="N115" s="32">
        <v>124.3757777777778</v>
      </c>
      <c r="O115" s="32">
        <v>4.7444444444444445</v>
      </c>
      <c r="P115" s="32">
        <v>129.67888888888891</v>
      </c>
      <c r="Q115" s="32">
        <v>129.67888888888891</v>
      </c>
      <c r="R115" s="32">
        <v>0</v>
      </c>
      <c r="S115" s="32">
        <v>907.44188888888857</v>
      </c>
      <c r="T115" s="32">
        <v>907.44188888888857</v>
      </c>
      <c r="U115" s="32">
        <v>0</v>
      </c>
      <c r="V115" s="32">
        <v>0</v>
      </c>
      <c r="W115" s="32">
        <v>170.79722222222216</v>
      </c>
      <c r="X115" s="32">
        <v>134.76088888888881</v>
      </c>
      <c r="Y115" s="32">
        <v>0</v>
      </c>
      <c r="Z115" s="32">
        <v>0</v>
      </c>
      <c r="AA115" s="32">
        <v>0.32777777777777778</v>
      </c>
      <c r="AB115" s="32">
        <v>0</v>
      </c>
      <c r="AC115" s="32">
        <v>35.708555555555556</v>
      </c>
      <c r="AD115" s="32">
        <v>0</v>
      </c>
      <c r="AE115" s="32">
        <v>0</v>
      </c>
      <c r="AF115" t="s">
        <v>544</v>
      </c>
      <c r="AG115">
        <v>2</v>
      </c>
      <c r="AH115"/>
    </row>
    <row r="116" spans="1:34" x14ac:dyDescent="0.25">
      <c r="A116" t="s">
        <v>1583</v>
      </c>
      <c r="B116" t="s">
        <v>855</v>
      </c>
      <c r="C116" t="s">
        <v>1394</v>
      </c>
      <c r="D116" t="s">
        <v>1529</v>
      </c>
      <c r="E116" s="32">
        <v>348.96666666666664</v>
      </c>
      <c r="F116" s="32">
        <v>3.2032082019931867</v>
      </c>
      <c r="G116" s="32">
        <v>3.1650717992804154</v>
      </c>
      <c r="H116" s="32">
        <v>0.62924379915305495</v>
      </c>
      <c r="I116" s="32">
        <v>0.59110739644028398</v>
      </c>
      <c r="J116" s="32">
        <v>1117.8128888888889</v>
      </c>
      <c r="K116" s="32">
        <v>1104.5045555555555</v>
      </c>
      <c r="L116" s="32">
        <v>219.58511111111108</v>
      </c>
      <c r="M116" s="32">
        <v>206.27677777777774</v>
      </c>
      <c r="N116" s="32">
        <v>5.2111111111111112</v>
      </c>
      <c r="O116" s="32">
        <v>8.0972222222222214</v>
      </c>
      <c r="P116" s="32">
        <v>102.675</v>
      </c>
      <c r="Q116" s="32">
        <v>102.675</v>
      </c>
      <c r="R116" s="32">
        <v>0</v>
      </c>
      <c r="S116" s="32">
        <v>795.55277777777781</v>
      </c>
      <c r="T116" s="32">
        <v>795.55277777777781</v>
      </c>
      <c r="U116" s="32">
        <v>0</v>
      </c>
      <c r="V116" s="32">
        <v>0</v>
      </c>
      <c r="W116" s="32">
        <v>0</v>
      </c>
      <c r="X116" s="32">
        <v>0</v>
      </c>
      <c r="Y116" s="32">
        <v>0</v>
      </c>
      <c r="Z116" s="32">
        <v>0</v>
      </c>
      <c r="AA116" s="32">
        <v>0</v>
      </c>
      <c r="AB116" s="32">
        <v>0</v>
      </c>
      <c r="AC116" s="32">
        <v>0</v>
      </c>
      <c r="AD116" s="32">
        <v>0</v>
      </c>
      <c r="AE116" s="32">
        <v>0</v>
      </c>
      <c r="AF116" t="s">
        <v>251</v>
      </c>
      <c r="AG116">
        <v>2</v>
      </c>
      <c r="AH116"/>
    </row>
    <row r="117" spans="1:34" x14ac:dyDescent="0.25">
      <c r="A117" t="s">
        <v>1583</v>
      </c>
      <c r="B117" t="s">
        <v>746</v>
      </c>
      <c r="C117" t="s">
        <v>1345</v>
      </c>
      <c r="D117" t="s">
        <v>1522</v>
      </c>
      <c r="E117" s="32">
        <v>184.8111111111111</v>
      </c>
      <c r="F117" s="32">
        <v>3.89514399086154</v>
      </c>
      <c r="G117" s="32">
        <v>3.5746095112126497</v>
      </c>
      <c r="H117" s="32">
        <v>0.77351530090783394</v>
      </c>
      <c r="I117" s="32">
        <v>0.50490170143690249</v>
      </c>
      <c r="J117" s="32">
        <v>719.86588888888878</v>
      </c>
      <c r="K117" s="32">
        <v>660.62755555555555</v>
      </c>
      <c r="L117" s="32">
        <v>142.95422222222223</v>
      </c>
      <c r="M117" s="32">
        <v>93.311444444444433</v>
      </c>
      <c r="N117" s="32">
        <v>44.652555555555558</v>
      </c>
      <c r="O117" s="32">
        <v>4.9902222222222203</v>
      </c>
      <c r="P117" s="32">
        <v>136.99499999999998</v>
      </c>
      <c r="Q117" s="32">
        <v>127.39944444444441</v>
      </c>
      <c r="R117" s="32">
        <v>9.5955555555555563</v>
      </c>
      <c r="S117" s="32">
        <v>439.91666666666657</v>
      </c>
      <c r="T117" s="32">
        <v>435.66944444444437</v>
      </c>
      <c r="U117" s="32">
        <v>4.2472222222222218</v>
      </c>
      <c r="V117" s="32">
        <v>0</v>
      </c>
      <c r="W117" s="32">
        <v>124.78822222222223</v>
      </c>
      <c r="X117" s="32">
        <v>26.69511111111111</v>
      </c>
      <c r="Y117" s="32">
        <v>19.526888888888891</v>
      </c>
      <c r="Z117" s="32">
        <v>0</v>
      </c>
      <c r="AA117" s="32">
        <v>26.921555555555557</v>
      </c>
      <c r="AB117" s="32">
        <v>4.8361111111111112</v>
      </c>
      <c r="AC117" s="32">
        <v>46.80855555555555</v>
      </c>
      <c r="AD117" s="32">
        <v>0</v>
      </c>
      <c r="AE117" s="32">
        <v>0</v>
      </c>
      <c r="AF117" t="s">
        <v>141</v>
      </c>
      <c r="AG117">
        <v>2</v>
      </c>
      <c r="AH117"/>
    </row>
    <row r="118" spans="1:34" x14ac:dyDescent="0.25">
      <c r="A118" t="s">
        <v>1583</v>
      </c>
      <c r="B118" t="s">
        <v>990</v>
      </c>
      <c r="C118" t="s">
        <v>1252</v>
      </c>
      <c r="D118" t="s">
        <v>1514</v>
      </c>
      <c r="E118" s="32">
        <v>35.266666666666666</v>
      </c>
      <c r="F118" s="32">
        <v>3.1319974795211092</v>
      </c>
      <c r="G118" s="32">
        <v>3.0488783868935099</v>
      </c>
      <c r="H118" s="32">
        <v>0.46961877756773796</v>
      </c>
      <c r="I118" s="32">
        <v>0.38649968494013864</v>
      </c>
      <c r="J118" s="32">
        <v>110.45511111111111</v>
      </c>
      <c r="K118" s="32">
        <v>107.52377777777778</v>
      </c>
      <c r="L118" s="32">
        <v>16.561888888888891</v>
      </c>
      <c r="M118" s="32">
        <v>13.630555555555556</v>
      </c>
      <c r="N118" s="32">
        <v>0</v>
      </c>
      <c r="O118" s="32">
        <v>2.9313333333333333</v>
      </c>
      <c r="P118" s="32">
        <v>33.36</v>
      </c>
      <c r="Q118" s="32">
        <v>33.36</v>
      </c>
      <c r="R118" s="32">
        <v>0</v>
      </c>
      <c r="S118" s="32">
        <v>60.533222222222228</v>
      </c>
      <c r="T118" s="32">
        <v>60.533222222222228</v>
      </c>
      <c r="U118" s="32">
        <v>0</v>
      </c>
      <c r="V118" s="32">
        <v>0</v>
      </c>
      <c r="W118" s="32">
        <v>35.796999999999997</v>
      </c>
      <c r="X118" s="32">
        <v>9.2944444444444443</v>
      </c>
      <c r="Y118" s="32">
        <v>0</v>
      </c>
      <c r="Z118" s="32">
        <v>2.3757777777777775</v>
      </c>
      <c r="AA118" s="32">
        <v>3.2349999999999999</v>
      </c>
      <c r="AB118" s="32">
        <v>0</v>
      </c>
      <c r="AC118" s="32">
        <v>20.891777777777776</v>
      </c>
      <c r="AD118" s="32">
        <v>0</v>
      </c>
      <c r="AE118" s="32">
        <v>0</v>
      </c>
      <c r="AF118" t="s">
        <v>386</v>
      </c>
      <c r="AG118">
        <v>2</v>
      </c>
      <c r="AH118"/>
    </row>
    <row r="119" spans="1:34" x14ac:dyDescent="0.25">
      <c r="A119" t="s">
        <v>1583</v>
      </c>
      <c r="B119" t="s">
        <v>1085</v>
      </c>
      <c r="C119" t="s">
        <v>1290</v>
      </c>
      <c r="D119" t="s">
        <v>1524</v>
      </c>
      <c r="E119" s="32">
        <v>187.46666666666667</v>
      </c>
      <c r="F119" s="32">
        <v>2.9385259601706979</v>
      </c>
      <c r="G119" s="32">
        <v>2.9077056661925087</v>
      </c>
      <c r="H119" s="32">
        <v>0.3893717401612139</v>
      </c>
      <c r="I119" s="32">
        <v>0.3585514461830252</v>
      </c>
      <c r="J119" s="32">
        <v>550.8756666666668</v>
      </c>
      <c r="K119" s="32">
        <v>545.09788888888897</v>
      </c>
      <c r="L119" s="32">
        <v>72.994222222222234</v>
      </c>
      <c r="M119" s="32">
        <v>67.216444444444463</v>
      </c>
      <c r="N119" s="32">
        <v>0</v>
      </c>
      <c r="O119" s="32">
        <v>5.7777777777777777</v>
      </c>
      <c r="P119" s="32">
        <v>62.344333333333338</v>
      </c>
      <c r="Q119" s="32">
        <v>62.344333333333338</v>
      </c>
      <c r="R119" s="32">
        <v>0</v>
      </c>
      <c r="S119" s="32">
        <v>415.53711111111124</v>
      </c>
      <c r="T119" s="32">
        <v>415.53711111111124</v>
      </c>
      <c r="U119" s="32">
        <v>0</v>
      </c>
      <c r="V119" s="32">
        <v>0</v>
      </c>
      <c r="W119" s="32">
        <v>41.205555555555563</v>
      </c>
      <c r="X119" s="32">
        <v>1.26</v>
      </c>
      <c r="Y119" s="32">
        <v>0</v>
      </c>
      <c r="Z119" s="32">
        <v>0</v>
      </c>
      <c r="AA119" s="32">
        <v>2.3816666666666668</v>
      </c>
      <c r="AB119" s="32">
        <v>0</v>
      </c>
      <c r="AC119" s="32">
        <v>37.563888888888897</v>
      </c>
      <c r="AD119" s="32">
        <v>0</v>
      </c>
      <c r="AE119" s="32">
        <v>0</v>
      </c>
      <c r="AF119" t="s">
        <v>481</v>
      </c>
      <c r="AG119">
        <v>2</v>
      </c>
      <c r="AH119"/>
    </row>
    <row r="120" spans="1:34" x14ac:dyDescent="0.25">
      <c r="A120" t="s">
        <v>1583</v>
      </c>
      <c r="B120" t="s">
        <v>1055</v>
      </c>
      <c r="C120" t="s">
        <v>1307</v>
      </c>
      <c r="D120" t="s">
        <v>1518</v>
      </c>
      <c r="E120" s="32">
        <v>240.97777777777779</v>
      </c>
      <c r="F120" s="32">
        <v>3.49741792696422</v>
      </c>
      <c r="G120" s="32">
        <v>3.3692710254518627</v>
      </c>
      <c r="H120" s="32">
        <v>0.8576286425673183</v>
      </c>
      <c r="I120" s="32">
        <v>0.72948174105496122</v>
      </c>
      <c r="J120" s="32">
        <v>842.80000000000007</v>
      </c>
      <c r="K120" s="32">
        <v>811.91944444444448</v>
      </c>
      <c r="L120" s="32">
        <v>206.66944444444445</v>
      </c>
      <c r="M120" s="32">
        <v>175.78888888888889</v>
      </c>
      <c r="N120" s="32">
        <v>25.797222222222221</v>
      </c>
      <c r="O120" s="32">
        <v>5.083333333333333</v>
      </c>
      <c r="P120" s="32">
        <v>90.180555555555557</v>
      </c>
      <c r="Q120" s="32">
        <v>90.180555555555557</v>
      </c>
      <c r="R120" s="32">
        <v>0</v>
      </c>
      <c r="S120" s="32">
        <v>545.95000000000005</v>
      </c>
      <c r="T120" s="32">
        <v>481.61666666666667</v>
      </c>
      <c r="U120" s="32">
        <v>64.333333333333329</v>
      </c>
      <c r="V120" s="32">
        <v>0</v>
      </c>
      <c r="W120" s="32">
        <v>41.944444444444443</v>
      </c>
      <c r="X120" s="32">
        <v>32.888888888888886</v>
      </c>
      <c r="Y120" s="32">
        <v>0</v>
      </c>
      <c r="Z120" s="32">
        <v>0</v>
      </c>
      <c r="AA120" s="32">
        <v>0</v>
      </c>
      <c r="AB120" s="32">
        <v>0</v>
      </c>
      <c r="AC120" s="32">
        <v>9.0555555555555554</v>
      </c>
      <c r="AD120" s="32">
        <v>0</v>
      </c>
      <c r="AE120" s="32">
        <v>0</v>
      </c>
      <c r="AF120" t="s">
        <v>451</v>
      </c>
      <c r="AG120">
        <v>2</v>
      </c>
      <c r="AH120"/>
    </row>
    <row r="121" spans="1:34" x14ac:dyDescent="0.25">
      <c r="A121" t="s">
        <v>1583</v>
      </c>
      <c r="B121" t="s">
        <v>928</v>
      </c>
      <c r="C121" t="s">
        <v>1243</v>
      </c>
      <c r="D121" t="s">
        <v>1528</v>
      </c>
      <c r="E121" s="32">
        <v>74.8</v>
      </c>
      <c r="F121" s="32">
        <v>2.6821524064171123</v>
      </c>
      <c r="G121" s="32">
        <v>2.6132278669043374</v>
      </c>
      <c r="H121" s="32">
        <v>0.44942067736185387</v>
      </c>
      <c r="I121" s="32">
        <v>0.38049613784907904</v>
      </c>
      <c r="J121" s="32">
        <v>200.625</v>
      </c>
      <c r="K121" s="32">
        <v>195.46944444444443</v>
      </c>
      <c r="L121" s="32">
        <v>33.616666666666667</v>
      </c>
      <c r="M121" s="32">
        <v>28.461111111111112</v>
      </c>
      <c r="N121" s="32">
        <v>0</v>
      </c>
      <c r="O121" s="32">
        <v>5.1555555555555559</v>
      </c>
      <c r="P121" s="32">
        <v>64.913888888888891</v>
      </c>
      <c r="Q121" s="32">
        <v>64.913888888888891</v>
      </c>
      <c r="R121" s="32">
        <v>0</v>
      </c>
      <c r="S121" s="32">
        <v>102.09444444444445</v>
      </c>
      <c r="T121" s="32">
        <v>102.09444444444445</v>
      </c>
      <c r="U121" s="32">
        <v>0</v>
      </c>
      <c r="V121" s="32">
        <v>0</v>
      </c>
      <c r="W121" s="32">
        <v>0.18333333333333332</v>
      </c>
      <c r="X121" s="32">
        <v>0</v>
      </c>
      <c r="Y121" s="32">
        <v>0</v>
      </c>
      <c r="Z121" s="32">
        <v>0</v>
      </c>
      <c r="AA121" s="32">
        <v>0.18333333333333332</v>
      </c>
      <c r="AB121" s="32">
        <v>0</v>
      </c>
      <c r="AC121" s="32">
        <v>0</v>
      </c>
      <c r="AD121" s="32">
        <v>0</v>
      </c>
      <c r="AE121" s="32">
        <v>0</v>
      </c>
      <c r="AF121" t="s">
        <v>324</v>
      </c>
      <c r="AG121">
        <v>2</v>
      </c>
      <c r="AH121"/>
    </row>
    <row r="122" spans="1:34" x14ac:dyDescent="0.25">
      <c r="A122" t="s">
        <v>1583</v>
      </c>
      <c r="B122" t="s">
        <v>711</v>
      </c>
      <c r="C122" t="s">
        <v>1290</v>
      </c>
      <c r="D122" t="s">
        <v>1524</v>
      </c>
      <c r="E122" s="32">
        <v>170.23333333333332</v>
      </c>
      <c r="F122" s="32">
        <v>3.5980366816787424</v>
      </c>
      <c r="G122" s="32">
        <v>3.5719939951700295</v>
      </c>
      <c r="H122" s="32">
        <v>0.58518699823771303</v>
      </c>
      <c r="I122" s="32">
        <v>0.55914431172899948</v>
      </c>
      <c r="J122" s="32">
        <v>612.50577777777789</v>
      </c>
      <c r="K122" s="32">
        <v>608.07244444444461</v>
      </c>
      <c r="L122" s="32">
        <v>99.618333333333339</v>
      </c>
      <c r="M122" s="32">
        <v>95.185000000000002</v>
      </c>
      <c r="N122" s="32">
        <v>0</v>
      </c>
      <c r="O122" s="32">
        <v>4.4333333333333336</v>
      </c>
      <c r="P122" s="32">
        <v>124.74688888888886</v>
      </c>
      <c r="Q122" s="32">
        <v>124.74688888888886</v>
      </c>
      <c r="R122" s="32">
        <v>0</v>
      </c>
      <c r="S122" s="32">
        <v>388.14055555555575</v>
      </c>
      <c r="T122" s="32">
        <v>388.14055555555575</v>
      </c>
      <c r="U122" s="32">
        <v>0</v>
      </c>
      <c r="V122" s="32">
        <v>0</v>
      </c>
      <c r="W122" s="32">
        <v>44.574444444444453</v>
      </c>
      <c r="X122" s="32">
        <v>0</v>
      </c>
      <c r="Y122" s="32">
        <v>0</v>
      </c>
      <c r="Z122" s="32">
        <v>0</v>
      </c>
      <c r="AA122" s="32">
        <v>9.2273333333333305</v>
      </c>
      <c r="AB122" s="32">
        <v>0</v>
      </c>
      <c r="AC122" s="32">
        <v>35.347111111111118</v>
      </c>
      <c r="AD122" s="32">
        <v>0</v>
      </c>
      <c r="AE122" s="32">
        <v>0</v>
      </c>
      <c r="AF122" t="s">
        <v>105</v>
      </c>
      <c r="AG122">
        <v>2</v>
      </c>
      <c r="AH122"/>
    </row>
    <row r="123" spans="1:34" x14ac:dyDescent="0.25">
      <c r="A123" t="s">
        <v>1583</v>
      </c>
      <c r="B123" t="s">
        <v>1110</v>
      </c>
      <c r="C123" t="s">
        <v>1207</v>
      </c>
      <c r="D123" t="s">
        <v>1538</v>
      </c>
      <c r="E123" s="32">
        <v>91.911111111111111</v>
      </c>
      <c r="F123" s="32">
        <v>4.292178433268858</v>
      </c>
      <c r="G123" s="32">
        <v>3.6421542553191486</v>
      </c>
      <c r="H123" s="32">
        <v>0.97860251450676983</v>
      </c>
      <c r="I123" s="32">
        <v>0.32857833655705998</v>
      </c>
      <c r="J123" s="32">
        <v>394.49888888888881</v>
      </c>
      <c r="K123" s="32">
        <v>334.7544444444444</v>
      </c>
      <c r="L123" s="32">
        <v>89.944444444444443</v>
      </c>
      <c r="M123" s="32">
        <v>30.2</v>
      </c>
      <c r="N123" s="32">
        <v>54.055555555555557</v>
      </c>
      <c r="O123" s="32">
        <v>5.6888888888888891</v>
      </c>
      <c r="P123" s="32">
        <v>102.33277777777781</v>
      </c>
      <c r="Q123" s="32">
        <v>102.33277777777781</v>
      </c>
      <c r="R123" s="32">
        <v>0</v>
      </c>
      <c r="S123" s="32">
        <v>202.22166666666658</v>
      </c>
      <c r="T123" s="32">
        <v>185.61333333333323</v>
      </c>
      <c r="U123" s="32">
        <v>16.608333333333334</v>
      </c>
      <c r="V123" s="32">
        <v>0</v>
      </c>
      <c r="W123" s="32">
        <v>18.454444444444437</v>
      </c>
      <c r="X123" s="32">
        <v>0</v>
      </c>
      <c r="Y123" s="32">
        <v>0</v>
      </c>
      <c r="Z123" s="32">
        <v>0</v>
      </c>
      <c r="AA123" s="32">
        <v>6.0688888888888917</v>
      </c>
      <c r="AB123" s="32">
        <v>0</v>
      </c>
      <c r="AC123" s="32">
        <v>12.385555555555547</v>
      </c>
      <c r="AD123" s="32">
        <v>0</v>
      </c>
      <c r="AE123" s="32">
        <v>0</v>
      </c>
      <c r="AF123" t="s">
        <v>507</v>
      </c>
      <c r="AG123">
        <v>2</v>
      </c>
      <c r="AH123"/>
    </row>
    <row r="124" spans="1:34" x14ac:dyDescent="0.25">
      <c r="A124" t="s">
        <v>1583</v>
      </c>
      <c r="B124" t="s">
        <v>1054</v>
      </c>
      <c r="C124" t="s">
        <v>1207</v>
      </c>
      <c r="D124" t="s">
        <v>1538</v>
      </c>
      <c r="E124" s="32">
        <v>77.955555555555549</v>
      </c>
      <c r="F124" s="32">
        <v>3.5400513112884835</v>
      </c>
      <c r="G124" s="32">
        <v>3.2016106043329531</v>
      </c>
      <c r="H124" s="32">
        <v>0.41622719498289629</v>
      </c>
      <c r="I124" s="32">
        <v>7.7786488027366027E-2</v>
      </c>
      <c r="J124" s="32">
        <v>275.96666666666664</v>
      </c>
      <c r="K124" s="32">
        <v>249.58333333333329</v>
      </c>
      <c r="L124" s="32">
        <v>32.447222222222223</v>
      </c>
      <c r="M124" s="32">
        <v>6.0638888888888891</v>
      </c>
      <c r="N124" s="32">
        <v>21.93888888888889</v>
      </c>
      <c r="O124" s="32">
        <v>4.4444444444444446</v>
      </c>
      <c r="P124" s="32">
        <v>91.933888888888887</v>
      </c>
      <c r="Q124" s="32">
        <v>91.933888888888887</v>
      </c>
      <c r="R124" s="32">
        <v>0</v>
      </c>
      <c r="S124" s="32">
        <v>151.58555555555552</v>
      </c>
      <c r="T124" s="32">
        <v>151.58555555555552</v>
      </c>
      <c r="U124" s="32">
        <v>0</v>
      </c>
      <c r="V124" s="32">
        <v>0</v>
      </c>
      <c r="W124" s="32">
        <v>51.91666666666665</v>
      </c>
      <c r="X124" s="32">
        <v>0.81111111111111112</v>
      </c>
      <c r="Y124" s="32">
        <v>0</v>
      </c>
      <c r="Z124" s="32">
        <v>0</v>
      </c>
      <c r="AA124" s="32">
        <v>33.747777777777777</v>
      </c>
      <c r="AB124" s="32">
        <v>0</v>
      </c>
      <c r="AC124" s="32">
        <v>17.357777777777763</v>
      </c>
      <c r="AD124" s="32">
        <v>0</v>
      </c>
      <c r="AE124" s="32">
        <v>0</v>
      </c>
      <c r="AF124" t="s">
        <v>450</v>
      </c>
      <c r="AG124">
        <v>2</v>
      </c>
      <c r="AH124"/>
    </row>
    <row r="125" spans="1:34" x14ac:dyDescent="0.25">
      <c r="A125" t="s">
        <v>1583</v>
      </c>
      <c r="B125" t="s">
        <v>1069</v>
      </c>
      <c r="C125" t="s">
        <v>1452</v>
      </c>
      <c r="D125" t="s">
        <v>1539</v>
      </c>
      <c r="E125" s="32">
        <v>149.72222222222223</v>
      </c>
      <c r="F125" s="32">
        <v>4.9707495361781087</v>
      </c>
      <c r="G125" s="32">
        <v>4.5847458256029698</v>
      </c>
      <c r="H125" s="32">
        <v>0.87552133580705027</v>
      </c>
      <c r="I125" s="32">
        <v>0.49343228200371103</v>
      </c>
      <c r="J125" s="32">
        <v>744.2316666666668</v>
      </c>
      <c r="K125" s="32">
        <v>686.4383333333335</v>
      </c>
      <c r="L125" s="32">
        <v>131.08500000000004</v>
      </c>
      <c r="M125" s="32">
        <v>73.877777777777851</v>
      </c>
      <c r="N125" s="32">
        <v>51.69611111111108</v>
      </c>
      <c r="O125" s="32">
        <v>5.5111111111111111</v>
      </c>
      <c r="P125" s="32">
        <v>86.746666666666698</v>
      </c>
      <c r="Q125" s="32">
        <v>86.16055555555559</v>
      </c>
      <c r="R125" s="32">
        <v>0.58611111111111114</v>
      </c>
      <c r="S125" s="32">
        <v>526.40000000000009</v>
      </c>
      <c r="T125" s="32">
        <v>465.30277777777786</v>
      </c>
      <c r="U125" s="32">
        <v>61.097222222222221</v>
      </c>
      <c r="V125" s="32">
        <v>0</v>
      </c>
      <c r="W125" s="32">
        <v>47.647777777777776</v>
      </c>
      <c r="X125" s="32">
        <v>11.516666666666662</v>
      </c>
      <c r="Y125" s="32">
        <v>0</v>
      </c>
      <c r="Z125" s="32">
        <v>0</v>
      </c>
      <c r="AA125" s="32">
        <v>3.8911111111111136</v>
      </c>
      <c r="AB125" s="32">
        <v>0</v>
      </c>
      <c r="AC125" s="32">
        <v>32.24</v>
      </c>
      <c r="AD125" s="32">
        <v>0</v>
      </c>
      <c r="AE125" s="32">
        <v>0</v>
      </c>
      <c r="AF125" t="s">
        <v>465</v>
      </c>
      <c r="AG125">
        <v>2</v>
      </c>
      <c r="AH125"/>
    </row>
    <row r="126" spans="1:34" x14ac:dyDescent="0.25">
      <c r="A126" t="s">
        <v>1583</v>
      </c>
      <c r="B126" t="s">
        <v>1190</v>
      </c>
      <c r="C126" t="s">
        <v>1488</v>
      </c>
      <c r="D126" t="s">
        <v>1539</v>
      </c>
      <c r="E126" s="32">
        <v>23.844444444444445</v>
      </c>
      <c r="F126" s="32">
        <v>4.8016728797763273</v>
      </c>
      <c r="G126" s="32">
        <v>4.1453355079217138</v>
      </c>
      <c r="H126" s="32">
        <v>1.2280987884436161</v>
      </c>
      <c r="I126" s="32">
        <v>0.57176141658900281</v>
      </c>
      <c r="J126" s="32">
        <v>114.49322222222222</v>
      </c>
      <c r="K126" s="32">
        <v>98.843222222222209</v>
      </c>
      <c r="L126" s="32">
        <v>29.283333333333335</v>
      </c>
      <c r="M126" s="32">
        <v>13.633333333333333</v>
      </c>
      <c r="N126" s="32">
        <v>10.761111111111111</v>
      </c>
      <c r="O126" s="32">
        <v>4.8888888888888893</v>
      </c>
      <c r="P126" s="32">
        <v>14.350555555555552</v>
      </c>
      <c r="Q126" s="32">
        <v>14.350555555555552</v>
      </c>
      <c r="R126" s="32">
        <v>0</v>
      </c>
      <c r="S126" s="32">
        <v>70.859333333333325</v>
      </c>
      <c r="T126" s="32">
        <v>70.698222222222213</v>
      </c>
      <c r="U126" s="32">
        <v>0.16111111111111112</v>
      </c>
      <c r="V126" s="32">
        <v>0</v>
      </c>
      <c r="W126" s="32">
        <v>5.4291111111111148</v>
      </c>
      <c r="X126" s="32">
        <v>0</v>
      </c>
      <c r="Y126" s="32">
        <v>0</v>
      </c>
      <c r="Z126" s="32">
        <v>0</v>
      </c>
      <c r="AA126" s="32">
        <v>1.1366666666666665</v>
      </c>
      <c r="AB126" s="32">
        <v>0</v>
      </c>
      <c r="AC126" s="32">
        <v>4.2924444444444481</v>
      </c>
      <c r="AD126" s="32">
        <v>0</v>
      </c>
      <c r="AE126" s="32">
        <v>0</v>
      </c>
      <c r="AF126" t="s">
        <v>589</v>
      </c>
      <c r="AG126">
        <v>2</v>
      </c>
      <c r="AH126"/>
    </row>
    <row r="127" spans="1:34" x14ac:dyDescent="0.25">
      <c r="A127" t="s">
        <v>1583</v>
      </c>
      <c r="B127" t="s">
        <v>998</v>
      </c>
      <c r="C127" t="s">
        <v>1433</v>
      </c>
      <c r="D127" t="s">
        <v>1532</v>
      </c>
      <c r="E127" s="32">
        <v>37.955555555555556</v>
      </c>
      <c r="F127" s="32">
        <v>3.5232991803278693</v>
      </c>
      <c r="G127" s="32">
        <v>3.3995433255269316</v>
      </c>
      <c r="H127" s="32">
        <v>1.0147101873536302</v>
      </c>
      <c r="I127" s="32">
        <v>0.8909543325526933</v>
      </c>
      <c r="J127" s="32">
        <v>133.72877777777779</v>
      </c>
      <c r="K127" s="32">
        <v>129.03155555555554</v>
      </c>
      <c r="L127" s="32">
        <v>38.513888888888893</v>
      </c>
      <c r="M127" s="32">
        <v>33.81666666666667</v>
      </c>
      <c r="N127" s="32">
        <v>0</v>
      </c>
      <c r="O127" s="32">
        <v>4.697222222222222</v>
      </c>
      <c r="P127" s="32">
        <v>24.818222222222222</v>
      </c>
      <c r="Q127" s="32">
        <v>24.818222222222222</v>
      </c>
      <c r="R127" s="32">
        <v>0</v>
      </c>
      <c r="S127" s="32">
        <v>70.396666666666661</v>
      </c>
      <c r="T127" s="32">
        <v>70.396666666666661</v>
      </c>
      <c r="U127" s="32">
        <v>0</v>
      </c>
      <c r="V127" s="32">
        <v>0</v>
      </c>
      <c r="W127" s="32">
        <v>16.083555555555556</v>
      </c>
      <c r="X127" s="32">
        <v>0</v>
      </c>
      <c r="Y127" s="32">
        <v>0</v>
      </c>
      <c r="Z127" s="32">
        <v>0</v>
      </c>
      <c r="AA127" s="32">
        <v>3.7154444444444441</v>
      </c>
      <c r="AB127" s="32">
        <v>0</v>
      </c>
      <c r="AC127" s="32">
        <v>12.368111111111112</v>
      </c>
      <c r="AD127" s="32">
        <v>0</v>
      </c>
      <c r="AE127" s="32">
        <v>0</v>
      </c>
      <c r="AF127" t="s">
        <v>394</v>
      </c>
      <c r="AG127">
        <v>2</v>
      </c>
      <c r="AH127"/>
    </row>
    <row r="128" spans="1:34" x14ac:dyDescent="0.25">
      <c r="A128" t="s">
        <v>1583</v>
      </c>
      <c r="B128" t="s">
        <v>1119</v>
      </c>
      <c r="C128" t="s">
        <v>1249</v>
      </c>
      <c r="D128" t="s">
        <v>1496</v>
      </c>
      <c r="E128" s="32">
        <v>117.45555555555555</v>
      </c>
      <c r="F128" s="32">
        <v>3.5855254942767947</v>
      </c>
      <c r="G128" s="32">
        <v>3.2604975877400433</v>
      </c>
      <c r="H128" s="32">
        <v>0.35328067354081921</v>
      </c>
      <c r="I128" s="32">
        <v>0.12246050515561444</v>
      </c>
      <c r="J128" s="32">
        <v>421.13988888888883</v>
      </c>
      <c r="K128" s="32">
        <v>382.9635555555555</v>
      </c>
      <c r="L128" s="32">
        <v>41.494777777777777</v>
      </c>
      <c r="M128" s="32">
        <v>14.383666666666668</v>
      </c>
      <c r="N128" s="32">
        <v>21.422222222222221</v>
      </c>
      <c r="O128" s="32">
        <v>5.6888888888888891</v>
      </c>
      <c r="P128" s="32">
        <v>142.79122222222219</v>
      </c>
      <c r="Q128" s="32">
        <v>131.72599999999997</v>
      </c>
      <c r="R128" s="32">
        <v>11.065222222222223</v>
      </c>
      <c r="S128" s="32">
        <v>236.85388888888886</v>
      </c>
      <c r="T128" s="32">
        <v>228.42999999999998</v>
      </c>
      <c r="U128" s="32">
        <v>8.4238888888888894</v>
      </c>
      <c r="V128" s="32">
        <v>0</v>
      </c>
      <c r="W128" s="32">
        <v>74.823444444444448</v>
      </c>
      <c r="X128" s="32">
        <v>0</v>
      </c>
      <c r="Y128" s="32">
        <v>0</v>
      </c>
      <c r="Z128" s="32">
        <v>0</v>
      </c>
      <c r="AA128" s="32">
        <v>19.131888888888888</v>
      </c>
      <c r="AB128" s="32">
        <v>0</v>
      </c>
      <c r="AC128" s="32">
        <v>55.691555555555553</v>
      </c>
      <c r="AD128" s="32">
        <v>0</v>
      </c>
      <c r="AE128" s="32">
        <v>0</v>
      </c>
      <c r="AF128" t="s">
        <v>516</v>
      </c>
      <c r="AG128">
        <v>2</v>
      </c>
      <c r="AH128"/>
    </row>
    <row r="129" spans="1:34" x14ac:dyDescent="0.25">
      <c r="A129" t="s">
        <v>1583</v>
      </c>
      <c r="B129" t="s">
        <v>788</v>
      </c>
      <c r="C129" t="s">
        <v>1313</v>
      </c>
      <c r="D129" t="s">
        <v>1504</v>
      </c>
      <c r="E129" s="32">
        <v>290.15555555555557</v>
      </c>
      <c r="F129" s="32">
        <v>3.5192885042505933</v>
      </c>
      <c r="G129" s="32">
        <v>3.3606283985601593</v>
      </c>
      <c r="H129" s="32">
        <v>0.90334494906946461</v>
      </c>
      <c r="I129" s="32">
        <v>0.7446848433790304</v>
      </c>
      <c r="J129" s="32">
        <v>1021.1411111111111</v>
      </c>
      <c r="K129" s="32">
        <v>975.10500000000002</v>
      </c>
      <c r="L129" s="32">
        <v>262.11055555555555</v>
      </c>
      <c r="M129" s="32">
        <v>216.07444444444445</v>
      </c>
      <c r="N129" s="32">
        <v>41.202777777777776</v>
      </c>
      <c r="O129" s="32">
        <v>4.833333333333333</v>
      </c>
      <c r="P129" s="32">
        <v>88.49722222222222</v>
      </c>
      <c r="Q129" s="32">
        <v>88.49722222222222</v>
      </c>
      <c r="R129" s="32">
        <v>0</v>
      </c>
      <c r="S129" s="32">
        <v>670.5333333333333</v>
      </c>
      <c r="T129" s="32">
        <v>670.5333333333333</v>
      </c>
      <c r="U129" s="32">
        <v>0</v>
      </c>
      <c r="V129" s="32">
        <v>0</v>
      </c>
      <c r="W129" s="32">
        <v>3.1194444444444445</v>
      </c>
      <c r="X129" s="32">
        <v>0</v>
      </c>
      <c r="Y129" s="32">
        <v>0</v>
      </c>
      <c r="Z129" s="32">
        <v>0</v>
      </c>
      <c r="AA129" s="32">
        <v>0</v>
      </c>
      <c r="AB129" s="32">
        <v>0</v>
      </c>
      <c r="AC129" s="32">
        <v>3.1194444444444445</v>
      </c>
      <c r="AD129" s="32">
        <v>0</v>
      </c>
      <c r="AE129" s="32">
        <v>0</v>
      </c>
      <c r="AF129" t="s">
        <v>183</v>
      </c>
      <c r="AG129">
        <v>2</v>
      </c>
      <c r="AH129"/>
    </row>
    <row r="130" spans="1:34" x14ac:dyDescent="0.25">
      <c r="A130" t="s">
        <v>1583</v>
      </c>
      <c r="B130" t="s">
        <v>629</v>
      </c>
      <c r="C130" t="s">
        <v>1298</v>
      </c>
      <c r="D130" t="s">
        <v>1531</v>
      </c>
      <c r="E130" s="32">
        <v>239.14444444444445</v>
      </c>
      <c r="F130" s="32">
        <v>3.0196608279514954</v>
      </c>
      <c r="G130" s="32">
        <v>2.8046150629559095</v>
      </c>
      <c r="H130" s="32">
        <v>0.46986990661153188</v>
      </c>
      <c r="I130" s="32">
        <v>0.25482414161594574</v>
      </c>
      <c r="J130" s="32">
        <v>722.13511111111154</v>
      </c>
      <c r="K130" s="32">
        <v>670.70811111111152</v>
      </c>
      <c r="L130" s="32">
        <v>112.36677777777778</v>
      </c>
      <c r="M130" s="32">
        <v>60.939777777777785</v>
      </c>
      <c r="N130" s="32">
        <v>46.055222222222213</v>
      </c>
      <c r="O130" s="32">
        <v>5.3717777777777771</v>
      </c>
      <c r="P130" s="32">
        <v>161.71088888888897</v>
      </c>
      <c r="Q130" s="32">
        <v>161.71088888888897</v>
      </c>
      <c r="R130" s="32">
        <v>0</v>
      </c>
      <c r="S130" s="32">
        <v>448.05744444444468</v>
      </c>
      <c r="T130" s="32">
        <v>426.21666666666692</v>
      </c>
      <c r="U130" s="32">
        <v>21.840777777777785</v>
      </c>
      <c r="V130" s="32">
        <v>0</v>
      </c>
      <c r="W130" s="32">
        <v>0</v>
      </c>
      <c r="X130" s="32">
        <v>0</v>
      </c>
      <c r="Y130" s="32">
        <v>0</v>
      </c>
      <c r="Z130" s="32">
        <v>0</v>
      </c>
      <c r="AA130" s="32">
        <v>0</v>
      </c>
      <c r="AB130" s="32">
        <v>0</v>
      </c>
      <c r="AC130" s="32">
        <v>0</v>
      </c>
      <c r="AD130" s="32">
        <v>0</v>
      </c>
      <c r="AE130" s="32">
        <v>0</v>
      </c>
      <c r="AF130" t="s">
        <v>23</v>
      </c>
      <c r="AG130">
        <v>2</v>
      </c>
      <c r="AH130"/>
    </row>
    <row r="131" spans="1:34" x14ac:dyDescent="0.25">
      <c r="A131" t="s">
        <v>1583</v>
      </c>
      <c r="B131" t="s">
        <v>630</v>
      </c>
      <c r="C131" t="s">
        <v>1270</v>
      </c>
      <c r="D131" t="s">
        <v>1532</v>
      </c>
      <c r="E131" s="32">
        <v>81.63333333333334</v>
      </c>
      <c r="F131" s="32">
        <v>3.5308615761535322</v>
      </c>
      <c r="G131" s="32">
        <v>3.394894514767933</v>
      </c>
      <c r="H131" s="32">
        <v>0.53511501293044783</v>
      </c>
      <c r="I131" s="32">
        <v>0.47338913842384656</v>
      </c>
      <c r="J131" s="32">
        <v>288.23600000000005</v>
      </c>
      <c r="K131" s="32">
        <v>277.13655555555562</v>
      </c>
      <c r="L131" s="32">
        <v>43.683222222222227</v>
      </c>
      <c r="M131" s="32">
        <v>38.644333333333343</v>
      </c>
      <c r="N131" s="32">
        <v>9.4444444444444442E-2</v>
      </c>
      <c r="O131" s="32">
        <v>4.9444444444444446</v>
      </c>
      <c r="P131" s="32">
        <v>88.240222222222229</v>
      </c>
      <c r="Q131" s="32">
        <v>82.179666666666677</v>
      </c>
      <c r="R131" s="32">
        <v>6.0605555555555561</v>
      </c>
      <c r="S131" s="32">
        <v>156.31255555555555</v>
      </c>
      <c r="T131" s="32">
        <v>155.89588888888889</v>
      </c>
      <c r="U131" s="32">
        <v>0.41666666666666669</v>
      </c>
      <c r="V131" s="32">
        <v>0</v>
      </c>
      <c r="W131" s="32">
        <v>0</v>
      </c>
      <c r="X131" s="32">
        <v>0</v>
      </c>
      <c r="Y131" s="32">
        <v>0</v>
      </c>
      <c r="Z131" s="32">
        <v>0</v>
      </c>
      <c r="AA131" s="32">
        <v>0</v>
      </c>
      <c r="AB131" s="32">
        <v>0</v>
      </c>
      <c r="AC131" s="32">
        <v>0</v>
      </c>
      <c r="AD131" s="32">
        <v>0</v>
      </c>
      <c r="AE131" s="32">
        <v>0</v>
      </c>
      <c r="AF131" t="s">
        <v>24</v>
      </c>
      <c r="AG131">
        <v>2</v>
      </c>
      <c r="AH131"/>
    </row>
    <row r="132" spans="1:34" x14ac:dyDescent="0.25">
      <c r="A132" t="s">
        <v>1583</v>
      </c>
      <c r="B132" t="s">
        <v>1103</v>
      </c>
      <c r="C132" t="s">
        <v>1436</v>
      </c>
      <c r="D132" t="s">
        <v>1532</v>
      </c>
      <c r="E132" s="32">
        <v>129.14444444444445</v>
      </c>
      <c r="F132" s="32">
        <v>4.0332797040351025</v>
      </c>
      <c r="G132" s="32">
        <v>3.8752318678482314</v>
      </c>
      <c r="H132" s="32">
        <v>0.6154839542286844</v>
      </c>
      <c r="I132" s="32">
        <v>0.45743611804181356</v>
      </c>
      <c r="J132" s="32">
        <v>520.87566666666658</v>
      </c>
      <c r="K132" s="32">
        <v>500.46466666666657</v>
      </c>
      <c r="L132" s="32">
        <v>79.48633333333332</v>
      </c>
      <c r="M132" s="32">
        <v>59.075333333333319</v>
      </c>
      <c r="N132" s="32">
        <v>15.855444444444448</v>
      </c>
      <c r="O132" s="32">
        <v>4.5555555555555554</v>
      </c>
      <c r="P132" s="32">
        <v>135.14099999999996</v>
      </c>
      <c r="Q132" s="32">
        <v>135.14099999999996</v>
      </c>
      <c r="R132" s="32">
        <v>0</v>
      </c>
      <c r="S132" s="32">
        <v>306.24833333333328</v>
      </c>
      <c r="T132" s="32">
        <v>304.19633333333326</v>
      </c>
      <c r="U132" s="32">
        <v>2.052</v>
      </c>
      <c r="V132" s="32">
        <v>0</v>
      </c>
      <c r="W132" s="32">
        <v>0</v>
      </c>
      <c r="X132" s="32">
        <v>0</v>
      </c>
      <c r="Y132" s="32">
        <v>0</v>
      </c>
      <c r="Z132" s="32">
        <v>0</v>
      </c>
      <c r="AA132" s="32">
        <v>0</v>
      </c>
      <c r="AB132" s="32">
        <v>0</v>
      </c>
      <c r="AC132" s="32">
        <v>0</v>
      </c>
      <c r="AD132" s="32">
        <v>0</v>
      </c>
      <c r="AE132" s="32">
        <v>0</v>
      </c>
      <c r="AF132" t="s">
        <v>500</v>
      </c>
      <c r="AG132">
        <v>2</v>
      </c>
      <c r="AH132"/>
    </row>
    <row r="133" spans="1:34" x14ac:dyDescent="0.25">
      <c r="A133" t="s">
        <v>1583</v>
      </c>
      <c r="B133" t="s">
        <v>833</v>
      </c>
      <c r="C133" t="s">
        <v>1284</v>
      </c>
      <c r="D133" t="s">
        <v>1532</v>
      </c>
      <c r="E133" s="32">
        <v>82.3</v>
      </c>
      <c r="F133" s="32">
        <v>3.0839300661536382</v>
      </c>
      <c r="G133" s="32">
        <v>2.9780639935196431</v>
      </c>
      <c r="H133" s="32">
        <v>0.73467530714189289</v>
      </c>
      <c r="I133" s="32">
        <v>0.62880923450789805</v>
      </c>
      <c r="J133" s="32">
        <v>253.8074444444444</v>
      </c>
      <c r="K133" s="32">
        <v>245.09466666666663</v>
      </c>
      <c r="L133" s="32">
        <v>60.463777777777779</v>
      </c>
      <c r="M133" s="32">
        <v>51.751000000000005</v>
      </c>
      <c r="N133" s="32">
        <v>3.7961111111111117</v>
      </c>
      <c r="O133" s="32">
        <v>4.916666666666667</v>
      </c>
      <c r="P133" s="32">
        <v>61.759888888888895</v>
      </c>
      <c r="Q133" s="32">
        <v>61.759888888888895</v>
      </c>
      <c r="R133" s="32">
        <v>0</v>
      </c>
      <c r="S133" s="32">
        <v>131.58377777777773</v>
      </c>
      <c r="T133" s="32">
        <v>131.58377777777773</v>
      </c>
      <c r="U133" s="32">
        <v>0</v>
      </c>
      <c r="V133" s="32">
        <v>0</v>
      </c>
      <c r="W133" s="32">
        <v>0</v>
      </c>
      <c r="X133" s="32">
        <v>0</v>
      </c>
      <c r="Y133" s="32">
        <v>0</v>
      </c>
      <c r="Z133" s="32">
        <v>0</v>
      </c>
      <c r="AA133" s="32">
        <v>0</v>
      </c>
      <c r="AB133" s="32">
        <v>0</v>
      </c>
      <c r="AC133" s="32">
        <v>0</v>
      </c>
      <c r="AD133" s="32">
        <v>0</v>
      </c>
      <c r="AE133" s="32">
        <v>0</v>
      </c>
      <c r="AF133" t="s">
        <v>228</v>
      </c>
      <c r="AG133">
        <v>2</v>
      </c>
      <c r="AH133"/>
    </row>
    <row r="134" spans="1:34" x14ac:dyDescent="0.25">
      <c r="A134" t="s">
        <v>1583</v>
      </c>
      <c r="B134" t="s">
        <v>1053</v>
      </c>
      <c r="C134" t="s">
        <v>1444</v>
      </c>
      <c r="D134" t="s">
        <v>1532</v>
      </c>
      <c r="E134" s="32">
        <v>115.58888888888889</v>
      </c>
      <c r="F134" s="32">
        <v>3.2685754109391523</v>
      </c>
      <c r="G134" s="32">
        <v>3.0928972411804292</v>
      </c>
      <c r="H134" s="32">
        <v>1.038133230798808</v>
      </c>
      <c r="I134" s="32">
        <v>0.86245506104008451</v>
      </c>
      <c r="J134" s="32">
        <v>377.81100000000004</v>
      </c>
      <c r="K134" s="32">
        <v>357.50455555555561</v>
      </c>
      <c r="L134" s="32">
        <v>119.99666666666666</v>
      </c>
      <c r="M134" s="32">
        <v>99.690222222222218</v>
      </c>
      <c r="N134" s="32">
        <v>15.345333333333333</v>
      </c>
      <c r="O134" s="32">
        <v>4.9611111111111112</v>
      </c>
      <c r="P134" s="32">
        <v>90.826222222222228</v>
      </c>
      <c r="Q134" s="32">
        <v>90.826222222222228</v>
      </c>
      <c r="R134" s="32">
        <v>0</v>
      </c>
      <c r="S134" s="32">
        <v>166.98811111111112</v>
      </c>
      <c r="T134" s="32">
        <v>166.39533333333335</v>
      </c>
      <c r="U134" s="32">
        <v>0.59277777777777785</v>
      </c>
      <c r="V134" s="32">
        <v>0</v>
      </c>
      <c r="W134" s="32">
        <v>0</v>
      </c>
      <c r="X134" s="32">
        <v>0</v>
      </c>
      <c r="Y134" s="32">
        <v>0</v>
      </c>
      <c r="Z134" s="32">
        <v>0</v>
      </c>
      <c r="AA134" s="32">
        <v>0</v>
      </c>
      <c r="AB134" s="32">
        <v>0</v>
      </c>
      <c r="AC134" s="32">
        <v>0</v>
      </c>
      <c r="AD134" s="32">
        <v>0</v>
      </c>
      <c r="AE134" s="32">
        <v>0</v>
      </c>
      <c r="AF134" t="s">
        <v>449</v>
      </c>
      <c r="AG134">
        <v>2</v>
      </c>
      <c r="AH134"/>
    </row>
    <row r="135" spans="1:34" x14ac:dyDescent="0.25">
      <c r="A135" t="s">
        <v>1583</v>
      </c>
      <c r="B135" t="s">
        <v>1063</v>
      </c>
      <c r="C135" t="s">
        <v>1362</v>
      </c>
      <c r="D135" t="s">
        <v>1513</v>
      </c>
      <c r="E135" s="32">
        <v>109.68888888888888</v>
      </c>
      <c r="F135" s="32">
        <v>3.0964404376012964</v>
      </c>
      <c r="G135" s="32">
        <v>2.9642483792544567</v>
      </c>
      <c r="H135" s="32">
        <v>0.47781098055105359</v>
      </c>
      <c r="I135" s="32">
        <v>0.34561892220421403</v>
      </c>
      <c r="J135" s="32">
        <v>339.64511111111108</v>
      </c>
      <c r="K135" s="32">
        <v>325.14511111111108</v>
      </c>
      <c r="L135" s="32">
        <v>52.410555555555561</v>
      </c>
      <c r="M135" s="32">
        <v>37.910555555555561</v>
      </c>
      <c r="N135" s="32">
        <v>9.5833333333333339</v>
      </c>
      <c r="O135" s="32">
        <v>4.916666666666667</v>
      </c>
      <c r="P135" s="32">
        <v>77.627666666666642</v>
      </c>
      <c r="Q135" s="32">
        <v>77.627666666666642</v>
      </c>
      <c r="R135" s="32">
        <v>0</v>
      </c>
      <c r="S135" s="32">
        <v>209.60688888888888</v>
      </c>
      <c r="T135" s="32">
        <v>209.60688888888888</v>
      </c>
      <c r="U135" s="32">
        <v>0</v>
      </c>
      <c r="V135" s="32">
        <v>0</v>
      </c>
      <c r="W135" s="32">
        <v>0</v>
      </c>
      <c r="X135" s="32">
        <v>0</v>
      </c>
      <c r="Y135" s="32">
        <v>0</v>
      </c>
      <c r="Z135" s="32">
        <v>0</v>
      </c>
      <c r="AA135" s="32">
        <v>0</v>
      </c>
      <c r="AB135" s="32">
        <v>0</v>
      </c>
      <c r="AC135" s="32">
        <v>0</v>
      </c>
      <c r="AD135" s="32">
        <v>0</v>
      </c>
      <c r="AE135" s="32">
        <v>0</v>
      </c>
      <c r="AF135" t="s">
        <v>459</v>
      </c>
      <c r="AG135">
        <v>2</v>
      </c>
      <c r="AH135"/>
    </row>
    <row r="136" spans="1:34" x14ac:dyDescent="0.25">
      <c r="A136" t="s">
        <v>1583</v>
      </c>
      <c r="B136" t="s">
        <v>977</v>
      </c>
      <c r="C136" t="s">
        <v>1214</v>
      </c>
      <c r="D136" t="s">
        <v>1532</v>
      </c>
      <c r="E136" s="32">
        <v>88.8</v>
      </c>
      <c r="F136" s="32">
        <v>3.3861236236236238</v>
      </c>
      <c r="G136" s="32">
        <v>3.1975250250250253</v>
      </c>
      <c r="H136" s="32">
        <v>1.0121859359359358</v>
      </c>
      <c r="I136" s="32">
        <v>0.82358733733733736</v>
      </c>
      <c r="J136" s="32">
        <v>300.6877777777778</v>
      </c>
      <c r="K136" s="32">
        <v>283.94022222222225</v>
      </c>
      <c r="L136" s="32">
        <v>89.882111111111101</v>
      </c>
      <c r="M136" s="32">
        <v>73.134555555555551</v>
      </c>
      <c r="N136" s="32">
        <v>11.664222222222225</v>
      </c>
      <c r="O136" s="32">
        <v>5.083333333333333</v>
      </c>
      <c r="P136" s="32">
        <v>59.116666666666674</v>
      </c>
      <c r="Q136" s="32">
        <v>59.116666666666674</v>
      </c>
      <c r="R136" s="32">
        <v>0</v>
      </c>
      <c r="S136" s="32">
        <v>151.68899999999999</v>
      </c>
      <c r="T136" s="32">
        <v>151.68899999999999</v>
      </c>
      <c r="U136" s="32">
        <v>0</v>
      </c>
      <c r="V136" s="32">
        <v>0</v>
      </c>
      <c r="W136" s="32">
        <v>0</v>
      </c>
      <c r="X136" s="32">
        <v>0</v>
      </c>
      <c r="Y136" s="32">
        <v>0</v>
      </c>
      <c r="Z136" s="32">
        <v>0</v>
      </c>
      <c r="AA136" s="32">
        <v>0</v>
      </c>
      <c r="AB136" s="32">
        <v>0</v>
      </c>
      <c r="AC136" s="32">
        <v>0</v>
      </c>
      <c r="AD136" s="32">
        <v>0</v>
      </c>
      <c r="AE136" s="32">
        <v>0</v>
      </c>
      <c r="AF136" t="s">
        <v>373</v>
      </c>
      <c r="AG136">
        <v>2</v>
      </c>
      <c r="AH136"/>
    </row>
    <row r="137" spans="1:34" x14ac:dyDescent="0.25">
      <c r="A137" t="s">
        <v>1583</v>
      </c>
      <c r="B137" t="s">
        <v>1052</v>
      </c>
      <c r="C137" t="s">
        <v>1446</v>
      </c>
      <c r="D137" t="s">
        <v>1540</v>
      </c>
      <c r="E137" s="32">
        <v>147.01111111111112</v>
      </c>
      <c r="F137" s="32">
        <v>3.6595147759050701</v>
      </c>
      <c r="G137" s="32">
        <v>3.4771922001360429</v>
      </c>
      <c r="H137" s="32">
        <v>0.64190612954425208</v>
      </c>
      <c r="I137" s="32">
        <v>0.45958355377522481</v>
      </c>
      <c r="J137" s="32">
        <v>537.98933333333321</v>
      </c>
      <c r="K137" s="32">
        <v>511.18588888888871</v>
      </c>
      <c r="L137" s="32">
        <v>94.367333333333335</v>
      </c>
      <c r="M137" s="32">
        <v>67.563888888888883</v>
      </c>
      <c r="N137" s="32">
        <v>17.386777777777777</v>
      </c>
      <c r="O137" s="32">
        <v>9.4166666666666661</v>
      </c>
      <c r="P137" s="32">
        <v>148.59011111111107</v>
      </c>
      <c r="Q137" s="32">
        <v>148.59011111111107</v>
      </c>
      <c r="R137" s="32">
        <v>0</v>
      </c>
      <c r="S137" s="32">
        <v>295.03188888888877</v>
      </c>
      <c r="T137" s="32">
        <v>295.03188888888877</v>
      </c>
      <c r="U137" s="32">
        <v>0</v>
      </c>
      <c r="V137" s="32">
        <v>0</v>
      </c>
      <c r="W137" s="32">
        <v>0</v>
      </c>
      <c r="X137" s="32">
        <v>0</v>
      </c>
      <c r="Y137" s="32">
        <v>0</v>
      </c>
      <c r="Z137" s="32">
        <v>0</v>
      </c>
      <c r="AA137" s="32">
        <v>0</v>
      </c>
      <c r="AB137" s="32">
        <v>0</v>
      </c>
      <c r="AC137" s="32">
        <v>0</v>
      </c>
      <c r="AD137" s="32">
        <v>0</v>
      </c>
      <c r="AE137" s="32">
        <v>0</v>
      </c>
      <c r="AF137" t="s">
        <v>448</v>
      </c>
      <c r="AG137">
        <v>2</v>
      </c>
      <c r="AH137"/>
    </row>
    <row r="138" spans="1:34" x14ac:dyDescent="0.25">
      <c r="A138" t="s">
        <v>1583</v>
      </c>
      <c r="B138" t="s">
        <v>920</v>
      </c>
      <c r="C138" t="s">
        <v>1261</v>
      </c>
      <c r="D138" t="s">
        <v>1546</v>
      </c>
      <c r="E138" s="32">
        <v>100.21111111111111</v>
      </c>
      <c r="F138" s="32">
        <v>3.7009058653952764</v>
      </c>
      <c r="G138" s="32">
        <v>3.5598769264885237</v>
      </c>
      <c r="H138" s="32">
        <v>0.59106885464020409</v>
      </c>
      <c r="I138" s="32">
        <v>0.45003991573345159</v>
      </c>
      <c r="J138" s="32">
        <v>370.87188888888886</v>
      </c>
      <c r="K138" s="32">
        <v>356.73922222222217</v>
      </c>
      <c r="L138" s="32">
        <v>59.231666666666669</v>
      </c>
      <c r="M138" s="32">
        <v>45.098999999999997</v>
      </c>
      <c r="N138" s="32">
        <v>8.8826666666666689</v>
      </c>
      <c r="O138" s="32">
        <v>5.25</v>
      </c>
      <c r="P138" s="32">
        <v>113.44355555555558</v>
      </c>
      <c r="Q138" s="32">
        <v>113.44355555555558</v>
      </c>
      <c r="R138" s="32">
        <v>0</v>
      </c>
      <c r="S138" s="32">
        <v>198.1966666666666</v>
      </c>
      <c r="T138" s="32">
        <v>198.1966666666666</v>
      </c>
      <c r="U138" s="32">
        <v>0</v>
      </c>
      <c r="V138" s="32">
        <v>0</v>
      </c>
      <c r="W138" s="32">
        <v>0</v>
      </c>
      <c r="X138" s="32">
        <v>0</v>
      </c>
      <c r="Y138" s="32">
        <v>0</v>
      </c>
      <c r="Z138" s="32">
        <v>0</v>
      </c>
      <c r="AA138" s="32">
        <v>0</v>
      </c>
      <c r="AB138" s="32">
        <v>0</v>
      </c>
      <c r="AC138" s="32">
        <v>0</v>
      </c>
      <c r="AD138" s="32">
        <v>0</v>
      </c>
      <c r="AE138" s="32">
        <v>0</v>
      </c>
      <c r="AF138" t="s">
        <v>316</v>
      </c>
      <c r="AG138">
        <v>2</v>
      </c>
      <c r="AH138"/>
    </row>
    <row r="139" spans="1:34" x14ac:dyDescent="0.25">
      <c r="A139" t="s">
        <v>1583</v>
      </c>
      <c r="B139" t="s">
        <v>866</v>
      </c>
      <c r="C139" t="s">
        <v>1400</v>
      </c>
      <c r="D139" t="s">
        <v>1505</v>
      </c>
      <c r="E139" s="32">
        <v>52.755555555555553</v>
      </c>
      <c r="F139" s="32">
        <v>2.6694692502106157</v>
      </c>
      <c r="G139" s="32">
        <v>2.4767565290648696</v>
      </c>
      <c r="H139" s="32">
        <v>0.45377843302443133</v>
      </c>
      <c r="I139" s="32">
        <v>0.26106571187868577</v>
      </c>
      <c r="J139" s="32">
        <v>140.82933333333335</v>
      </c>
      <c r="K139" s="32">
        <v>130.66266666666667</v>
      </c>
      <c r="L139" s="32">
        <v>23.93933333333333</v>
      </c>
      <c r="M139" s="32">
        <v>13.772666666666666</v>
      </c>
      <c r="N139" s="32">
        <v>4.833333333333333</v>
      </c>
      <c r="O139" s="32">
        <v>5.333333333333333</v>
      </c>
      <c r="P139" s="32">
        <v>40.798777777777786</v>
      </c>
      <c r="Q139" s="32">
        <v>40.798777777777786</v>
      </c>
      <c r="R139" s="32">
        <v>0</v>
      </c>
      <c r="S139" s="32">
        <v>76.091222222222214</v>
      </c>
      <c r="T139" s="32">
        <v>76.091222222222214</v>
      </c>
      <c r="U139" s="32">
        <v>0</v>
      </c>
      <c r="V139" s="32">
        <v>0</v>
      </c>
      <c r="W139" s="32">
        <v>0</v>
      </c>
      <c r="X139" s="32">
        <v>0</v>
      </c>
      <c r="Y139" s="32">
        <v>0</v>
      </c>
      <c r="Z139" s="32">
        <v>0</v>
      </c>
      <c r="AA139" s="32">
        <v>0</v>
      </c>
      <c r="AB139" s="32">
        <v>0</v>
      </c>
      <c r="AC139" s="32">
        <v>0</v>
      </c>
      <c r="AD139" s="32">
        <v>0</v>
      </c>
      <c r="AE139" s="32">
        <v>0</v>
      </c>
      <c r="AF139" t="s">
        <v>262</v>
      </c>
      <c r="AG139">
        <v>2</v>
      </c>
      <c r="AH139"/>
    </row>
    <row r="140" spans="1:34" x14ac:dyDescent="0.25">
      <c r="A140" t="s">
        <v>1583</v>
      </c>
      <c r="B140" t="s">
        <v>905</v>
      </c>
      <c r="C140" t="s">
        <v>1411</v>
      </c>
      <c r="D140" t="s">
        <v>1519</v>
      </c>
      <c r="E140" s="32">
        <v>80.2</v>
      </c>
      <c r="F140" s="32">
        <v>2.9678027154336379</v>
      </c>
      <c r="G140" s="32">
        <v>2.8767802715433635</v>
      </c>
      <c r="H140" s="32">
        <v>0.64768356885563871</v>
      </c>
      <c r="I140" s="32">
        <v>0.55666112496536435</v>
      </c>
      <c r="J140" s="32">
        <v>238.01777777777778</v>
      </c>
      <c r="K140" s="32">
        <v>230.71777777777777</v>
      </c>
      <c r="L140" s="32">
        <v>51.944222222222223</v>
      </c>
      <c r="M140" s="32">
        <v>44.644222222222218</v>
      </c>
      <c r="N140" s="32">
        <v>5.1722222222222225</v>
      </c>
      <c r="O140" s="32">
        <v>2.1277777777777778</v>
      </c>
      <c r="P140" s="32">
        <v>58.265222222222221</v>
      </c>
      <c r="Q140" s="32">
        <v>58.265222222222221</v>
      </c>
      <c r="R140" s="32">
        <v>0</v>
      </c>
      <c r="S140" s="32">
        <v>127.80833333333334</v>
      </c>
      <c r="T140" s="32">
        <v>127.80833333333334</v>
      </c>
      <c r="U140" s="32">
        <v>0</v>
      </c>
      <c r="V140" s="32">
        <v>0</v>
      </c>
      <c r="W140" s="32">
        <v>0</v>
      </c>
      <c r="X140" s="32">
        <v>0</v>
      </c>
      <c r="Y140" s="32">
        <v>0</v>
      </c>
      <c r="Z140" s="32">
        <v>0</v>
      </c>
      <c r="AA140" s="32">
        <v>0</v>
      </c>
      <c r="AB140" s="32">
        <v>0</v>
      </c>
      <c r="AC140" s="32">
        <v>0</v>
      </c>
      <c r="AD140" s="32">
        <v>0</v>
      </c>
      <c r="AE140" s="32">
        <v>0</v>
      </c>
      <c r="AF140" t="s">
        <v>301</v>
      </c>
      <c r="AG140">
        <v>2</v>
      </c>
      <c r="AH140"/>
    </row>
    <row r="141" spans="1:34" x14ac:dyDescent="0.25">
      <c r="A141" t="s">
        <v>1583</v>
      </c>
      <c r="B141" t="s">
        <v>800</v>
      </c>
      <c r="C141" t="s">
        <v>1254</v>
      </c>
      <c r="D141" t="s">
        <v>1537</v>
      </c>
      <c r="E141" s="32">
        <v>183.83333333333334</v>
      </c>
      <c r="F141" s="32">
        <v>3.1909241462677547</v>
      </c>
      <c r="G141" s="32">
        <v>3.0617612571773947</v>
      </c>
      <c r="H141" s="32">
        <v>0.64887095799335148</v>
      </c>
      <c r="I141" s="32">
        <v>0.51970806890299193</v>
      </c>
      <c r="J141" s="32">
        <v>586.59822222222226</v>
      </c>
      <c r="K141" s="32">
        <v>562.85377777777774</v>
      </c>
      <c r="L141" s="32">
        <v>119.28411111111113</v>
      </c>
      <c r="M141" s="32">
        <v>95.53966666666669</v>
      </c>
      <c r="N141" s="32">
        <v>19.155555555555555</v>
      </c>
      <c r="O141" s="32">
        <v>4.5888888888888886</v>
      </c>
      <c r="P141" s="32">
        <v>151.10844444444439</v>
      </c>
      <c r="Q141" s="32">
        <v>151.10844444444439</v>
      </c>
      <c r="R141" s="32">
        <v>0</v>
      </c>
      <c r="S141" s="32">
        <v>316.20566666666673</v>
      </c>
      <c r="T141" s="32">
        <v>290.05900000000008</v>
      </c>
      <c r="U141" s="32">
        <v>26.146666666666661</v>
      </c>
      <c r="V141" s="32">
        <v>0</v>
      </c>
      <c r="W141" s="32">
        <v>0</v>
      </c>
      <c r="X141" s="32">
        <v>0</v>
      </c>
      <c r="Y141" s="32">
        <v>0</v>
      </c>
      <c r="Z141" s="32">
        <v>0</v>
      </c>
      <c r="AA141" s="32">
        <v>0</v>
      </c>
      <c r="AB141" s="32">
        <v>0</v>
      </c>
      <c r="AC141" s="32">
        <v>0</v>
      </c>
      <c r="AD141" s="32">
        <v>0</v>
      </c>
      <c r="AE141" s="32">
        <v>0</v>
      </c>
      <c r="AF141" t="s">
        <v>195</v>
      </c>
      <c r="AG141">
        <v>2</v>
      </c>
      <c r="AH141"/>
    </row>
    <row r="142" spans="1:34" x14ac:dyDescent="0.25">
      <c r="A142" t="s">
        <v>1583</v>
      </c>
      <c r="B142" t="s">
        <v>1134</v>
      </c>
      <c r="C142" t="s">
        <v>1377</v>
      </c>
      <c r="D142" t="s">
        <v>1546</v>
      </c>
      <c r="E142" s="32">
        <v>99.233333333333334</v>
      </c>
      <c r="F142" s="32">
        <v>3.7723446422573059</v>
      </c>
      <c r="G142" s="32">
        <v>3.5792945918710104</v>
      </c>
      <c r="H142" s="32">
        <v>0.6183742022169969</v>
      </c>
      <c r="I142" s="32">
        <v>0.47822976150487051</v>
      </c>
      <c r="J142" s="32">
        <v>374.34233333333333</v>
      </c>
      <c r="K142" s="32">
        <v>355.18533333333329</v>
      </c>
      <c r="L142" s="32">
        <v>61.363333333333323</v>
      </c>
      <c r="M142" s="32">
        <v>47.456333333333319</v>
      </c>
      <c r="N142" s="32">
        <v>8.5736666666666661</v>
      </c>
      <c r="O142" s="32">
        <v>5.333333333333333</v>
      </c>
      <c r="P142" s="32">
        <v>108.46266666666664</v>
      </c>
      <c r="Q142" s="32">
        <v>103.21266666666664</v>
      </c>
      <c r="R142" s="32">
        <v>5.25</v>
      </c>
      <c r="S142" s="32">
        <v>204.51633333333334</v>
      </c>
      <c r="T142" s="32">
        <v>200.20544444444445</v>
      </c>
      <c r="U142" s="32">
        <v>4.3108888888888881</v>
      </c>
      <c r="V142" s="32">
        <v>0</v>
      </c>
      <c r="W142" s="32">
        <v>0</v>
      </c>
      <c r="X142" s="32">
        <v>0</v>
      </c>
      <c r="Y142" s="32">
        <v>0</v>
      </c>
      <c r="Z142" s="32">
        <v>0</v>
      </c>
      <c r="AA142" s="32">
        <v>0</v>
      </c>
      <c r="AB142" s="32">
        <v>0</v>
      </c>
      <c r="AC142" s="32">
        <v>0</v>
      </c>
      <c r="AD142" s="32">
        <v>0</v>
      </c>
      <c r="AE142" s="32">
        <v>0</v>
      </c>
      <c r="AF142" t="s">
        <v>531</v>
      </c>
      <c r="AG142">
        <v>2</v>
      </c>
      <c r="AH142"/>
    </row>
    <row r="143" spans="1:34" x14ac:dyDescent="0.25">
      <c r="A143" t="s">
        <v>1583</v>
      </c>
      <c r="B143" t="s">
        <v>783</v>
      </c>
      <c r="C143" t="s">
        <v>1326</v>
      </c>
      <c r="D143" t="s">
        <v>1532</v>
      </c>
      <c r="E143" s="32">
        <v>150.4</v>
      </c>
      <c r="F143" s="32">
        <v>3.8209759160756507</v>
      </c>
      <c r="G143" s="32">
        <v>3.658960549645391</v>
      </c>
      <c r="H143" s="32">
        <v>0.84670656028368807</v>
      </c>
      <c r="I143" s="32">
        <v>0.68469119385342792</v>
      </c>
      <c r="J143" s="32">
        <v>574.67477777777788</v>
      </c>
      <c r="K143" s="32">
        <v>550.30766666666682</v>
      </c>
      <c r="L143" s="32">
        <v>127.34466666666668</v>
      </c>
      <c r="M143" s="32">
        <v>102.97755555555557</v>
      </c>
      <c r="N143" s="32">
        <v>19.033777777777786</v>
      </c>
      <c r="O143" s="32">
        <v>5.333333333333333</v>
      </c>
      <c r="P143" s="32">
        <v>136.79255555555559</v>
      </c>
      <c r="Q143" s="32">
        <v>136.79255555555559</v>
      </c>
      <c r="R143" s="32">
        <v>0</v>
      </c>
      <c r="S143" s="32">
        <v>310.53755555555563</v>
      </c>
      <c r="T143" s="32">
        <v>310.53755555555563</v>
      </c>
      <c r="U143" s="32">
        <v>0</v>
      </c>
      <c r="V143" s="32">
        <v>0</v>
      </c>
      <c r="W143" s="32">
        <v>0</v>
      </c>
      <c r="X143" s="32">
        <v>0</v>
      </c>
      <c r="Y143" s="32">
        <v>0</v>
      </c>
      <c r="Z143" s="32">
        <v>0</v>
      </c>
      <c r="AA143" s="32">
        <v>0</v>
      </c>
      <c r="AB143" s="32">
        <v>0</v>
      </c>
      <c r="AC143" s="32">
        <v>0</v>
      </c>
      <c r="AD143" s="32">
        <v>0</v>
      </c>
      <c r="AE143" s="32">
        <v>0</v>
      </c>
      <c r="AF143" t="s">
        <v>178</v>
      </c>
      <c r="AG143">
        <v>2</v>
      </c>
      <c r="AH143"/>
    </row>
    <row r="144" spans="1:34" x14ac:dyDescent="0.25">
      <c r="A144" t="s">
        <v>1583</v>
      </c>
      <c r="B144" t="s">
        <v>970</v>
      </c>
      <c r="C144" t="s">
        <v>1428</v>
      </c>
      <c r="D144" t="s">
        <v>1496</v>
      </c>
      <c r="E144" s="32">
        <v>109.92222222222222</v>
      </c>
      <c r="F144" s="32">
        <v>3.7503992722126758</v>
      </c>
      <c r="G144" s="32">
        <v>3.5989356110381077</v>
      </c>
      <c r="H144" s="32">
        <v>0.59334681087637742</v>
      </c>
      <c r="I144" s="32">
        <v>0.44188314970180959</v>
      </c>
      <c r="J144" s="32">
        <v>412.2522222222222</v>
      </c>
      <c r="K144" s="32">
        <v>395.60299999999995</v>
      </c>
      <c r="L144" s="32">
        <v>65.222000000000023</v>
      </c>
      <c r="M144" s="32">
        <v>48.572777777777802</v>
      </c>
      <c r="N144" s="32">
        <v>11.315888888888889</v>
      </c>
      <c r="O144" s="32">
        <v>5.333333333333333</v>
      </c>
      <c r="P144" s="32">
        <v>124.911</v>
      </c>
      <c r="Q144" s="32">
        <v>124.911</v>
      </c>
      <c r="R144" s="32">
        <v>0</v>
      </c>
      <c r="S144" s="32">
        <v>222.11922222222216</v>
      </c>
      <c r="T144" s="32">
        <v>222.11922222222216</v>
      </c>
      <c r="U144" s="32">
        <v>0</v>
      </c>
      <c r="V144" s="32">
        <v>0</v>
      </c>
      <c r="W144" s="32">
        <v>0</v>
      </c>
      <c r="X144" s="32">
        <v>0</v>
      </c>
      <c r="Y144" s="32">
        <v>0</v>
      </c>
      <c r="Z144" s="32">
        <v>0</v>
      </c>
      <c r="AA144" s="32">
        <v>0</v>
      </c>
      <c r="AB144" s="32">
        <v>0</v>
      </c>
      <c r="AC144" s="32">
        <v>0</v>
      </c>
      <c r="AD144" s="32">
        <v>0</v>
      </c>
      <c r="AE144" s="32">
        <v>0</v>
      </c>
      <c r="AF144" t="s">
        <v>366</v>
      </c>
      <c r="AG144">
        <v>2</v>
      </c>
      <c r="AH144"/>
    </row>
    <row r="145" spans="1:34" x14ac:dyDescent="0.25">
      <c r="A145" t="s">
        <v>1583</v>
      </c>
      <c r="B145" t="s">
        <v>744</v>
      </c>
      <c r="C145" t="s">
        <v>1229</v>
      </c>
      <c r="D145" t="s">
        <v>1519</v>
      </c>
      <c r="E145" s="32">
        <v>75.522222222222226</v>
      </c>
      <c r="F145" s="32">
        <v>3.5901353538325731</v>
      </c>
      <c r="G145" s="32">
        <v>3.4264469618949533</v>
      </c>
      <c r="H145" s="32">
        <v>0.65908341915550972</v>
      </c>
      <c r="I145" s="32">
        <v>0.4953950272178903</v>
      </c>
      <c r="J145" s="32">
        <v>271.13499999999999</v>
      </c>
      <c r="K145" s="32">
        <v>258.77288888888887</v>
      </c>
      <c r="L145" s="32">
        <v>49.775444444444446</v>
      </c>
      <c r="M145" s="32">
        <v>37.413333333333341</v>
      </c>
      <c r="N145" s="32">
        <v>7.9454444444444432</v>
      </c>
      <c r="O145" s="32">
        <v>4.416666666666667</v>
      </c>
      <c r="P145" s="32">
        <v>63.286000000000016</v>
      </c>
      <c r="Q145" s="32">
        <v>63.286000000000016</v>
      </c>
      <c r="R145" s="32">
        <v>0</v>
      </c>
      <c r="S145" s="32">
        <v>158.07355555555552</v>
      </c>
      <c r="T145" s="32">
        <v>158.07355555555552</v>
      </c>
      <c r="U145" s="32">
        <v>0</v>
      </c>
      <c r="V145" s="32">
        <v>0</v>
      </c>
      <c r="W145" s="32">
        <v>0</v>
      </c>
      <c r="X145" s="32">
        <v>0</v>
      </c>
      <c r="Y145" s="32">
        <v>0</v>
      </c>
      <c r="Z145" s="32">
        <v>0</v>
      </c>
      <c r="AA145" s="32">
        <v>0</v>
      </c>
      <c r="AB145" s="32">
        <v>0</v>
      </c>
      <c r="AC145" s="32">
        <v>0</v>
      </c>
      <c r="AD145" s="32">
        <v>0</v>
      </c>
      <c r="AE145" s="32">
        <v>0</v>
      </c>
      <c r="AF145" t="s">
        <v>138</v>
      </c>
      <c r="AG145">
        <v>2</v>
      </c>
      <c r="AH145"/>
    </row>
    <row r="146" spans="1:34" x14ac:dyDescent="0.25">
      <c r="A146" t="s">
        <v>1583</v>
      </c>
      <c r="B146" t="s">
        <v>647</v>
      </c>
      <c r="C146" t="s">
        <v>1309</v>
      </c>
      <c r="D146" t="s">
        <v>1534</v>
      </c>
      <c r="E146" s="32">
        <v>83.344444444444449</v>
      </c>
      <c r="F146" s="32">
        <v>3.7978069590721235</v>
      </c>
      <c r="G146" s="32">
        <v>3.2617650979869346</v>
      </c>
      <c r="H146" s="32">
        <v>0.65195973870150647</v>
      </c>
      <c r="I146" s="32">
        <v>0.12834955339288096</v>
      </c>
      <c r="J146" s="32">
        <v>316.52611111111111</v>
      </c>
      <c r="K146" s="32">
        <v>271.84999999999997</v>
      </c>
      <c r="L146" s="32">
        <v>54.337222222222223</v>
      </c>
      <c r="M146" s="32">
        <v>10.697222222222223</v>
      </c>
      <c r="N146" s="32">
        <v>40.151111111111113</v>
      </c>
      <c r="O146" s="32">
        <v>3.4888888888888889</v>
      </c>
      <c r="P146" s="32">
        <v>78.25555555555556</v>
      </c>
      <c r="Q146" s="32">
        <v>77.219444444444449</v>
      </c>
      <c r="R146" s="32">
        <v>1.0361111111111112</v>
      </c>
      <c r="S146" s="32">
        <v>183.93333333333331</v>
      </c>
      <c r="T146" s="32">
        <v>170.73333333333332</v>
      </c>
      <c r="U146" s="32">
        <v>13.2</v>
      </c>
      <c r="V146" s="32">
        <v>0</v>
      </c>
      <c r="W146" s="32">
        <v>14.966666666666667</v>
      </c>
      <c r="X146" s="32">
        <v>0</v>
      </c>
      <c r="Y146" s="32">
        <v>0</v>
      </c>
      <c r="Z146" s="32">
        <v>0</v>
      </c>
      <c r="AA146" s="32">
        <v>4.9861111111111107</v>
      </c>
      <c r="AB146" s="32">
        <v>0</v>
      </c>
      <c r="AC146" s="32">
        <v>9.9805555555555561</v>
      </c>
      <c r="AD146" s="32">
        <v>0</v>
      </c>
      <c r="AE146" s="32">
        <v>0</v>
      </c>
      <c r="AF146" t="s">
        <v>41</v>
      </c>
      <c r="AG146">
        <v>2</v>
      </c>
      <c r="AH146"/>
    </row>
    <row r="147" spans="1:34" x14ac:dyDescent="0.25">
      <c r="A147" t="s">
        <v>1583</v>
      </c>
      <c r="B147" t="s">
        <v>1202</v>
      </c>
      <c r="C147" t="s">
        <v>1306</v>
      </c>
      <c r="D147" t="s">
        <v>1522</v>
      </c>
      <c r="E147" s="32">
        <v>166.55555555555554</v>
      </c>
      <c r="F147" s="32">
        <v>8.7120186791194136</v>
      </c>
      <c r="G147" s="32">
        <v>7.7370246831220832</v>
      </c>
      <c r="H147" s="32">
        <v>5.0620853902601732</v>
      </c>
      <c r="I147" s="32">
        <v>4.087091394262842</v>
      </c>
      <c r="J147" s="32">
        <v>1451.0351111111111</v>
      </c>
      <c r="K147" s="32">
        <v>1288.6444444444446</v>
      </c>
      <c r="L147" s="32">
        <v>843.11844444444432</v>
      </c>
      <c r="M147" s="32">
        <v>680.72777777777776</v>
      </c>
      <c r="N147" s="32">
        <v>162.39066666666662</v>
      </c>
      <c r="O147" s="32">
        <v>0</v>
      </c>
      <c r="P147" s="32">
        <v>34.630555555555553</v>
      </c>
      <c r="Q147" s="32">
        <v>34.630555555555553</v>
      </c>
      <c r="R147" s="32">
        <v>0</v>
      </c>
      <c r="S147" s="32">
        <v>573.28611111111115</v>
      </c>
      <c r="T147" s="32">
        <v>573.28611111111115</v>
      </c>
      <c r="U147" s="32">
        <v>0</v>
      </c>
      <c r="V147" s="32">
        <v>0</v>
      </c>
      <c r="W147" s="32">
        <v>0</v>
      </c>
      <c r="X147" s="32">
        <v>0</v>
      </c>
      <c r="Y147" s="32">
        <v>0</v>
      </c>
      <c r="Z147" s="32">
        <v>0</v>
      </c>
      <c r="AA147" s="32">
        <v>0</v>
      </c>
      <c r="AB147" s="32">
        <v>0</v>
      </c>
      <c r="AC147" s="32">
        <v>0</v>
      </c>
      <c r="AD147" s="32">
        <v>0</v>
      </c>
      <c r="AE147" s="32">
        <v>0</v>
      </c>
      <c r="AF147" t="s">
        <v>601</v>
      </c>
      <c r="AG147">
        <v>2</v>
      </c>
      <c r="AH147"/>
    </row>
    <row r="148" spans="1:34" x14ac:dyDescent="0.25">
      <c r="A148" t="s">
        <v>1583</v>
      </c>
      <c r="B148" t="s">
        <v>873</v>
      </c>
      <c r="C148" t="s">
        <v>1279</v>
      </c>
      <c r="D148" t="s">
        <v>1532</v>
      </c>
      <c r="E148" s="32">
        <v>151.06666666666666</v>
      </c>
      <c r="F148" s="32">
        <v>2.9316710797293322</v>
      </c>
      <c r="G148" s="32">
        <v>2.880295675198588</v>
      </c>
      <c r="H148" s="32">
        <v>0.31843924683730507</v>
      </c>
      <c r="I148" s="32">
        <v>0.26706384230656072</v>
      </c>
      <c r="J148" s="32">
        <v>442.87777777777774</v>
      </c>
      <c r="K148" s="32">
        <v>435.11666666666667</v>
      </c>
      <c r="L148" s="32">
        <v>48.105555555555554</v>
      </c>
      <c r="M148" s="32">
        <v>40.344444444444441</v>
      </c>
      <c r="N148" s="32">
        <v>6.677777777777778</v>
      </c>
      <c r="O148" s="32">
        <v>1.0833333333333333</v>
      </c>
      <c r="P148" s="32">
        <v>144.21111111111111</v>
      </c>
      <c r="Q148" s="32">
        <v>144.21111111111111</v>
      </c>
      <c r="R148" s="32">
        <v>0</v>
      </c>
      <c r="S148" s="32">
        <v>250.5611111111111</v>
      </c>
      <c r="T148" s="32">
        <v>250.5611111111111</v>
      </c>
      <c r="U148" s="32">
        <v>0</v>
      </c>
      <c r="V148" s="32">
        <v>0</v>
      </c>
      <c r="W148" s="32">
        <v>251.6</v>
      </c>
      <c r="X148" s="32">
        <v>6.3472222222222223</v>
      </c>
      <c r="Y148" s="32">
        <v>0</v>
      </c>
      <c r="Z148" s="32">
        <v>0</v>
      </c>
      <c r="AA148" s="32">
        <v>122.06944444444444</v>
      </c>
      <c r="AB148" s="32">
        <v>0</v>
      </c>
      <c r="AC148" s="32">
        <v>123.18333333333334</v>
      </c>
      <c r="AD148" s="32">
        <v>0</v>
      </c>
      <c r="AE148" s="32">
        <v>0</v>
      </c>
      <c r="AF148" t="s">
        <v>269</v>
      </c>
      <c r="AG148">
        <v>2</v>
      </c>
      <c r="AH148"/>
    </row>
    <row r="149" spans="1:34" x14ac:dyDescent="0.25">
      <c r="A149" t="s">
        <v>1583</v>
      </c>
      <c r="B149" t="s">
        <v>1075</v>
      </c>
      <c r="C149" t="s">
        <v>1291</v>
      </c>
      <c r="D149" t="s">
        <v>1525</v>
      </c>
      <c r="E149" s="32">
        <v>63.011111111111113</v>
      </c>
      <c r="F149" s="32">
        <v>4.6716769529183564</v>
      </c>
      <c r="G149" s="32">
        <v>4.3027208605184271</v>
      </c>
      <c r="H149" s="32">
        <v>0.89470640098748011</v>
      </c>
      <c r="I149" s="32">
        <v>0.52575030858755067</v>
      </c>
      <c r="J149" s="32">
        <v>294.36755555555555</v>
      </c>
      <c r="K149" s="32">
        <v>271.11922222222222</v>
      </c>
      <c r="L149" s="32">
        <v>56.376444444444445</v>
      </c>
      <c r="M149" s="32">
        <v>33.12811111111111</v>
      </c>
      <c r="N149" s="32">
        <v>17.164999999999999</v>
      </c>
      <c r="O149" s="32">
        <v>6.083333333333333</v>
      </c>
      <c r="P149" s="32">
        <v>79.132777777777775</v>
      </c>
      <c r="Q149" s="32">
        <v>79.132777777777775</v>
      </c>
      <c r="R149" s="32">
        <v>0</v>
      </c>
      <c r="S149" s="32">
        <v>158.85833333333332</v>
      </c>
      <c r="T149" s="32">
        <v>158.85833333333332</v>
      </c>
      <c r="U149" s="32">
        <v>0</v>
      </c>
      <c r="V149" s="32">
        <v>0</v>
      </c>
      <c r="W149" s="32">
        <v>0</v>
      </c>
      <c r="X149" s="32">
        <v>0</v>
      </c>
      <c r="Y149" s="32">
        <v>0</v>
      </c>
      <c r="Z149" s="32">
        <v>0</v>
      </c>
      <c r="AA149" s="32">
        <v>0</v>
      </c>
      <c r="AB149" s="32">
        <v>0</v>
      </c>
      <c r="AC149" s="32">
        <v>0</v>
      </c>
      <c r="AD149" s="32">
        <v>0</v>
      </c>
      <c r="AE149" s="32">
        <v>0</v>
      </c>
      <c r="AF149" t="s">
        <v>471</v>
      </c>
      <c r="AG149">
        <v>2</v>
      </c>
      <c r="AH149"/>
    </row>
    <row r="150" spans="1:34" x14ac:dyDescent="0.25">
      <c r="A150" t="s">
        <v>1583</v>
      </c>
      <c r="B150" t="s">
        <v>736</v>
      </c>
      <c r="C150" t="s">
        <v>1341</v>
      </c>
      <c r="D150" t="s">
        <v>1536</v>
      </c>
      <c r="E150" s="32">
        <v>39.255555555555553</v>
      </c>
      <c r="F150" s="32">
        <v>2.755009906594962</v>
      </c>
      <c r="G150" s="32">
        <v>2.6651146334559868</v>
      </c>
      <c r="H150" s="32">
        <v>0.34547127087461088</v>
      </c>
      <c r="I150" s="32">
        <v>0.2555759977356355</v>
      </c>
      <c r="J150" s="32">
        <v>108.14944444444444</v>
      </c>
      <c r="K150" s="32">
        <v>104.62055555555557</v>
      </c>
      <c r="L150" s="32">
        <v>13.561666666666667</v>
      </c>
      <c r="M150" s="32">
        <v>10.032777777777779</v>
      </c>
      <c r="N150" s="32">
        <v>0</v>
      </c>
      <c r="O150" s="32">
        <v>3.528888888888889</v>
      </c>
      <c r="P150" s="32">
        <v>34.782222222222224</v>
      </c>
      <c r="Q150" s="32">
        <v>34.782222222222224</v>
      </c>
      <c r="R150" s="32">
        <v>0</v>
      </c>
      <c r="S150" s="32">
        <v>59.805555555555557</v>
      </c>
      <c r="T150" s="32">
        <v>59.805555555555557</v>
      </c>
      <c r="U150" s="32">
        <v>0</v>
      </c>
      <c r="V150" s="32">
        <v>0</v>
      </c>
      <c r="W150" s="32">
        <v>0</v>
      </c>
      <c r="X150" s="32">
        <v>0</v>
      </c>
      <c r="Y150" s="32">
        <v>0</v>
      </c>
      <c r="Z150" s="32">
        <v>0</v>
      </c>
      <c r="AA150" s="32">
        <v>0</v>
      </c>
      <c r="AB150" s="32">
        <v>0</v>
      </c>
      <c r="AC150" s="32">
        <v>0</v>
      </c>
      <c r="AD150" s="32">
        <v>0</v>
      </c>
      <c r="AE150" s="32">
        <v>0</v>
      </c>
      <c r="AF150" t="s">
        <v>130</v>
      </c>
      <c r="AG150">
        <v>2</v>
      </c>
      <c r="AH150"/>
    </row>
    <row r="151" spans="1:34" x14ac:dyDescent="0.25">
      <c r="A151" t="s">
        <v>1583</v>
      </c>
      <c r="B151" t="s">
        <v>1154</v>
      </c>
      <c r="C151" t="s">
        <v>1476</v>
      </c>
      <c r="D151" t="s">
        <v>1529</v>
      </c>
      <c r="E151" s="32">
        <v>208.95555555555555</v>
      </c>
      <c r="F151" s="32">
        <v>2.8624869722429014</v>
      </c>
      <c r="G151" s="32">
        <v>2.7578661065617354</v>
      </c>
      <c r="H151" s="32">
        <v>0.46509890460491338</v>
      </c>
      <c r="I151" s="32">
        <v>0.36047803892374775</v>
      </c>
      <c r="J151" s="32">
        <v>598.13255555555554</v>
      </c>
      <c r="K151" s="32">
        <v>576.27144444444434</v>
      </c>
      <c r="L151" s="32">
        <v>97.185000000000002</v>
      </c>
      <c r="M151" s="32">
        <v>75.323888888888888</v>
      </c>
      <c r="N151" s="32">
        <v>16.266666666666666</v>
      </c>
      <c r="O151" s="32">
        <v>5.5944444444444441</v>
      </c>
      <c r="P151" s="32">
        <v>88.74166666666666</v>
      </c>
      <c r="Q151" s="32">
        <v>88.74166666666666</v>
      </c>
      <c r="R151" s="32">
        <v>0</v>
      </c>
      <c r="S151" s="32">
        <v>412.20588888888886</v>
      </c>
      <c r="T151" s="32">
        <v>412.20588888888886</v>
      </c>
      <c r="U151" s="32">
        <v>0</v>
      </c>
      <c r="V151" s="32">
        <v>0</v>
      </c>
      <c r="W151" s="32">
        <v>0</v>
      </c>
      <c r="X151" s="32">
        <v>0</v>
      </c>
      <c r="Y151" s="32">
        <v>0</v>
      </c>
      <c r="Z151" s="32">
        <v>0</v>
      </c>
      <c r="AA151" s="32">
        <v>0</v>
      </c>
      <c r="AB151" s="32">
        <v>0</v>
      </c>
      <c r="AC151" s="32">
        <v>0</v>
      </c>
      <c r="AD151" s="32">
        <v>0</v>
      </c>
      <c r="AE151" s="32">
        <v>0</v>
      </c>
      <c r="AF151" t="s">
        <v>551</v>
      </c>
      <c r="AG151">
        <v>2</v>
      </c>
      <c r="AH151"/>
    </row>
    <row r="152" spans="1:34" x14ac:dyDescent="0.25">
      <c r="A152" t="s">
        <v>1583</v>
      </c>
      <c r="B152" t="s">
        <v>671</v>
      </c>
      <c r="C152" t="s">
        <v>1320</v>
      </c>
      <c r="D152" t="s">
        <v>1502</v>
      </c>
      <c r="E152" s="32">
        <v>81.855555555555554</v>
      </c>
      <c r="F152" s="32">
        <v>4.542574996606489</v>
      </c>
      <c r="G152" s="32">
        <v>4.1595493416587495</v>
      </c>
      <c r="H152" s="32">
        <v>0.90354282611646541</v>
      </c>
      <c r="I152" s="32">
        <v>0.52051717116872542</v>
      </c>
      <c r="J152" s="32">
        <v>371.83500000000004</v>
      </c>
      <c r="K152" s="32">
        <v>340.48222222222228</v>
      </c>
      <c r="L152" s="32">
        <v>73.960000000000008</v>
      </c>
      <c r="M152" s="32">
        <v>42.607222222222227</v>
      </c>
      <c r="N152" s="32">
        <v>25.102777777777778</v>
      </c>
      <c r="O152" s="32">
        <v>6.25</v>
      </c>
      <c r="P152" s="32">
        <v>92.233333333333334</v>
      </c>
      <c r="Q152" s="32">
        <v>92.233333333333334</v>
      </c>
      <c r="R152" s="32">
        <v>0</v>
      </c>
      <c r="S152" s="32">
        <v>205.64166666666668</v>
      </c>
      <c r="T152" s="32">
        <v>205.64166666666668</v>
      </c>
      <c r="U152" s="32">
        <v>0</v>
      </c>
      <c r="V152" s="32">
        <v>0</v>
      </c>
      <c r="W152" s="32">
        <v>3.7472222222222222</v>
      </c>
      <c r="X152" s="32">
        <v>3.5916666666666668</v>
      </c>
      <c r="Y152" s="32">
        <v>0</v>
      </c>
      <c r="Z152" s="32">
        <v>0</v>
      </c>
      <c r="AA152" s="32">
        <v>0.15555555555555556</v>
      </c>
      <c r="AB152" s="32">
        <v>0</v>
      </c>
      <c r="AC152" s="32">
        <v>0</v>
      </c>
      <c r="AD152" s="32">
        <v>0</v>
      </c>
      <c r="AE152" s="32">
        <v>0</v>
      </c>
      <c r="AF152" t="s">
        <v>65</v>
      </c>
      <c r="AG152">
        <v>2</v>
      </c>
      <c r="AH152"/>
    </row>
    <row r="153" spans="1:34" x14ac:dyDescent="0.25">
      <c r="A153" t="s">
        <v>1583</v>
      </c>
      <c r="B153" t="s">
        <v>1201</v>
      </c>
      <c r="C153" t="s">
        <v>1266</v>
      </c>
      <c r="D153" t="s">
        <v>1522</v>
      </c>
      <c r="E153" s="32">
        <v>137.23333333333332</v>
      </c>
      <c r="F153" s="32">
        <v>3.6308598494049069</v>
      </c>
      <c r="G153" s="32">
        <v>3.4662577928912643</v>
      </c>
      <c r="H153" s="32">
        <v>0.62820824224759142</v>
      </c>
      <c r="I153" s="32">
        <v>0.50311715650554623</v>
      </c>
      <c r="J153" s="32">
        <v>498.27500000000003</v>
      </c>
      <c r="K153" s="32">
        <v>475.68611111111113</v>
      </c>
      <c r="L153" s="32">
        <v>86.211111111111123</v>
      </c>
      <c r="M153" s="32">
        <v>69.044444444444451</v>
      </c>
      <c r="N153" s="32">
        <v>13.344444444444445</v>
      </c>
      <c r="O153" s="32">
        <v>3.8222222222222224</v>
      </c>
      <c r="P153" s="32">
        <v>126.85</v>
      </c>
      <c r="Q153" s="32">
        <v>121.42777777777778</v>
      </c>
      <c r="R153" s="32">
        <v>5.4222222222222225</v>
      </c>
      <c r="S153" s="32">
        <v>285.2138888888889</v>
      </c>
      <c r="T153" s="32">
        <v>285.2138888888889</v>
      </c>
      <c r="U153" s="32">
        <v>0</v>
      </c>
      <c r="V153" s="32">
        <v>0</v>
      </c>
      <c r="W153" s="32">
        <v>4.8138888888888891</v>
      </c>
      <c r="X153" s="32">
        <v>0</v>
      </c>
      <c r="Y153" s="32">
        <v>0</v>
      </c>
      <c r="Z153" s="32">
        <v>0</v>
      </c>
      <c r="AA153" s="32">
        <v>4.8138888888888891</v>
      </c>
      <c r="AB153" s="32">
        <v>0</v>
      </c>
      <c r="AC153" s="32">
        <v>0</v>
      </c>
      <c r="AD153" s="32">
        <v>0</v>
      </c>
      <c r="AE153" s="32">
        <v>0</v>
      </c>
      <c r="AF153" t="s">
        <v>600</v>
      </c>
      <c r="AG153">
        <v>2</v>
      </c>
      <c r="AH153"/>
    </row>
    <row r="154" spans="1:34" x14ac:dyDescent="0.25">
      <c r="A154" t="s">
        <v>1583</v>
      </c>
      <c r="B154" t="s">
        <v>902</v>
      </c>
      <c r="C154" t="s">
        <v>1258</v>
      </c>
      <c r="D154" t="s">
        <v>1519</v>
      </c>
      <c r="E154" s="32">
        <v>97.3</v>
      </c>
      <c r="F154" s="32">
        <v>2.7425488180883866</v>
      </c>
      <c r="G154" s="32">
        <v>2.6388603402991895</v>
      </c>
      <c r="H154" s="32">
        <v>0.50068516615279213</v>
      </c>
      <c r="I154" s="32">
        <v>0.39699668836359486</v>
      </c>
      <c r="J154" s="32">
        <v>266.85000000000002</v>
      </c>
      <c r="K154" s="32">
        <v>256.76111111111112</v>
      </c>
      <c r="L154" s="32">
        <v>48.716666666666669</v>
      </c>
      <c r="M154" s="32">
        <v>38.62777777777778</v>
      </c>
      <c r="N154" s="32">
        <v>4.8388888888888886</v>
      </c>
      <c r="O154" s="32">
        <v>5.25</v>
      </c>
      <c r="P154" s="32">
        <v>67.552777777777777</v>
      </c>
      <c r="Q154" s="32">
        <v>67.552777777777777</v>
      </c>
      <c r="R154" s="32">
        <v>0</v>
      </c>
      <c r="S154" s="32">
        <v>150.58055555555555</v>
      </c>
      <c r="T154" s="32">
        <v>150.58055555555555</v>
      </c>
      <c r="U154" s="32">
        <v>0</v>
      </c>
      <c r="V154" s="32">
        <v>0</v>
      </c>
      <c r="W154" s="32">
        <v>143.4083333333333</v>
      </c>
      <c r="X154" s="32">
        <v>11.244444444444444</v>
      </c>
      <c r="Y154" s="32">
        <v>0.26666666666666666</v>
      </c>
      <c r="Z154" s="32">
        <v>0</v>
      </c>
      <c r="AA154" s="32">
        <v>64.11666666666666</v>
      </c>
      <c r="AB154" s="32">
        <v>0</v>
      </c>
      <c r="AC154" s="32">
        <v>67.780555555555551</v>
      </c>
      <c r="AD154" s="32">
        <v>0</v>
      </c>
      <c r="AE154" s="32">
        <v>0</v>
      </c>
      <c r="AF154" t="s">
        <v>298</v>
      </c>
      <c r="AG154">
        <v>2</v>
      </c>
      <c r="AH154"/>
    </row>
    <row r="155" spans="1:34" x14ac:dyDescent="0.25">
      <c r="A155" t="s">
        <v>1583</v>
      </c>
      <c r="B155" t="s">
        <v>659</v>
      </c>
      <c r="C155" t="s">
        <v>1314</v>
      </c>
      <c r="D155" t="s">
        <v>1538</v>
      </c>
      <c r="E155" s="32">
        <v>235.38888888888889</v>
      </c>
      <c r="F155" s="32">
        <v>2.6921288647628039</v>
      </c>
      <c r="G155" s="32">
        <v>2.5229761623790421</v>
      </c>
      <c r="H155" s="32">
        <v>0.43345527495869718</v>
      </c>
      <c r="I155" s="32">
        <v>0.28287703563842342</v>
      </c>
      <c r="J155" s="32">
        <v>633.69722222222219</v>
      </c>
      <c r="K155" s="32">
        <v>593.88055555555559</v>
      </c>
      <c r="L155" s="32">
        <v>102.03055555555555</v>
      </c>
      <c r="M155" s="32">
        <v>66.586111111111109</v>
      </c>
      <c r="N155" s="32">
        <v>29.633333333333333</v>
      </c>
      <c r="O155" s="32">
        <v>5.8111111111111109</v>
      </c>
      <c r="P155" s="32">
        <v>191.50277777777779</v>
      </c>
      <c r="Q155" s="32">
        <v>187.13055555555556</v>
      </c>
      <c r="R155" s="32">
        <v>4.3722222222222218</v>
      </c>
      <c r="S155" s="32">
        <v>340.16388888888889</v>
      </c>
      <c r="T155" s="32">
        <v>340.16388888888889</v>
      </c>
      <c r="U155" s="32">
        <v>0</v>
      </c>
      <c r="V155" s="32">
        <v>0</v>
      </c>
      <c r="W155" s="32">
        <v>0</v>
      </c>
      <c r="X155" s="32">
        <v>0</v>
      </c>
      <c r="Y155" s="32">
        <v>0</v>
      </c>
      <c r="Z155" s="32">
        <v>0</v>
      </c>
      <c r="AA155" s="32">
        <v>0</v>
      </c>
      <c r="AB155" s="32">
        <v>0</v>
      </c>
      <c r="AC155" s="32">
        <v>0</v>
      </c>
      <c r="AD155" s="32">
        <v>0</v>
      </c>
      <c r="AE155" s="32">
        <v>0</v>
      </c>
      <c r="AF155" t="s">
        <v>53</v>
      </c>
      <c r="AG155">
        <v>2</v>
      </c>
      <c r="AH155"/>
    </row>
    <row r="156" spans="1:34" x14ac:dyDescent="0.25">
      <c r="A156" t="s">
        <v>1583</v>
      </c>
      <c r="B156" t="s">
        <v>722</v>
      </c>
      <c r="C156" t="s">
        <v>1276</v>
      </c>
      <c r="D156" t="s">
        <v>1502</v>
      </c>
      <c r="E156" s="32">
        <v>111.46666666666667</v>
      </c>
      <c r="F156" s="32">
        <v>3.6716457336523121</v>
      </c>
      <c r="G156" s="32">
        <v>3.5445524322169057</v>
      </c>
      <c r="H156" s="32">
        <v>0.54972388357256774</v>
      </c>
      <c r="I156" s="32">
        <v>0.42263058213716104</v>
      </c>
      <c r="J156" s="32">
        <v>409.26611111111106</v>
      </c>
      <c r="K156" s="32">
        <v>395.09944444444443</v>
      </c>
      <c r="L156" s="32">
        <v>61.275888888888879</v>
      </c>
      <c r="M156" s="32">
        <v>47.109222222222215</v>
      </c>
      <c r="N156" s="32">
        <v>9</v>
      </c>
      <c r="O156" s="32">
        <v>5.166666666666667</v>
      </c>
      <c r="P156" s="32">
        <v>106.98055555555555</v>
      </c>
      <c r="Q156" s="32">
        <v>106.98055555555555</v>
      </c>
      <c r="R156" s="32">
        <v>0</v>
      </c>
      <c r="S156" s="32">
        <v>241.00966666666665</v>
      </c>
      <c r="T156" s="32">
        <v>241.00966666666665</v>
      </c>
      <c r="U156" s="32">
        <v>0</v>
      </c>
      <c r="V156" s="32">
        <v>0</v>
      </c>
      <c r="W156" s="32">
        <v>0</v>
      </c>
      <c r="X156" s="32">
        <v>0</v>
      </c>
      <c r="Y156" s="32">
        <v>0</v>
      </c>
      <c r="Z156" s="32">
        <v>0</v>
      </c>
      <c r="AA156" s="32">
        <v>0</v>
      </c>
      <c r="AB156" s="32">
        <v>0</v>
      </c>
      <c r="AC156" s="32">
        <v>0</v>
      </c>
      <c r="AD156" s="32">
        <v>0</v>
      </c>
      <c r="AE156" s="32">
        <v>0</v>
      </c>
      <c r="AF156" t="s">
        <v>116</v>
      </c>
      <c r="AG156">
        <v>2</v>
      </c>
      <c r="AH156"/>
    </row>
    <row r="157" spans="1:34" x14ac:dyDescent="0.25">
      <c r="A157" t="s">
        <v>1583</v>
      </c>
      <c r="B157" t="s">
        <v>976</v>
      </c>
      <c r="C157" t="s">
        <v>1407</v>
      </c>
      <c r="D157" t="s">
        <v>1496</v>
      </c>
      <c r="E157" s="32">
        <v>94.211111111111109</v>
      </c>
      <c r="F157" s="32">
        <v>4.0349640287769795</v>
      </c>
      <c r="G157" s="32">
        <v>3.6310543696190596</v>
      </c>
      <c r="H157" s="32">
        <v>0.46668239179148485</v>
      </c>
      <c r="I157" s="32">
        <v>6.2772732633565281E-2</v>
      </c>
      <c r="J157" s="32">
        <v>380.13844444444453</v>
      </c>
      <c r="K157" s="32">
        <v>342.08566666666673</v>
      </c>
      <c r="L157" s="32">
        <v>43.966666666666669</v>
      </c>
      <c r="M157" s="32">
        <v>5.9138888888888888</v>
      </c>
      <c r="N157" s="32">
        <v>32.69166666666667</v>
      </c>
      <c r="O157" s="32">
        <v>5.3611111111111107</v>
      </c>
      <c r="P157" s="32">
        <v>113.15799999999997</v>
      </c>
      <c r="Q157" s="32">
        <v>113.15799999999997</v>
      </c>
      <c r="R157" s="32">
        <v>0</v>
      </c>
      <c r="S157" s="32">
        <v>223.01377777777785</v>
      </c>
      <c r="T157" s="32">
        <v>223.01377777777785</v>
      </c>
      <c r="U157" s="32">
        <v>0</v>
      </c>
      <c r="V157" s="32">
        <v>0</v>
      </c>
      <c r="W157" s="32">
        <v>22.399555555555558</v>
      </c>
      <c r="X157" s="32">
        <v>0</v>
      </c>
      <c r="Y157" s="32">
        <v>0</v>
      </c>
      <c r="Z157" s="32">
        <v>0</v>
      </c>
      <c r="AA157" s="32">
        <v>21.755222222222226</v>
      </c>
      <c r="AB157" s="32">
        <v>0</v>
      </c>
      <c r="AC157" s="32">
        <v>0.64433333333333331</v>
      </c>
      <c r="AD157" s="32">
        <v>0</v>
      </c>
      <c r="AE157" s="32">
        <v>0</v>
      </c>
      <c r="AF157" t="s">
        <v>372</v>
      </c>
      <c r="AG157">
        <v>2</v>
      </c>
      <c r="AH157"/>
    </row>
    <row r="158" spans="1:34" x14ac:dyDescent="0.25">
      <c r="A158" t="s">
        <v>1583</v>
      </c>
      <c r="B158" t="s">
        <v>674</v>
      </c>
      <c r="C158" t="s">
        <v>1318</v>
      </c>
      <c r="D158" t="s">
        <v>1529</v>
      </c>
      <c r="E158" s="32">
        <v>199.63333333333333</v>
      </c>
      <c r="F158" s="32">
        <v>3.9803250403517563</v>
      </c>
      <c r="G158" s="32">
        <v>3.8034034619023762</v>
      </c>
      <c r="H158" s="32">
        <v>1.2934824956865365</v>
      </c>
      <c r="I158" s="32">
        <v>1.1165609172371571</v>
      </c>
      <c r="J158" s="32">
        <v>794.60555555555561</v>
      </c>
      <c r="K158" s="32">
        <v>759.28611111111104</v>
      </c>
      <c r="L158" s="32">
        <v>258.22222222222223</v>
      </c>
      <c r="M158" s="32">
        <v>222.90277777777777</v>
      </c>
      <c r="N158" s="32">
        <v>31.241666666666667</v>
      </c>
      <c r="O158" s="32">
        <v>4.0777777777777775</v>
      </c>
      <c r="P158" s="32">
        <v>106.32777777777778</v>
      </c>
      <c r="Q158" s="32">
        <v>106.32777777777778</v>
      </c>
      <c r="R158" s="32">
        <v>0</v>
      </c>
      <c r="S158" s="32">
        <v>430.05555555555554</v>
      </c>
      <c r="T158" s="32">
        <v>430.05555555555554</v>
      </c>
      <c r="U158" s="32">
        <v>0</v>
      </c>
      <c r="V158" s="32">
        <v>0</v>
      </c>
      <c r="W158" s="32">
        <v>504.61111111111109</v>
      </c>
      <c r="X158" s="32">
        <v>177.22777777777779</v>
      </c>
      <c r="Y158" s="32">
        <v>18.294444444444444</v>
      </c>
      <c r="Z158" s="32">
        <v>0</v>
      </c>
      <c r="AA158" s="32">
        <v>70.24722222222222</v>
      </c>
      <c r="AB158" s="32">
        <v>0</v>
      </c>
      <c r="AC158" s="32">
        <v>238.84166666666667</v>
      </c>
      <c r="AD158" s="32">
        <v>0</v>
      </c>
      <c r="AE158" s="32">
        <v>0</v>
      </c>
      <c r="AF158" t="s">
        <v>68</v>
      </c>
      <c r="AG158">
        <v>2</v>
      </c>
      <c r="AH158"/>
    </row>
    <row r="159" spans="1:34" x14ac:dyDescent="0.25">
      <c r="A159" t="s">
        <v>1583</v>
      </c>
      <c r="B159" t="s">
        <v>625</v>
      </c>
      <c r="C159" t="s">
        <v>1296</v>
      </c>
      <c r="D159" t="s">
        <v>1529</v>
      </c>
      <c r="E159" s="32">
        <v>95.288888888888891</v>
      </c>
      <c r="F159" s="32">
        <v>2.0934724813432837</v>
      </c>
      <c r="G159" s="32">
        <v>2.0374440298507461</v>
      </c>
      <c r="H159" s="32">
        <v>0.25779734141791044</v>
      </c>
      <c r="I159" s="32">
        <v>0.20176888992537312</v>
      </c>
      <c r="J159" s="32">
        <v>199.48466666666667</v>
      </c>
      <c r="K159" s="32">
        <v>194.14577777777777</v>
      </c>
      <c r="L159" s="32">
        <v>24.565222222222221</v>
      </c>
      <c r="M159" s="32">
        <v>19.226333333333333</v>
      </c>
      <c r="N159" s="32">
        <v>4.0805555555555557</v>
      </c>
      <c r="O159" s="32">
        <v>1.2583333333333333</v>
      </c>
      <c r="P159" s="32">
        <v>57.086111111111109</v>
      </c>
      <c r="Q159" s="32">
        <v>57.086111111111109</v>
      </c>
      <c r="R159" s="32">
        <v>0</v>
      </c>
      <c r="S159" s="32">
        <v>117.83333333333333</v>
      </c>
      <c r="T159" s="32">
        <v>117.83333333333333</v>
      </c>
      <c r="U159" s="32">
        <v>0</v>
      </c>
      <c r="V159" s="32">
        <v>0</v>
      </c>
      <c r="W159" s="32">
        <v>34.883333333333333</v>
      </c>
      <c r="X159" s="32">
        <v>3.6666666666666665</v>
      </c>
      <c r="Y159" s="32">
        <v>0</v>
      </c>
      <c r="Z159" s="32">
        <v>0</v>
      </c>
      <c r="AA159" s="32">
        <v>23.786111111111111</v>
      </c>
      <c r="AB159" s="32">
        <v>0</v>
      </c>
      <c r="AC159" s="32">
        <v>7.4305555555555554</v>
      </c>
      <c r="AD159" s="32">
        <v>0</v>
      </c>
      <c r="AE159" s="32">
        <v>0</v>
      </c>
      <c r="AF159" t="s">
        <v>19</v>
      </c>
      <c r="AG159">
        <v>2</v>
      </c>
      <c r="AH159"/>
    </row>
    <row r="160" spans="1:34" x14ac:dyDescent="0.25">
      <c r="A160" t="s">
        <v>1583</v>
      </c>
      <c r="B160" t="s">
        <v>1124</v>
      </c>
      <c r="C160" t="s">
        <v>1468</v>
      </c>
      <c r="D160" t="s">
        <v>1532</v>
      </c>
      <c r="E160" s="32">
        <v>122.71111111111111</v>
      </c>
      <c r="F160" s="32">
        <v>4.2860593987685629</v>
      </c>
      <c r="G160" s="32">
        <v>4.0722102499094541</v>
      </c>
      <c r="H160" s="32">
        <v>0.96249366171676887</v>
      </c>
      <c r="I160" s="32">
        <v>0.74864451285765987</v>
      </c>
      <c r="J160" s="32">
        <v>525.94711111111121</v>
      </c>
      <c r="K160" s="32">
        <v>499.70544444444454</v>
      </c>
      <c r="L160" s="32">
        <v>118.10866666666661</v>
      </c>
      <c r="M160" s="32">
        <v>91.866999999999948</v>
      </c>
      <c r="N160" s="32">
        <v>20.908333333333335</v>
      </c>
      <c r="O160" s="32">
        <v>5.333333333333333</v>
      </c>
      <c r="P160" s="32">
        <v>116.47111111111111</v>
      </c>
      <c r="Q160" s="32">
        <v>116.47111111111111</v>
      </c>
      <c r="R160" s="32">
        <v>0</v>
      </c>
      <c r="S160" s="32">
        <v>291.36733333333348</v>
      </c>
      <c r="T160" s="32">
        <v>282.64700000000016</v>
      </c>
      <c r="U160" s="32">
        <v>8.7203333333333344</v>
      </c>
      <c r="V160" s="32">
        <v>0</v>
      </c>
      <c r="W160" s="32">
        <v>115.12499999999999</v>
      </c>
      <c r="X160" s="32">
        <v>0.45022222222222219</v>
      </c>
      <c r="Y160" s="32">
        <v>0</v>
      </c>
      <c r="Z160" s="32">
        <v>0</v>
      </c>
      <c r="AA160" s="32">
        <v>12.977777777777778</v>
      </c>
      <c r="AB160" s="32">
        <v>0</v>
      </c>
      <c r="AC160" s="32">
        <v>101.69699999999999</v>
      </c>
      <c r="AD160" s="32">
        <v>0</v>
      </c>
      <c r="AE160" s="32">
        <v>0</v>
      </c>
      <c r="AF160" t="s">
        <v>521</v>
      </c>
      <c r="AG160">
        <v>2</v>
      </c>
      <c r="AH160"/>
    </row>
    <row r="161" spans="1:34" x14ac:dyDescent="0.25">
      <c r="A161" t="s">
        <v>1583</v>
      </c>
      <c r="B161" t="s">
        <v>846</v>
      </c>
      <c r="C161" t="s">
        <v>1369</v>
      </c>
      <c r="D161" t="s">
        <v>1543</v>
      </c>
      <c r="E161" s="32">
        <v>239.66666666666666</v>
      </c>
      <c r="F161" s="32">
        <v>3.3247255447380621</v>
      </c>
      <c r="G161" s="32">
        <v>3.025748261474269</v>
      </c>
      <c r="H161" s="32">
        <v>0.59084932777005084</v>
      </c>
      <c r="I161" s="32">
        <v>0.34720352341214622</v>
      </c>
      <c r="J161" s="32">
        <v>796.82588888888881</v>
      </c>
      <c r="K161" s="32">
        <v>725.17099999999982</v>
      </c>
      <c r="L161" s="32">
        <v>141.60688888888885</v>
      </c>
      <c r="M161" s="32">
        <v>83.213111111111047</v>
      </c>
      <c r="N161" s="32">
        <v>46.06044444444445</v>
      </c>
      <c r="O161" s="32">
        <v>12.333333333333334</v>
      </c>
      <c r="P161" s="32">
        <v>171.40599999999972</v>
      </c>
      <c r="Q161" s="32">
        <v>158.1448888888886</v>
      </c>
      <c r="R161" s="32">
        <v>13.261111111111111</v>
      </c>
      <c r="S161" s="32">
        <v>483.81300000000022</v>
      </c>
      <c r="T161" s="32">
        <v>450.27966666666691</v>
      </c>
      <c r="U161" s="32">
        <v>33.533333333333331</v>
      </c>
      <c r="V161" s="32">
        <v>0</v>
      </c>
      <c r="W161" s="32">
        <v>46.344444444444449</v>
      </c>
      <c r="X161" s="32">
        <v>18.3</v>
      </c>
      <c r="Y161" s="32">
        <v>0</v>
      </c>
      <c r="Z161" s="32">
        <v>0</v>
      </c>
      <c r="AA161" s="32">
        <v>5.6111111111111107</v>
      </c>
      <c r="AB161" s="32">
        <v>13.261111111111111</v>
      </c>
      <c r="AC161" s="32">
        <v>9.1722222222222225</v>
      </c>
      <c r="AD161" s="32">
        <v>0</v>
      </c>
      <c r="AE161" s="32">
        <v>0</v>
      </c>
      <c r="AF161" t="s">
        <v>241</v>
      </c>
      <c r="AG161">
        <v>2</v>
      </c>
      <c r="AH161"/>
    </row>
    <row r="162" spans="1:34" x14ac:dyDescent="0.25">
      <c r="A162" t="s">
        <v>1583</v>
      </c>
      <c r="B162" t="s">
        <v>886</v>
      </c>
      <c r="C162" t="s">
        <v>1403</v>
      </c>
      <c r="D162" t="s">
        <v>1532</v>
      </c>
      <c r="E162" s="32">
        <v>71.511111111111106</v>
      </c>
      <c r="F162" s="32">
        <v>2.6098430702299567</v>
      </c>
      <c r="G162" s="32">
        <v>2.4517091361093848</v>
      </c>
      <c r="H162" s="32">
        <v>0.46037911746426369</v>
      </c>
      <c r="I162" s="32">
        <v>0.33266003729024252</v>
      </c>
      <c r="J162" s="32">
        <v>186.63277777777779</v>
      </c>
      <c r="K162" s="32">
        <v>175.32444444444445</v>
      </c>
      <c r="L162" s="32">
        <v>32.922222222222231</v>
      </c>
      <c r="M162" s="32">
        <v>23.788888888888895</v>
      </c>
      <c r="N162" s="32">
        <v>3.5777777777777779</v>
      </c>
      <c r="O162" s="32">
        <v>5.5555555555555554</v>
      </c>
      <c r="P162" s="32">
        <v>59.445000000000007</v>
      </c>
      <c r="Q162" s="32">
        <v>57.27000000000001</v>
      </c>
      <c r="R162" s="32">
        <v>2.1749999999999998</v>
      </c>
      <c r="S162" s="32">
        <v>94.265555555555565</v>
      </c>
      <c r="T162" s="32">
        <v>93.343333333333348</v>
      </c>
      <c r="U162" s="32">
        <v>0.92222222222222228</v>
      </c>
      <c r="V162" s="32">
        <v>0</v>
      </c>
      <c r="W162" s="32">
        <v>30.782777777777781</v>
      </c>
      <c r="X162" s="32">
        <v>0</v>
      </c>
      <c r="Y162" s="32">
        <v>2.7944444444444443</v>
      </c>
      <c r="Z162" s="32">
        <v>0</v>
      </c>
      <c r="AA162" s="32">
        <v>4.1788888888888902</v>
      </c>
      <c r="AB162" s="32">
        <v>2.1749999999999998</v>
      </c>
      <c r="AC162" s="32">
        <v>21.634444444444448</v>
      </c>
      <c r="AD162" s="32">
        <v>0</v>
      </c>
      <c r="AE162" s="32">
        <v>0</v>
      </c>
      <c r="AF162" t="s">
        <v>282</v>
      </c>
      <c r="AG162">
        <v>2</v>
      </c>
      <c r="AH162"/>
    </row>
    <row r="163" spans="1:34" x14ac:dyDescent="0.25">
      <c r="A163" t="s">
        <v>1583</v>
      </c>
      <c r="B163" t="s">
        <v>730</v>
      </c>
      <c r="C163" t="s">
        <v>1265</v>
      </c>
      <c r="D163" t="s">
        <v>1524</v>
      </c>
      <c r="E163" s="32">
        <v>174.98888888888888</v>
      </c>
      <c r="F163" s="32">
        <v>3.6965858149723796</v>
      </c>
      <c r="G163" s="32">
        <v>3.6965858149723796</v>
      </c>
      <c r="H163" s="32">
        <v>1.3516242301098482</v>
      </c>
      <c r="I163" s="32">
        <v>1.3516242301098482</v>
      </c>
      <c r="J163" s="32">
        <v>646.86144444444449</v>
      </c>
      <c r="K163" s="32">
        <v>646.86144444444449</v>
      </c>
      <c r="L163" s="32">
        <v>236.51922222222223</v>
      </c>
      <c r="M163" s="32">
        <v>236.51922222222223</v>
      </c>
      <c r="N163" s="32">
        <v>0</v>
      </c>
      <c r="O163" s="32">
        <v>0</v>
      </c>
      <c r="P163" s="32">
        <v>61.503555555555565</v>
      </c>
      <c r="Q163" s="32">
        <v>61.503555555555565</v>
      </c>
      <c r="R163" s="32">
        <v>0</v>
      </c>
      <c r="S163" s="32">
        <v>348.83866666666665</v>
      </c>
      <c r="T163" s="32">
        <v>348.83866666666665</v>
      </c>
      <c r="U163" s="32">
        <v>0</v>
      </c>
      <c r="V163" s="32">
        <v>0</v>
      </c>
      <c r="W163" s="32">
        <v>84.305555555555557</v>
      </c>
      <c r="X163" s="32">
        <v>82.716666666666669</v>
      </c>
      <c r="Y163" s="32">
        <v>0</v>
      </c>
      <c r="Z163" s="32">
        <v>0</v>
      </c>
      <c r="AA163" s="32">
        <v>1.4222222222222223</v>
      </c>
      <c r="AB163" s="32">
        <v>0</v>
      </c>
      <c r="AC163" s="32">
        <v>0.16666666666666666</v>
      </c>
      <c r="AD163" s="32">
        <v>0</v>
      </c>
      <c r="AE163" s="32">
        <v>0</v>
      </c>
      <c r="AF163" t="s">
        <v>124</v>
      </c>
      <c r="AG163">
        <v>2</v>
      </c>
      <c r="AH163"/>
    </row>
    <row r="164" spans="1:34" x14ac:dyDescent="0.25">
      <c r="A164" t="s">
        <v>1583</v>
      </c>
      <c r="B164" t="s">
        <v>1129</v>
      </c>
      <c r="C164" t="s">
        <v>1208</v>
      </c>
      <c r="D164" t="s">
        <v>1523</v>
      </c>
      <c r="E164" s="32">
        <v>74.711111111111109</v>
      </c>
      <c r="F164" s="32">
        <v>4.0861912552052342</v>
      </c>
      <c r="G164" s="32">
        <v>3.8758997620464011</v>
      </c>
      <c r="H164" s="32">
        <v>0.76115407495538345</v>
      </c>
      <c r="I164" s="32">
        <v>0.62626412849494328</v>
      </c>
      <c r="J164" s="32">
        <v>305.28388888888884</v>
      </c>
      <c r="K164" s="32">
        <v>289.57277777777779</v>
      </c>
      <c r="L164" s="32">
        <v>56.866666666666646</v>
      </c>
      <c r="M164" s="32">
        <v>46.78888888888887</v>
      </c>
      <c r="N164" s="32">
        <v>4.916666666666667</v>
      </c>
      <c r="O164" s="32">
        <v>5.1611111111111114</v>
      </c>
      <c r="P164" s="32">
        <v>95.849999999999966</v>
      </c>
      <c r="Q164" s="32">
        <v>90.216666666666626</v>
      </c>
      <c r="R164" s="32">
        <v>5.6333333333333337</v>
      </c>
      <c r="S164" s="32">
        <v>152.56722222222226</v>
      </c>
      <c r="T164" s="32">
        <v>149.84944444444449</v>
      </c>
      <c r="U164" s="32">
        <v>2.7177777777777781</v>
      </c>
      <c r="V164" s="32">
        <v>0</v>
      </c>
      <c r="W164" s="32">
        <v>0</v>
      </c>
      <c r="X164" s="32">
        <v>0</v>
      </c>
      <c r="Y164" s="32">
        <v>0</v>
      </c>
      <c r="Z164" s="32">
        <v>0</v>
      </c>
      <c r="AA164" s="32">
        <v>0</v>
      </c>
      <c r="AB164" s="32">
        <v>0</v>
      </c>
      <c r="AC164" s="32">
        <v>0</v>
      </c>
      <c r="AD164" s="32">
        <v>0</v>
      </c>
      <c r="AE164" s="32">
        <v>0</v>
      </c>
      <c r="AF164" t="s">
        <v>526</v>
      </c>
      <c r="AG164">
        <v>2</v>
      </c>
      <c r="AH164"/>
    </row>
    <row r="165" spans="1:34" x14ac:dyDescent="0.25">
      <c r="A165" t="s">
        <v>1583</v>
      </c>
      <c r="B165" t="s">
        <v>653</v>
      </c>
      <c r="C165" t="s">
        <v>1205</v>
      </c>
      <c r="D165" t="s">
        <v>1536</v>
      </c>
      <c r="E165" s="32">
        <v>183.3111111111111</v>
      </c>
      <c r="F165" s="32">
        <v>3.5157128136743858</v>
      </c>
      <c r="G165" s="32">
        <v>3.1867638501636568</v>
      </c>
      <c r="H165" s="32">
        <v>0.58834404170202448</v>
      </c>
      <c r="I165" s="32">
        <v>0.26036489271426838</v>
      </c>
      <c r="J165" s="32">
        <v>644.46922222222236</v>
      </c>
      <c r="K165" s="32">
        <v>584.16922222222229</v>
      </c>
      <c r="L165" s="32">
        <v>107.85</v>
      </c>
      <c r="M165" s="32">
        <v>47.727777777777774</v>
      </c>
      <c r="N165" s="32">
        <v>48.463888888888896</v>
      </c>
      <c r="O165" s="32">
        <v>11.658333333333333</v>
      </c>
      <c r="P165" s="32">
        <v>163.04144444444447</v>
      </c>
      <c r="Q165" s="32">
        <v>162.86366666666669</v>
      </c>
      <c r="R165" s="32">
        <v>0.17777777777777778</v>
      </c>
      <c r="S165" s="32">
        <v>373.5777777777779</v>
      </c>
      <c r="T165" s="32">
        <v>348.4527777777779</v>
      </c>
      <c r="U165" s="32">
        <v>25.125</v>
      </c>
      <c r="V165" s="32">
        <v>0</v>
      </c>
      <c r="W165" s="32">
        <v>0</v>
      </c>
      <c r="X165" s="32">
        <v>0</v>
      </c>
      <c r="Y165" s="32">
        <v>0</v>
      </c>
      <c r="Z165" s="32">
        <v>0</v>
      </c>
      <c r="AA165" s="32">
        <v>0</v>
      </c>
      <c r="AB165" s="32">
        <v>0</v>
      </c>
      <c r="AC165" s="32">
        <v>0</v>
      </c>
      <c r="AD165" s="32">
        <v>0</v>
      </c>
      <c r="AE165" s="32">
        <v>0</v>
      </c>
      <c r="AF165" t="s">
        <v>47</v>
      </c>
      <c r="AG165">
        <v>2</v>
      </c>
      <c r="AH165"/>
    </row>
    <row r="166" spans="1:34" x14ac:dyDescent="0.25">
      <c r="A166" t="s">
        <v>1583</v>
      </c>
      <c r="B166" t="s">
        <v>1101</v>
      </c>
      <c r="C166" t="s">
        <v>1461</v>
      </c>
      <c r="D166" t="s">
        <v>1543</v>
      </c>
      <c r="E166" s="32">
        <v>153.77777777777777</v>
      </c>
      <c r="F166" s="32">
        <v>3.1959898843930636</v>
      </c>
      <c r="G166" s="32">
        <v>2.9736994219653181</v>
      </c>
      <c r="H166" s="32">
        <v>0.51024205202312145</v>
      </c>
      <c r="I166" s="32">
        <v>0.28795158959537576</v>
      </c>
      <c r="J166" s="32">
        <v>491.47222222222223</v>
      </c>
      <c r="K166" s="32">
        <v>457.28888888888889</v>
      </c>
      <c r="L166" s="32">
        <v>78.463888888888889</v>
      </c>
      <c r="M166" s="32">
        <v>44.280555555555559</v>
      </c>
      <c r="N166" s="32">
        <v>28.738888888888887</v>
      </c>
      <c r="O166" s="32">
        <v>5.4444444444444446</v>
      </c>
      <c r="P166" s="32">
        <v>132.69166666666666</v>
      </c>
      <c r="Q166" s="32">
        <v>132.69166666666666</v>
      </c>
      <c r="R166" s="32">
        <v>0</v>
      </c>
      <c r="S166" s="32">
        <v>280.31666666666666</v>
      </c>
      <c r="T166" s="32">
        <v>280.31666666666666</v>
      </c>
      <c r="U166" s="32">
        <v>0</v>
      </c>
      <c r="V166" s="32">
        <v>0</v>
      </c>
      <c r="W166" s="32">
        <v>83.155555555555566</v>
      </c>
      <c r="X166" s="32">
        <v>7.9111111111111114</v>
      </c>
      <c r="Y166" s="32">
        <v>0</v>
      </c>
      <c r="Z166" s="32">
        <v>0</v>
      </c>
      <c r="AA166" s="32">
        <v>1.6861111111111111</v>
      </c>
      <c r="AB166" s="32">
        <v>0</v>
      </c>
      <c r="AC166" s="32">
        <v>73.558333333333337</v>
      </c>
      <c r="AD166" s="32">
        <v>0</v>
      </c>
      <c r="AE166" s="32">
        <v>0</v>
      </c>
      <c r="AF166" t="s">
        <v>498</v>
      </c>
      <c r="AG166">
        <v>2</v>
      </c>
      <c r="AH166"/>
    </row>
    <row r="167" spans="1:34" x14ac:dyDescent="0.25">
      <c r="A167" t="s">
        <v>1583</v>
      </c>
      <c r="B167" t="s">
        <v>667</v>
      </c>
      <c r="C167" t="s">
        <v>1274</v>
      </c>
      <c r="D167" t="s">
        <v>1529</v>
      </c>
      <c r="E167" s="32">
        <v>215.07777777777778</v>
      </c>
      <c r="F167" s="32">
        <v>2.9397117321899051</v>
      </c>
      <c r="G167" s="32">
        <v>2.8573513457663888</v>
      </c>
      <c r="H167" s="32">
        <v>0.8117735186237538</v>
      </c>
      <c r="I167" s="32">
        <v>0.72941313220023762</v>
      </c>
      <c r="J167" s="32">
        <v>632.26666666666665</v>
      </c>
      <c r="K167" s="32">
        <v>614.55277777777769</v>
      </c>
      <c r="L167" s="32">
        <v>174.59444444444446</v>
      </c>
      <c r="M167" s="32">
        <v>156.88055555555556</v>
      </c>
      <c r="N167" s="32">
        <v>15.069444444444445</v>
      </c>
      <c r="O167" s="32">
        <v>2.6444444444444444</v>
      </c>
      <c r="P167" s="32">
        <v>41.319444444444443</v>
      </c>
      <c r="Q167" s="32">
        <v>41.319444444444443</v>
      </c>
      <c r="R167" s="32">
        <v>0</v>
      </c>
      <c r="S167" s="32">
        <v>416.35277777777776</v>
      </c>
      <c r="T167" s="32">
        <v>416.35277777777776</v>
      </c>
      <c r="U167" s="32">
        <v>0</v>
      </c>
      <c r="V167" s="32">
        <v>0</v>
      </c>
      <c r="W167" s="32">
        <v>81.455555555555549</v>
      </c>
      <c r="X167" s="32">
        <v>44.952777777777776</v>
      </c>
      <c r="Y167" s="32">
        <v>0</v>
      </c>
      <c r="Z167" s="32">
        <v>0</v>
      </c>
      <c r="AA167" s="32">
        <v>14.661111111111111</v>
      </c>
      <c r="AB167" s="32">
        <v>0</v>
      </c>
      <c r="AC167" s="32">
        <v>21.841666666666665</v>
      </c>
      <c r="AD167" s="32">
        <v>0</v>
      </c>
      <c r="AE167" s="32">
        <v>0</v>
      </c>
      <c r="AF167" t="s">
        <v>61</v>
      </c>
      <c r="AG167">
        <v>2</v>
      </c>
      <c r="AH167"/>
    </row>
    <row r="168" spans="1:34" x14ac:dyDescent="0.25">
      <c r="A168" t="s">
        <v>1583</v>
      </c>
      <c r="B168" t="s">
        <v>927</v>
      </c>
      <c r="C168" t="s">
        <v>1416</v>
      </c>
      <c r="D168" t="s">
        <v>1547</v>
      </c>
      <c r="E168" s="32">
        <v>152.65555555555557</v>
      </c>
      <c r="F168" s="32">
        <v>2.7344035228182539</v>
      </c>
      <c r="G168" s="32">
        <v>2.6914054880267844</v>
      </c>
      <c r="H168" s="32">
        <v>0.53453672028531907</v>
      </c>
      <c r="I168" s="32">
        <v>0.4915386854938496</v>
      </c>
      <c r="J168" s="32">
        <v>417.42188888888882</v>
      </c>
      <c r="K168" s="32">
        <v>410.85799999999995</v>
      </c>
      <c r="L168" s="32">
        <v>81.599999999999994</v>
      </c>
      <c r="M168" s="32">
        <v>75.036111111111111</v>
      </c>
      <c r="N168" s="32">
        <v>1.6777777777777778</v>
      </c>
      <c r="O168" s="32">
        <v>4.8861111111111111</v>
      </c>
      <c r="P168" s="32">
        <v>100.81944444444444</v>
      </c>
      <c r="Q168" s="32">
        <v>100.81944444444444</v>
      </c>
      <c r="R168" s="32">
        <v>0</v>
      </c>
      <c r="S168" s="32">
        <v>235.00244444444442</v>
      </c>
      <c r="T168" s="32">
        <v>235.00244444444442</v>
      </c>
      <c r="U168" s="32">
        <v>0</v>
      </c>
      <c r="V168" s="32">
        <v>0</v>
      </c>
      <c r="W168" s="32">
        <v>5.416666666666667</v>
      </c>
      <c r="X168" s="32">
        <v>5.416666666666667</v>
      </c>
      <c r="Y168" s="32">
        <v>0</v>
      </c>
      <c r="Z168" s="32">
        <v>0</v>
      </c>
      <c r="AA168" s="32">
        <v>0</v>
      </c>
      <c r="AB168" s="32">
        <v>0</v>
      </c>
      <c r="AC168" s="32">
        <v>0</v>
      </c>
      <c r="AD168" s="32">
        <v>0</v>
      </c>
      <c r="AE168" s="32">
        <v>0</v>
      </c>
      <c r="AF168" t="s">
        <v>323</v>
      </c>
      <c r="AG168">
        <v>2</v>
      </c>
      <c r="AH168"/>
    </row>
    <row r="169" spans="1:34" x14ac:dyDescent="0.25">
      <c r="A169" t="s">
        <v>1583</v>
      </c>
      <c r="B169" t="s">
        <v>1037</v>
      </c>
      <c r="C169" t="s">
        <v>1290</v>
      </c>
      <c r="D169" t="s">
        <v>1524</v>
      </c>
      <c r="E169" s="32">
        <v>228.48888888888888</v>
      </c>
      <c r="F169" s="32">
        <v>2.3401745769305582</v>
      </c>
      <c r="G169" s="32">
        <v>2.2627577319587631</v>
      </c>
      <c r="H169" s="32">
        <v>0.39491344096479286</v>
      </c>
      <c r="I169" s="32">
        <v>0.31749659599299751</v>
      </c>
      <c r="J169" s="32">
        <v>534.70388888888886</v>
      </c>
      <c r="K169" s="32">
        <v>517.01499999999999</v>
      </c>
      <c r="L169" s="32">
        <v>90.233333333333334</v>
      </c>
      <c r="M169" s="32">
        <v>72.544444444444451</v>
      </c>
      <c r="N169" s="32">
        <v>13.333333333333334</v>
      </c>
      <c r="O169" s="32">
        <v>4.3555555555555552</v>
      </c>
      <c r="P169" s="32">
        <v>68.641111111111115</v>
      </c>
      <c r="Q169" s="32">
        <v>68.641111111111115</v>
      </c>
      <c r="R169" s="32">
        <v>0</v>
      </c>
      <c r="S169" s="32">
        <v>375.82944444444445</v>
      </c>
      <c r="T169" s="32">
        <v>363.22666666666669</v>
      </c>
      <c r="U169" s="32">
        <v>12.602777777777778</v>
      </c>
      <c r="V169" s="32">
        <v>0</v>
      </c>
      <c r="W169" s="32">
        <v>141.03555555555556</v>
      </c>
      <c r="X169" s="32">
        <v>10.675000000000001</v>
      </c>
      <c r="Y169" s="32">
        <v>0</v>
      </c>
      <c r="Z169" s="32">
        <v>0</v>
      </c>
      <c r="AA169" s="32">
        <v>9.0188888888888901</v>
      </c>
      <c r="AB169" s="32">
        <v>0</v>
      </c>
      <c r="AC169" s="32">
        <v>112.52500000000001</v>
      </c>
      <c r="AD169" s="32">
        <v>8.8166666666666664</v>
      </c>
      <c r="AE169" s="32">
        <v>0</v>
      </c>
      <c r="AF169" t="s">
        <v>433</v>
      </c>
      <c r="AG169">
        <v>2</v>
      </c>
      <c r="AH169"/>
    </row>
    <row r="170" spans="1:34" x14ac:dyDescent="0.25">
      <c r="A170" t="s">
        <v>1583</v>
      </c>
      <c r="B170" t="s">
        <v>669</v>
      </c>
      <c r="C170" t="s">
        <v>1318</v>
      </c>
      <c r="D170" t="s">
        <v>1529</v>
      </c>
      <c r="E170" s="32">
        <v>89.86666666666666</v>
      </c>
      <c r="F170" s="32">
        <v>3.4194015825914938</v>
      </c>
      <c r="G170" s="32">
        <v>3.3700692383778437</v>
      </c>
      <c r="H170" s="32">
        <v>0.59711918892185956</v>
      </c>
      <c r="I170" s="32">
        <v>0.54778684470820971</v>
      </c>
      <c r="J170" s="32">
        <v>307.29022222222221</v>
      </c>
      <c r="K170" s="32">
        <v>302.85688888888888</v>
      </c>
      <c r="L170" s="32">
        <v>53.661111111111111</v>
      </c>
      <c r="M170" s="32">
        <v>49.227777777777774</v>
      </c>
      <c r="N170" s="32">
        <v>0</v>
      </c>
      <c r="O170" s="32">
        <v>4.4333333333333336</v>
      </c>
      <c r="P170" s="32">
        <v>58.922222222222224</v>
      </c>
      <c r="Q170" s="32">
        <v>58.922222222222224</v>
      </c>
      <c r="R170" s="32">
        <v>0</v>
      </c>
      <c r="S170" s="32">
        <v>194.70688888888887</v>
      </c>
      <c r="T170" s="32">
        <v>194.70688888888887</v>
      </c>
      <c r="U170" s="32">
        <v>0</v>
      </c>
      <c r="V170" s="32">
        <v>0</v>
      </c>
      <c r="W170" s="32">
        <v>0</v>
      </c>
      <c r="X170" s="32">
        <v>0</v>
      </c>
      <c r="Y170" s="32">
        <v>0</v>
      </c>
      <c r="Z170" s="32">
        <v>0</v>
      </c>
      <c r="AA170" s="32">
        <v>0</v>
      </c>
      <c r="AB170" s="32">
        <v>0</v>
      </c>
      <c r="AC170" s="32">
        <v>0</v>
      </c>
      <c r="AD170" s="32">
        <v>0</v>
      </c>
      <c r="AE170" s="32">
        <v>0</v>
      </c>
      <c r="AF170" t="s">
        <v>63</v>
      </c>
      <c r="AG170">
        <v>2</v>
      </c>
      <c r="AH170"/>
    </row>
    <row r="171" spans="1:34" x14ac:dyDescent="0.25">
      <c r="A171" t="s">
        <v>1583</v>
      </c>
      <c r="B171" t="s">
        <v>772</v>
      </c>
      <c r="C171" t="s">
        <v>1318</v>
      </c>
      <c r="D171" t="s">
        <v>1529</v>
      </c>
      <c r="E171" s="32">
        <v>156.75555555555556</v>
      </c>
      <c r="F171" s="32">
        <v>3.2863765239580376</v>
      </c>
      <c r="G171" s="32">
        <v>3.2555429543521406</v>
      </c>
      <c r="H171" s="32">
        <v>0.45146370853416501</v>
      </c>
      <c r="I171" s="32">
        <v>0.42063013892826767</v>
      </c>
      <c r="J171" s="32">
        <v>515.15777777777771</v>
      </c>
      <c r="K171" s="32">
        <v>510.32444444444445</v>
      </c>
      <c r="L171" s="32">
        <v>70.769444444444446</v>
      </c>
      <c r="M171" s="32">
        <v>65.936111111111117</v>
      </c>
      <c r="N171" s="32">
        <v>0</v>
      </c>
      <c r="O171" s="32">
        <v>4.833333333333333</v>
      </c>
      <c r="P171" s="32">
        <v>103.78888888888889</v>
      </c>
      <c r="Q171" s="32">
        <v>103.78888888888889</v>
      </c>
      <c r="R171" s="32">
        <v>0</v>
      </c>
      <c r="S171" s="32">
        <v>340.59944444444443</v>
      </c>
      <c r="T171" s="32">
        <v>340.59944444444443</v>
      </c>
      <c r="U171" s="32">
        <v>0</v>
      </c>
      <c r="V171" s="32">
        <v>0</v>
      </c>
      <c r="W171" s="32">
        <v>181.03</v>
      </c>
      <c r="X171" s="32">
        <v>38.913888888888891</v>
      </c>
      <c r="Y171" s="32">
        <v>0</v>
      </c>
      <c r="Z171" s="32">
        <v>0</v>
      </c>
      <c r="AA171" s="32">
        <v>40.85</v>
      </c>
      <c r="AB171" s="32">
        <v>0</v>
      </c>
      <c r="AC171" s="32">
        <v>101.26611111111112</v>
      </c>
      <c r="AD171" s="32">
        <v>0</v>
      </c>
      <c r="AE171" s="32">
        <v>0</v>
      </c>
      <c r="AF171" t="s">
        <v>167</v>
      </c>
      <c r="AG171">
        <v>2</v>
      </c>
      <c r="AH171"/>
    </row>
    <row r="172" spans="1:34" x14ac:dyDescent="0.25">
      <c r="A172" t="s">
        <v>1583</v>
      </c>
      <c r="B172" t="s">
        <v>767</v>
      </c>
      <c r="C172" t="s">
        <v>1354</v>
      </c>
      <c r="D172" t="s">
        <v>1495</v>
      </c>
      <c r="E172" s="32">
        <v>184.95555555555555</v>
      </c>
      <c r="F172" s="32">
        <v>3.3680824222035324</v>
      </c>
      <c r="G172" s="32">
        <v>3.168904241259161</v>
      </c>
      <c r="H172" s="32">
        <v>0.45835756337858929</v>
      </c>
      <c r="I172" s="32">
        <v>0.28679682806680273</v>
      </c>
      <c r="J172" s="32">
        <v>622.94555555555553</v>
      </c>
      <c r="K172" s="32">
        <v>586.10644444444438</v>
      </c>
      <c r="L172" s="32">
        <v>84.775777777777748</v>
      </c>
      <c r="M172" s="32">
        <v>53.044666666666643</v>
      </c>
      <c r="N172" s="32">
        <v>26.464444444444446</v>
      </c>
      <c r="O172" s="32">
        <v>5.2666666666666666</v>
      </c>
      <c r="P172" s="32">
        <v>169.11488888888886</v>
      </c>
      <c r="Q172" s="32">
        <v>164.00688888888885</v>
      </c>
      <c r="R172" s="32">
        <v>5.107999999999997</v>
      </c>
      <c r="S172" s="32">
        <v>369.05488888888891</v>
      </c>
      <c r="T172" s="32">
        <v>338.19833333333332</v>
      </c>
      <c r="U172" s="32">
        <v>30.856555555555563</v>
      </c>
      <c r="V172" s="32">
        <v>0</v>
      </c>
      <c r="W172" s="32">
        <v>0</v>
      </c>
      <c r="X172" s="32">
        <v>0</v>
      </c>
      <c r="Y172" s="32">
        <v>0</v>
      </c>
      <c r="Z172" s="32">
        <v>0</v>
      </c>
      <c r="AA172" s="32">
        <v>0</v>
      </c>
      <c r="AB172" s="32">
        <v>0</v>
      </c>
      <c r="AC172" s="32">
        <v>0</v>
      </c>
      <c r="AD172" s="32">
        <v>0</v>
      </c>
      <c r="AE172" s="32">
        <v>0</v>
      </c>
      <c r="AF172" t="s">
        <v>162</v>
      </c>
      <c r="AG172">
        <v>2</v>
      </c>
      <c r="AH172"/>
    </row>
    <row r="173" spans="1:34" x14ac:dyDescent="0.25">
      <c r="A173" t="s">
        <v>1583</v>
      </c>
      <c r="B173" t="s">
        <v>738</v>
      </c>
      <c r="C173" t="s">
        <v>1295</v>
      </c>
      <c r="D173" t="s">
        <v>1527</v>
      </c>
      <c r="E173" s="32">
        <v>199.42222222222222</v>
      </c>
      <c r="F173" s="32">
        <v>2.7187012480499222</v>
      </c>
      <c r="G173" s="32">
        <v>2.3962140628482285</v>
      </c>
      <c r="H173" s="32">
        <v>0.50640739915310906</v>
      </c>
      <c r="I173" s="32">
        <v>0.1839202139514152</v>
      </c>
      <c r="J173" s="32">
        <v>542.16944444444448</v>
      </c>
      <c r="K173" s="32">
        <v>477.85833333333335</v>
      </c>
      <c r="L173" s="32">
        <v>100.98888888888889</v>
      </c>
      <c r="M173" s="32">
        <v>36.677777777777777</v>
      </c>
      <c r="N173" s="32">
        <v>59.644444444444446</v>
      </c>
      <c r="O173" s="32">
        <v>4.666666666666667</v>
      </c>
      <c r="P173" s="32">
        <v>92.111111111111114</v>
      </c>
      <c r="Q173" s="32">
        <v>92.111111111111114</v>
      </c>
      <c r="R173" s="32">
        <v>0</v>
      </c>
      <c r="S173" s="32">
        <v>349.06944444444446</v>
      </c>
      <c r="T173" s="32">
        <v>349.06944444444446</v>
      </c>
      <c r="U173" s="32">
        <v>0</v>
      </c>
      <c r="V173" s="32">
        <v>0</v>
      </c>
      <c r="W173" s="32">
        <v>161.30555555555554</v>
      </c>
      <c r="X173" s="32">
        <v>35.908333333333331</v>
      </c>
      <c r="Y173" s="32">
        <v>21.647222222222222</v>
      </c>
      <c r="Z173" s="32">
        <v>0</v>
      </c>
      <c r="AA173" s="32">
        <v>26.480555555555554</v>
      </c>
      <c r="AB173" s="32">
        <v>0</v>
      </c>
      <c r="AC173" s="32">
        <v>77.269444444444446</v>
      </c>
      <c r="AD173" s="32">
        <v>0</v>
      </c>
      <c r="AE173" s="32">
        <v>0</v>
      </c>
      <c r="AF173" t="s">
        <v>132</v>
      </c>
      <c r="AG173">
        <v>2</v>
      </c>
      <c r="AH173"/>
    </row>
    <row r="174" spans="1:34" x14ac:dyDescent="0.25">
      <c r="A174" t="s">
        <v>1583</v>
      </c>
      <c r="B174" t="s">
        <v>1047</v>
      </c>
      <c r="C174" t="s">
        <v>1224</v>
      </c>
      <c r="D174" t="s">
        <v>1501</v>
      </c>
      <c r="E174" s="32">
        <v>259.7</v>
      </c>
      <c r="F174" s="32">
        <v>3.1103623839472894</v>
      </c>
      <c r="G174" s="32">
        <v>2.8474735806272191</v>
      </c>
      <c r="H174" s="32">
        <v>0.49402087879176826</v>
      </c>
      <c r="I174" s="32">
        <v>0.23113207547169812</v>
      </c>
      <c r="J174" s="32">
        <v>807.76111111111106</v>
      </c>
      <c r="K174" s="32">
        <v>739.48888888888882</v>
      </c>
      <c r="L174" s="32">
        <v>128.29722222222222</v>
      </c>
      <c r="M174" s="32">
        <v>60.024999999999999</v>
      </c>
      <c r="N174" s="32">
        <v>63.355555555555554</v>
      </c>
      <c r="O174" s="32">
        <v>4.916666666666667</v>
      </c>
      <c r="P174" s="32">
        <v>185.01666666666668</v>
      </c>
      <c r="Q174" s="32">
        <v>185.01666666666668</v>
      </c>
      <c r="R174" s="32">
        <v>0</v>
      </c>
      <c r="S174" s="32">
        <v>494.44722222222219</v>
      </c>
      <c r="T174" s="32">
        <v>494.44722222222219</v>
      </c>
      <c r="U174" s="32">
        <v>0</v>
      </c>
      <c r="V174" s="32">
        <v>0</v>
      </c>
      <c r="W174" s="32">
        <v>161.375</v>
      </c>
      <c r="X174" s="32">
        <v>24.941666666666666</v>
      </c>
      <c r="Y174" s="32">
        <v>16.022222222222222</v>
      </c>
      <c r="Z174" s="32">
        <v>0</v>
      </c>
      <c r="AA174" s="32">
        <v>50.56388888888889</v>
      </c>
      <c r="AB174" s="32">
        <v>0</v>
      </c>
      <c r="AC174" s="32">
        <v>69.847222222222229</v>
      </c>
      <c r="AD174" s="32">
        <v>0</v>
      </c>
      <c r="AE174" s="32">
        <v>0</v>
      </c>
      <c r="AF174" t="s">
        <v>443</v>
      </c>
      <c r="AG174">
        <v>2</v>
      </c>
      <c r="AH174"/>
    </row>
    <row r="175" spans="1:34" x14ac:dyDescent="0.25">
      <c r="A175" t="s">
        <v>1583</v>
      </c>
      <c r="B175" t="s">
        <v>1186</v>
      </c>
      <c r="C175" t="s">
        <v>1468</v>
      </c>
      <c r="D175" t="s">
        <v>1532</v>
      </c>
      <c r="E175" s="32">
        <v>43.233333333333334</v>
      </c>
      <c r="F175" s="32">
        <v>4.610213312773066</v>
      </c>
      <c r="G175" s="32">
        <v>4.3739655615522999</v>
      </c>
      <c r="H175" s="32">
        <v>0.88239013107170372</v>
      </c>
      <c r="I175" s="32">
        <v>0.64614237985093781</v>
      </c>
      <c r="J175" s="32">
        <v>199.3148888888889</v>
      </c>
      <c r="K175" s="32">
        <v>189.10111111111109</v>
      </c>
      <c r="L175" s="32">
        <v>38.148666666666657</v>
      </c>
      <c r="M175" s="32">
        <v>27.934888888888878</v>
      </c>
      <c r="N175" s="32">
        <v>5.2137777777777767</v>
      </c>
      <c r="O175" s="32">
        <v>5</v>
      </c>
      <c r="P175" s="32">
        <v>55.106666666666662</v>
      </c>
      <c r="Q175" s="32">
        <v>55.106666666666662</v>
      </c>
      <c r="R175" s="32">
        <v>0</v>
      </c>
      <c r="S175" s="32">
        <v>106.05955555555558</v>
      </c>
      <c r="T175" s="32">
        <v>106.05955555555558</v>
      </c>
      <c r="U175" s="32">
        <v>0</v>
      </c>
      <c r="V175" s="32">
        <v>0</v>
      </c>
      <c r="W175" s="32">
        <v>0</v>
      </c>
      <c r="X175" s="32">
        <v>0</v>
      </c>
      <c r="Y175" s="32">
        <v>0</v>
      </c>
      <c r="Z175" s="32">
        <v>0</v>
      </c>
      <c r="AA175" s="32">
        <v>0</v>
      </c>
      <c r="AB175" s="32">
        <v>0</v>
      </c>
      <c r="AC175" s="32">
        <v>0</v>
      </c>
      <c r="AD175" s="32">
        <v>0</v>
      </c>
      <c r="AE175" s="32">
        <v>0</v>
      </c>
      <c r="AF175" t="s">
        <v>585</v>
      </c>
      <c r="AG175">
        <v>2</v>
      </c>
      <c r="AH175"/>
    </row>
    <row r="176" spans="1:34" x14ac:dyDescent="0.25">
      <c r="A176" t="s">
        <v>1583</v>
      </c>
      <c r="B176" t="s">
        <v>863</v>
      </c>
      <c r="C176" t="s">
        <v>1274</v>
      </c>
      <c r="D176" t="s">
        <v>1529</v>
      </c>
      <c r="E176" s="32">
        <v>291.77777777777777</v>
      </c>
      <c r="F176" s="32">
        <v>3.0975533130236101</v>
      </c>
      <c r="G176" s="32">
        <v>2.9223343488194975</v>
      </c>
      <c r="H176" s="32">
        <v>0.58343488194973347</v>
      </c>
      <c r="I176" s="32">
        <v>0.40821591774562072</v>
      </c>
      <c r="J176" s="32">
        <v>903.79722222222222</v>
      </c>
      <c r="K176" s="32">
        <v>852.67222222222222</v>
      </c>
      <c r="L176" s="32">
        <v>170.23333333333335</v>
      </c>
      <c r="M176" s="32">
        <v>119.10833333333333</v>
      </c>
      <c r="N176" s="32">
        <v>46.613888888888887</v>
      </c>
      <c r="O176" s="32">
        <v>4.5111111111111111</v>
      </c>
      <c r="P176" s="32">
        <v>136.78333333333333</v>
      </c>
      <c r="Q176" s="32">
        <v>136.78333333333333</v>
      </c>
      <c r="R176" s="32">
        <v>0</v>
      </c>
      <c r="S176" s="32">
        <v>596.78055555555557</v>
      </c>
      <c r="T176" s="32">
        <v>596.78055555555557</v>
      </c>
      <c r="U176" s="32">
        <v>0</v>
      </c>
      <c r="V176" s="32">
        <v>0</v>
      </c>
      <c r="W176" s="32">
        <v>254.37500000000003</v>
      </c>
      <c r="X176" s="32">
        <v>87.38055555555556</v>
      </c>
      <c r="Y176" s="32">
        <v>22.919444444444444</v>
      </c>
      <c r="Z176" s="32">
        <v>0</v>
      </c>
      <c r="AA176" s="32">
        <v>30.069444444444443</v>
      </c>
      <c r="AB176" s="32">
        <v>0</v>
      </c>
      <c r="AC176" s="32">
        <v>114.00555555555556</v>
      </c>
      <c r="AD176" s="32">
        <v>0</v>
      </c>
      <c r="AE176" s="32">
        <v>0</v>
      </c>
      <c r="AF176" t="s">
        <v>259</v>
      </c>
      <c r="AG176">
        <v>2</v>
      </c>
      <c r="AH176"/>
    </row>
    <row r="177" spans="1:34" x14ac:dyDescent="0.25">
      <c r="A177" t="s">
        <v>1583</v>
      </c>
      <c r="B177" t="s">
        <v>1091</v>
      </c>
      <c r="C177" t="s">
        <v>1460</v>
      </c>
      <c r="D177" t="s">
        <v>1530</v>
      </c>
      <c r="E177" s="32">
        <v>177.72222222222223</v>
      </c>
      <c r="F177" s="32">
        <v>3.8499418568302595</v>
      </c>
      <c r="G177" s="32">
        <v>3.8297793060331351</v>
      </c>
      <c r="H177" s="32">
        <v>0.73030634573304154</v>
      </c>
      <c r="I177" s="32">
        <v>0.71014379493591739</v>
      </c>
      <c r="J177" s="32">
        <v>684.22022222222222</v>
      </c>
      <c r="K177" s="32">
        <v>680.63688888888885</v>
      </c>
      <c r="L177" s="32">
        <v>129.79166666666666</v>
      </c>
      <c r="M177" s="32">
        <v>126.20833333333333</v>
      </c>
      <c r="N177" s="32">
        <v>0</v>
      </c>
      <c r="O177" s="32">
        <v>3.5833333333333335</v>
      </c>
      <c r="P177" s="32">
        <v>116.51944444444445</v>
      </c>
      <c r="Q177" s="32">
        <v>116.51944444444445</v>
      </c>
      <c r="R177" s="32">
        <v>0</v>
      </c>
      <c r="S177" s="32">
        <v>437.90911111111109</v>
      </c>
      <c r="T177" s="32">
        <v>437.90911111111109</v>
      </c>
      <c r="U177" s="32">
        <v>0</v>
      </c>
      <c r="V177" s="32">
        <v>0</v>
      </c>
      <c r="W177" s="32">
        <v>14.713888888888889</v>
      </c>
      <c r="X177" s="32">
        <v>0.53333333333333333</v>
      </c>
      <c r="Y177" s="32">
        <v>0</v>
      </c>
      <c r="Z177" s="32">
        <v>0</v>
      </c>
      <c r="AA177" s="32">
        <v>3.3694444444444445</v>
      </c>
      <c r="AB177" s="32">
        <v>0</v>
      </c>
      <c r="AC177" s="32">
        <v>10.811111111111112</v>
      </c>
      <c r="AD177" s="32">
        <v>0</v>
      </c>
      <c r="AE177" s="32">
        <v>0</v>
      </c>
      <c r="AF177" t="s">
        <v>488</v>
      </c>
      <c r="AG177">
        <v>2</v>
      </c>
      <c r="AH177"/>
    </row>
    <row r="178" spans="1:34" x14ac:dyDescent="0.25">
      <c r="A178" t="s">
        <v>1583</v>
      </c>
      <c r="B178" t="s">
        <v>648</v>
      </c>
      <c r="C178" t="s">
        <v>1310</v>
      </c>
      <c r="D178" t="s">
        <v>1499</v>
      </c>
      <c r="E178" s="32">
        <v>165.33333333333334</v>
      </c>
      <c r="F178" s="32">
        <v>2.7481922043010751</v>
      </c>
      <c r="G178" s="32">
        <v>2.6927822580645162</v>
      </c>
      <c r="H178" s="32">
        <v>0.55707997311827973</v>
      </c>
      <c r="I178" s="32">
        <v>0.50432459677419361</v>
      </c>
      <c r="J178" s="32">
        <v>454.3677777777778</v>
      </c>
      <c r="K178" s="32">
        <v>445.20666666666671</v>
      </c>
      <c r="L178" s="32">
        <v>92.103888888888918</v>
      </c>
      <c r="M178" s="32">
        <v>83.381666666666689</v>
      </c>
      <c r="N178" s="32">
        <v>2.3805555555555555</v>
      </c>
      <c r="O178" s="32">
        <v>6.3416666666666668</v>
      </c>
      <c r="P178" s="32">
        <v>124.05555555555554</v>
      </c>
      <c r="Q178" s="32">
        <v>123.61666666666666</v>
      </c>
      <c r="R178" s="32">
        <v>0.43888888888888888</v>
      </c>
      <c r="S178" s="32">
        <v>238.20833333333334</v>
      </c>
      <c r="T178" s="32">
        <v>238.20833333333334</v>
      </c>
      <c r="U178" s="32">
        <v>0</v>
      </c>
      <c r="V178" s="32">
        <v>0</v>
      </c>
      <c r="W178" s="32">
        <v>168.09277777777777</v>
      </c>
      <c r="X178" s="32">
        <v>10.970555555555556</v>
      </c>
      <c r="Y178" s="32">
        <v>0</v>
      </c>
      <c r="Z178" s="32">
        <v>0</v>
      </c>
      <c r="AA178" s="32">
        <v>69.172222222222217</v>
      </c>
      <c r="AB178" s="32">
        <v>0</v>
      </c>
      <c r="AC178" s="32">
        <v>87.95</v>
      </c>
      <c r="AD178" s="32">
        <v>0</v>
      </c>
      <c r="AE178" s="32">
        <v>0</v>
      </c>
      <c r="AF178" t="s">
        <v>42</v>
      </c>
      <c r="AG178">
        <v>2</v>
      </c>
      <c r="AH178"/>
    </row>
    <row r="179" spans="1:34" x14ac:dyDescent="0.25">
      <c r="A179" t="s">
        <v>1583</v>
      </c>
      <c r="B179" t="s">
        <v>1169</v>
      </c>
      <c r="C179" t="s">
        <v>1481</v>
      </c>
      <c r="D179" t="s">
        <v>1502</v>
      </c>
      <c r="E179" s="32">
        <v>226.9111111111111</v>
      </c>
      <c r="F179" s="32">
        <v>3.3463789051023407</v>
      </c>
      <c r="G179" s="32">
        <v>3.221342180001959</v>
      </c>
      <c r="H179" s="32">
        <v>0.41937616296151214</v>
      </c>
      <c r="I179" s="32">
        <v>0.2943394378611302</v>
      </c>
      <c r="J179" s="32">
        <v>759.33055555555552</v>
      </c>
      <c r="K179" s="32">
        <v>730.95833333333337</v>
      </c>
      <c r="L179" s="32">
        <v>95.161111111111111</v>
      </c>
      <c r="M179" s="32">
        <v>66.788888888888891</v>
      </c>
      <c r="N179" s="32">
        <v>16.55</v>
      </c>
      <c r="O179" s="32">
        <v>11.822222222222223</v>
      </c>
      <c r="P179" s="32">
        <v>147.95833333333334</v>
      </c>
      <c r="Q179" s="32">
        <v>147.95833333333334</v>
      </c>
      <c r="R179" s="32">
        <v>0</v>
      </c>
      <c r="S179" s="32">
        <v>516.21111111111111</v>
      </c>
      <c r="T179" s="32">
        <v>516.21111111111111</v>
      </c>
      <c r="U179" s="32">
        <v>0</v>
      </c>
      <c r="V179" s="32">
        <v>0</v>
      </c>
      <c r="W179" s="32">
        <v>0</v>
      </c>
      <c r="X179" s="32">
        <v>0</v>
      </c>
      <c r="Y179" s="32">
        <v>0</v>
      </c>
      <c r="Z179" s="32">
        <v>0</v>
      </c>
      <c r="AA179" s="32">
        <v>0</v>
      </c>
      <c r="AB179" s="32">
        <v>0</v>
      </c>
      <c r="AC179" s="32">
        <v>0</v>
      </c>
      <c r="AD179" s="32">
        <v>0</v>
      </c>
      <c r="AE179" s="32">
        <v>0</v>
      </c>
      <c r="AF179" t="s">
        <v>567</v>
      </c>
      <c r="AG179">
        <v>2</v>
      </c>
      <c r="AH179"/>
    </row>
    <row r="180" spans="1:34" x14ac:dyDescent="0.25">
      <c r="A180" t="s">
        <v>1583</v>
      </c>
      <c r="B180" t="s">
        <v>1156</v>
      </c>
      <c r="C180" t="s">
        <v>1477</v>
      </c>
      <c r="D180" t="s">
        <v>1502</v>
      </c>
      <c r="E180" s="32">
        <v>98.933333333333337</v>
      </c>
      <c r="F180" s="32">
        <v>3.5487106918238993</v>
      </c>
      <c r="G180" s="32">
        <v>3.4474921383647801</v>
      </c>
      <c r="H180" s="32">
        <v>0.52947776280323455</v>
      </c>
      <c r="I180" s="32">
        <v>0.42825920934411504</v>
      </c>
      <c r="J180" s="32">
        <v>351.08577777777776</v>
      </c>
      <c r="K180" s="32">
        <v>341.07188888888891</v>
      </c>
      <c r="L180" s="32">
        <v>52.383000000000003</v>
      </c>
      <c r="M180" s="32">
        <v>42.369111111111117</v>
      </c>
      <c r="N180" s="32">
        <v>4.7222222222222223</v>
      </c>
      <c r="O180" s="32">
        <v>5.291666666666667</v>
      </c>
      <c r="P180" s="32">
        <v>65.62777777777778</v>
      </c>
      <c r="Q180" s="32">
        <v>65.62777777777778</v>
      </c>
      <c r="R180" s="32">
        <v>0</v>
      </c>
      <c r="S180" s="32">
        <v>233.07499999999999</v>
      </c>
      <c r="T180" s="32">
        <v>233.07499999999999</v>
      </c>
      <c r="U180" s="32">
        <v>0</v>
      </c>
      <c r="V180" s="32">
        <v>0</v>
      </c>
      <c r="W180" s="32">
        <v>100.09722222222223</v>
      </c>
      <c r="X180" s="32">
        <v>1.0555555555555556</v>
      </c>
      <c r="Y180" s="32">
        <v>0</v>
      </c>
      <c r="Z180" s="32">
        <v>0</v>
      </c>
      <c r="AA180" s="32">
        <v>33.572222222222223</v>
      </c>
      <c r="AB180" s="32">
        <v>0</v>
      </c>
      <c r="AC180" s="32">
        <v>65.469444444444449</v>
      </c>
      <c r="AD180" s="32">
        <v>0</v>
      </c>
      <c r="AE180" s="32">
        <v>0</v>
      </c>
      <c r="AF180" t="s">
        <v>554</v>
      </c>
      <c r="AG180">
        <v>2</v>
      </c>
      <c r="AH180"/>
    </row>
    <row r="181" spans="1:34" x14ac:dyDescent="0.25">
      <c r="A181" t="s">
        <v>1583</v>
      </c>
      <c r="B181" t="s">
        <v>1017</v>
      </c>
      <c r="C181" t="s">
        <v>1436</v>
      </c>
      <c r="D181" t="s">
        <v>1532</v>
      </c>
      <c r="E181" s="32">
        <v>171.77777777777777</v>
      </c>
      <c r="F181" s="32">
        <v>4.2520601552393265</v>
      </c>
      <c r="G181" s="32">
        <v>3.9509540750323406</v>
      </c>
      <c r="H181" s="32">
        <v>0.87674320827943064</v>
      </c>
      <c r="I181" s="32">
        <v>0.60448576972833112</v>
      </c>
      <c r="J181" s="32">
        <v>730.40944444444426</v>
      </c>
      <c r="K181" s="32">
        <v>678.6861111111109</v>
      </c>
      <c r="L181" s="32">
        <v>150.60499999999996</v>
      </c>
      <c r="M181" s="32">
        <v>103.83722222222221</v>
      </c>
      <c r="N181" s="32">
        <v>42.739999999999995</v>
      </c>
      <c r="O181" s="32">
        <v>4.0277777777777777</v>
      </c>
      <c r="P181" s="32">
        <v>159.2222222222222</v>
      </c>
      <c r="Q181" s="32">
        <v>154.26666666666665</v>
      </c>
      <c r="R181" s="32">
        <v>4.9555555555555548</v>
      </c>
      <c r="S181" s="32">
        <v>420.58222222222219</v>
      </c>
      <c r="T181" s="32">
        <v>263.90777777777777</v>
      </c>
      <c r="U181" s="32">
        <v>156.67444444444442</v>
      </c>
      <c r="V181" s="32">
        <v>0</v>
      </c>
      <c r="W181" s="32">
        <v>70.801111111111084</v>
      </c>
      <c r="X181" s="32">
        <v>0.86888888888888893</v>
      </c>
      <c r="Y181" s="32">
        <v>0</v>
      </c>
      <c r="Z181" s="32">
        <v>0</v>
      </c>
      <c r="AA181" s="32">
        <v>9.3344444444444434</v>
      </c>
      <c r="AB181" s="32">
        <v>0</v>
      </c>
      <c r="AC181" s="32">
        <v>60.597777777777758</v>
      </c>
      <c r="AD181" s="32">
        <v>0</v>
      </c>
      <c r="AE181" s="32">
        <v>0</v>
      </c>
      <c r="AF181" t="s">
        <v>413</v>
      </c>
      <c r="AG181">
        <v>2</v>
      </c>
      <c r="AH181"/>
    </row>
    <row r="182" spans="1:34" x14ac:dyDescent="0.25">
      <c r="A182" t="s">
        <v>1583</v>
      </c>
      <c r="B182" t="s">
        <v>1116</v>
      </c>
      <c r="C182" t="s">
        <v>1465</v>
      </c>
      <c r="D182" t="s">
        <v>1497</v>
      </c>
      <c r="E182" s="32">
        <v>114.5</v>
      </c>
      <c r="F182" s="32">
        <v>2.1236215429403202</v>
      </c>
      <c r="G182" s="32">
        <v>2.0776749150897622</v>
      </c>
      <c r="H182" s="32">
        <v>0.33473847646773391</v>
      </c>
      <c r="I182" s="32">
        <v>0.28879184861717599</v>
      </c>
      <c r="J182" s="32">
        <v>243.15466666666666</v>
      </c>
      <c r="K182" s="32">
        <v>237.89377777777776</v>
      </c>
      <c r="L182" s="32">
        <v>38.327555555555534</v>
      </c>
      <c r="M182" s="32">
        <v>33.066666666666649</v>
      </c>
      <c r="N182" s="32">
        <v>0</v>
      </c>
      <c r="O182" s="32">
        <v>5.2608888888888892</v>
      </c>
      <c r="P182" s="32">
        <v>69.644444444444446</v>
      </c>
      <c r="Q182" s="32">
        <v>69.644444444444446</v>
      </c>
      <c r="R182" s="32">
        <v>0</v>
      </c>
      <c r="S182" s="32">
        <v>135.18266666666668</v>
      </c>
      <c r="T182" s="32">
        <v>135.18266666666668</v>
      </c>
      <c r="U182" s="32">
        <v>0</v>
      </c>
      <c r="V182" s="32">
        <v>0</v>
      </c>
      <c r="W182" s="32">
        <v>71.24444444444444</v>
      </c>
      <c r="X182" s="32">
        <v>0</v>
      </c>
      <c r="Y182" s="32">
        <v>0</v>
      </c>
      <c r="Z182" s="32">
        <v>0</v>
      </c>
      <c r="AA182" s="32">
        <v>38.93611111111111</v>
      </c>
      <c r="AB182" s="32">
        <v>0</v>
      </c>
      <c r="AC182" s="32">
        <v>32.30833333333333</v>
      </c>
      <c r="AD182" s="32">
        <v>0</v>
      </c>
      <c r="AE182" s="32">
        <v>0</v>
      </c>
      <c r="AF182" t="s">
        <v>513</v>
      </c>
      <c r="AG182">
        <v>2</v>
      </c>
      <c r="AH182"/>
    </row>
    <row r="183" spans="1:34" x14ac:dyDescent="0.25">
      <c r="A183" t="s">
        <v>1583</v>
      </c>
      <c r="B183" t="s">
        <v>1144</v>
      </c>
      <c r="C183" t="s">
        <v>1246</v>
      </c>
      <c r="D183" t="s">
        <v>1500</v>
      </c>
      <c r="E183" s="32">
        <v>32.611111111111114</v>
      </c>
      <c r="F183" s="32">
        <v>4.3346371379897786</v>
      </c>
      <c r="G183" s="32">
        <v>4.1022793867120955</v>
      </c>
      <c r="H183" s="32">
        <v>1.1232742759795573</v>
      </c>
      <c r="I183" s="32">
        <v>0.89091652470187421</v>
      </c>
      <c r="J183" s="32">
        <v>141.35733333333334</v>
      </c>
      <c r="K183" s="32">
        <v>133.77988888888891</v>
      </c>
      <c r="L183" s="32">
        <v>36.631222222222235</v>
      </c>
      <c r="M183" s="32">
        <v>29.053777777777789</v>
      </c>
      <c r="N183" s="32">
        <v>2.0663333333333331</v>
      </c>
      <c r="O183" s="32">
        <v>5.5111111111111111</v>
      </c>
      <c r="P183" s="32">
        <v>12.903444444444439</v>
      </c>
      <c r="Q183" s="32">
        <v>12.903444444444439</v>
      </c>
      <c r="R183" s="32">
        <v>0</v>
      </c>
      <c r="S183" s="32">
        <v>91.822666666666677</v>
      </c>
      <c r="T183" s="32">
        <v>91.822666666666677</v>
      </c>
      <c r="U183" s="32">
        <v>0</v>
      </c>
      <c r="V183" s="32">
        <v>0</v>
      </c>
      <c r="W183" s="32">
        <v>10.634444444444444</v>
      </c>
      <c r="X183" s="32">
        <v>3.2523333333333335</v>
      </c>
      <c r="Y183" s="32">
        <v>0</v>
      </c>
      <c r="Z183" s="32">
        <v>0</v>
      </c>
      <c r="AA183" s="32">
        <v>9.0777777777777777E-2</v>
      </c>
      <c r="AB183" s="32">
        <v>0</v>
      </c>
      <c r="AC183" s="32">
        <v>7.2913333333333332</v>
      </c>
      <c r="AD183" s="32">
        <v>0</v>
      </c>
      <c r="AE183" s="32">
        <v>0</v>
      </c>
      <c r="AF183" t="s">
        <v>541</v>
      </c>
      <c r="AG183">
        <v>2</v>
      </c>
      <c r="AH183"/>
    </row>
    <row r="184" spans="1:34" x14ac:dyDescent="0.25">
      <c r="A184" t="s">
        <v>1583</v>
      </c>
      <c r="B184" t="s">
        <v>1080</v>
      </c>
      <c r="C184" t="s">
        <v>1320</v>
      </c>
      <c r="D184" t="s">
        <v>1502</v>
      </c>
      <c r="E184" s="32">
        <v>129.95555555555555</v>
      </c>
      <c r="F184" s="32">
        <v>3.6817903556771547</v>
      </c>
      <c r="G184" s="32">
        <v>3.421487688098495</v>
      </c>
      <c r="H184" s="32">
        <v>0.75358755129958965</v>
      </c>
      <c r="I184" s="32">
        <v>0.49328488372093038</v>
      </c>
      <c r="J184" s="32">
        <v>478.46911111111109</v>
      </c>
      <c r="K184" s="32">
        <v>444.64133333333331</v>
      </c>
      <c r="L184" s="32">
        <v>97.932888888888897</v>
      </c>
      <c r="M184" s="32">
        <v>64.105111111111128</v>
      </c>
      <c r="N184" s="32">
        <v>27.836111111111112</v>
      </c>
      <c r="O184" s="32">
        <v>5.9916666666666663</v>
      </c>
      <c r="P184" s="32">
        <v>90.527222222222221</v>
      </c>
      <c r="Q184" s="32">
        <v>90.527222222222221</v>
      </c>
      <c r="R184" s="32">
        <v>0</v>
      </c>
      <c r="S184" s="32">
        <v>290.00899999999996</v>
      </c>
      <c r="T184" s="32">
        <v>290.00899999999996</v>
      </c>
      <c r="U184" s="32">
        <v>0</v>
      </c>
      <c r="V184" s="32">
        <v>0</v>
      </c>
      <c r="W184" s="32">
        <v>0</v>
      </c>
      <c r="X184" s="32">
        <v>0</v>
      </c>
      <c r="Y184" s="32">
        <v>0</v>
      </c>
      <c r="Z184" s="32">
        <v>0</v>
      </c>
      <c r="AA184" s="32">
        <v>0</v>
      </c>
      <c r="AB184" s="32">
        <v>0</v>
      </c>
      <c r="AC184" s="32">
        <v>0</v>
      </c>
      <c r="AD184" s="32">
        <v>0</v>
      </c>
      <c r="AE184" s="32">
        <v>0</v>
      </c>
      <c r="AF184" t="s">
        <v>476</v>
      </c>
      <c r="AG184">
        <v>2</v>
      </c>
      <c r="AH184"/>
    </row>
    <row r="185" spans="1:34" x14ac:dyDescent="0.25">
      <c r="A185" t="s">
        <v>1583</v>
      </c>
      <c r="B185" t="s">
        <v>1001</v>
      </c>
      <c r="C185" t="s">
        <v>1345</v>
      </c>
      <c r="D185" t="s">
        <v>1522</v>
      </c>
      <c r="E185" s="32">
        <v>189.23333333333332</v>
      </c>
      <c r="F185" s="32">
        <v>2.4842493100816161</v>
      </c>
      <c r="G185" s="32">
        <v>2.436248605484117</v>
      </c>
      <c r="H185" s="32">
        <v>0.68450179085197593</v>
      </c>
      <c r="I185" s="32">
        <v>0.63650108625447721</v>
      </c>
      <c r="J185" s="32">
        <v>470.10277777777776</v>
      </c>
      <c r="K185" s="32">
        <v>461.01944444444439</v>
      </c>
      <c r="L185" s="32">
        <v>129.53055555555557</v>
      </c>
      <c r="M185" s="32">
        <v>120.44722222222222</v>
      </c>
      <c r="N185" s="32">
        <v>4.583333333333333</v>
      </c>
      <c r="O185" s="32">
        <v>4.5</v>
      </c>
      <c r="P185" s="32">
        <v>33.672222222222224</v>
      </c>
      <c r="Q185" s="32">
        <v>33.672222222222224</v>
      </c>
      <c r="R185" s="32">
        <v>0</v>
      </c>
      <c r="S185" s="32">
        <v>306.89999999999998</v>
      </c>
      <c r="T185" s="32">
        <v>304.23611111111109</v>
      </c>
      <c r="U185" s="32">
        <v>2.6638888888888888</v>
      </c>
      <c r="V185" s="32">
        <v>0</v>
      </c>
      <c r="W185" s="32">
        <v>11.575000000000001</v>
      </c>
      <c r="X185" s="32">
        <v>9.6972222222222229</v>
      </c>
      <c r="Y185" s="32">
        <v>0</v>
      </c>
      <c r="Z185" s="32">
        <v>0</v>
      </c>
      <c r="AA185" s="32">
        <v>0</v>
      </c>
      <c r="AB185" s="32">
        <v>0</v>
      </c>
      <c r="AC185" s="32">
        <v>1.8777777777777778</v>
      </c>
      <c r="AD185" s="32">
        <v>0</v>
      </c>
      <c r="AE185" s="32">
        <v>0</v>
      </c>
      <c r="AF185" t="s">
        <v>397</v>
      </c>
      <c r="AG185">
        <v>2</v>
      </c>
      <c r="AH185"/>
    </row>
    <row r="186" spans="1:34" x14ac:dyDescent="0.25">
      <c r="A186" t="s">
        <v>1583</v>
      </c>
      <c r="B186" t="s">
        <v>733</v>
      </c>
      <c r="C186" t="s">
        <v>1339</v>
      </c>
      <c r="D186" t="s">
        <v>1525</v>
      </c>
      <c r="E186" s="32">
        <v>182.03333333333333</v>
      </c>
      <c r="F186" s="32">
        <v>3.4371909906610516</v>
      </c>
      <c r="G186" s="32">
        <v>3.3258713300372338</v>
      </c>
      <c r="H186" s="32">
        <v>0.42902704022462312</v>
      </c>
      <c r="I186" s="32">
        <v>0.31770737960080575</v>
      </c>
      <c r="J186" s="32">
        <v>625.68333333333339</v>
      </c>
      <c r="K186" s="32">
        <v>605.41944444444448</v>
      </c>
      <c r="L186" s="32">
        <v>78.097222222222229</v>
      </c>
      <c r="M186" s="32">
        <v>57.833333333333336</v>
      </c>
      <c r="N186" s="32">
        <v>15.363888888888889</v>
      </c>
      <c r="O186" s="32">
        <v>4.9000000000000004</v>
      </c>
      <c r="P186" s="32">
        <v>172.11666666666667</v>
      </c>
      <c r="Q186" s="32">
        <v>172.11666666666667</v>
      </c>
      <c r="R186" s="32">
        <v>0</v>
      </c>
      <c r="S186" s="32">
        <v>375.46944444444443</v>
      </c>
      <c r="T186" s="32">
        <v>356.67500000000001</v>
      </c>
      <c r="U186" s="32">
        <v>18.794444444444444</v>
      </c>
      <c r="V186" s="32">
        <v>0</v>
      </c>
      <c r="W186" s="32">
        <v>42.516666666666666</v>
      </c>
      <c r="X186" s="32">
        <v>0</v>
      </c>
      <c r="Y186" s="32">
        <v>0</v>
      </c>
      <c r="Z186" s="32">
        <v>0</v>
      </c>
      <c r="AA186" s="32">
        <v>12.933333333333334</v>
      </c>
      <c r="AB186" s="32">
        <v>0</v>
      </c>
      <c r="AC186" s="32">
        <v>11.611111111111111</v>
      </c>
      <c r="AD186" s="32">
        <v>17.972222222222221</v>
      </c>
      <c r="AE186" s="32">
        <v>0</v>
      </c>
      <c r="AF186" t="s">
        <v>127</v>
      </c>
      <c r="AG186">
        <v>2</v>
      </c>
      <c r="AH186"/>
    </row>
    <row r="187" spans="1:34" x14ac:dyDescent="0.25">
      <c r="A187" t="s">
        <v>1583</v>
      </c>
      <c r="B187" t="s">
        <v>708</v>
      </c>
      <c r="C187" t="s">
        <v>1320</v>
      </c>
      <c r="D187" t="s">
        <v>1502</v>
      </c>
      <c r="E187" s="32">
        <v>230.35555555555555</v>
      </c>
      <c r="F187" s="32">
        <v>3.3330489098977423</v>
      </c>
      <c r="G187" s="32">
        <v>3.0772578622419449</v>
      </c>
      <c r="H187" s="32">
        <v>0.62178178661007144</v>
      </c>
      <c r="I187" s="32">
        <v>0.41101919737603704</v>
      </c>
      <c r="J187" s="32">
        <v>767.78633333333323</v>
      </c>
      <c r="K187" s="32">
        <v>708.86344444444444</v>
      </c>
      <c r="L187" s="32">
        <v>143.2308888888889</v>
      </c>
      <c r="M187" s="32">
        <v>94.680555555555557</v>
      </c>
      <c r="N187" s="32">
        <v>43.466999999999999</v>
      </c>
      <c r="O187" s="32">
        <v>5.083333333333333</v>
      </c>
      <c r="P187" s="32">
        <v>191.19988888888886</v>
      </c>
      <c r="Q187" s="32">
        <v>180.82733333333331</v>
      </c>
      <c r="R187" s="32">
        <v>10.372555555555557</v>
      </c>
      <c r="S187" s="32">
        <v>433.35555555555555</v>
      </c>
      <c r="T187" s="32">
        <v>433.35555555555555</v>
      </c>
      <c r="U187" s="32">
        <v>0</v>
      </c>
      <c r="V187" s="32">
        <v>0</v>
      </c>
      <c r="W187" s="32">
        <v>134.29722222222222</v>
      </c>
      <c r="X187" s="32">
        <v>34.619444444444447</v>
      </c>
      <c r="Y187" s="32">
        <v>3.7055555555555557</v>
      </c>
      <c r="Z187" s="32">
        <v>0</v>
      </c>
      <c r="AA187" s="32">
        <v>38.25277777777778</v>
      </c>
      <c r="AB187" s="32">
        <v>0</v>
      </c>
      <c r="AC187" s="32">
        <v>57.719444444444441</v>
      </c>
      <c r="AD187" s="32">
        <v>0</v>
      </c>
      <c r="AE187" s="32">
        <v>0</v>
      </c>
      <c r="AF187" t="s">
        <v>102</v>
      </c>
      <c r="AG187">
        <v>2</v>
      </c>
      <c r="AH187"/>
    </row>
    <row r="188" spans="1:34" x14ac:dyDescent="0.25">
      <c r="A188" t="s">
        <v>1583</v>
      </c>
      <c r="B188" t="s">
        <v>769</v>
      </c>
      <c r="C188" t="s">
        <v>1355</v>
      </c>
      <c r="D188" t="s">
        <v>1505</v>
      </c>
      <c r="E188" s="32">
        <v>114.41111111111111</v>
      </c>
      <c r="F188" s="32">
        <v>3.2871690783723415</v>
      </c>
      <c r="G188" s="32">
        <v>3.1931611148878316</v>
      </c>
      <c r="H188" s="32">
        <v>0.65911527629406619</v>
      </c>
      <c r="I188" s="32">
        <v>0.56510731280955617</v>
      </c>
      <c r="J188" s="32">
        <v>376.08866666666665</v>
      </c>
      <c r="K188" s="32">
        <v>365.33311111111112</v>
      </c>
      <c r="L188" s="32">
        <v>75.410111111111107</v>
      </c>
      <c r="M188" s="32">
        <v>64.654555555555561</v>
      </c>
      <c r="N188" s="32">
        <v>5.2444444444444445</v>
      </c>
      <c r="O188" s="32">
        <v>5.5111111111111111</v>
      </c>
      <c r="P188" s="32">
        <v>105.92644444444446</v>
      </c>
      <c r="Q188" s="32">
        <v>105.92644444444446</v>
      </c>
      <c r="R188" s="32">
        <v>0</v>
      </c>
      <c r="S188" s="32">
        <v>194.75211111111111</v>
      </c>
      <c r="T188" s="32">
        <v>194.75211111111111</v>
      </c>
      <c r="U188" s="32">
        <v>0</v>
      </c>
      <c r="V188" s="32">
        <v>0</v>
      </c>
      <c r="W188" s="32">
        <v>112.31088888888888</v>
      </c>
      <c r="X188" s="32">
        <v>12.634666666666666</v>
      </c>
      <c r="Y188" s="32">
        <v>0</v>
      </c>
      <c r="Z188" s="32">
        <v>0</v>
      </c>
      <c r="AA188" s="32">
        <v>72.040111111111102</v>
      </c>
      <c r="AB188" s="32">
        <v>0</v>
      </c>
      <c r="AC188" s="32">
        <v>27.636111111111113</v>
      </c>
      <c r="AD188" s="32">
        <v>0</v>
      </c>
      <c r="AE188" s="32">
        <v>0</v>
      </c>
      <c r="AF188" t="s">
        <v>164</v>
      </c>
      <c r="AG188">
        <v>2</v>
      </c>
      <c r="AH188"/>
    </row>
    <row r="189" spans="1:34" x14ac:dyDescent="0.25">
      <c r="A189" t="s">
        <v>1583</v>
      </c>
      <c r="B189" t="s">
        <v>641</v>
      </c>
      <c r="C189" t="s">
        <v>1290</v>
      </c>
      <c r="D189" t="s">
        <v>1524</v>
      </c>
      <c r="E189" s="32">
        <v>162.45555555555555</v>
      </c>
      <c r="F189" s="32">
        <v>2.9980849463101018</v>
      </c>
      <c r="G189" s="32">
        <v>2.9980849463101018</v>
      </c>
      <c r="H189" s="32">
        <v>0.54874837562410239</v>
      </c>
      <c r="I189" s="32">
        <v>0.54874837562410239</v>
      </c>
      <c r="J189" s="32">
        <v>487.05555555555554</v>
      </c>
      <c r="K189" s="32">
        <v>487.05555555555554</v>
      </c>
      <c r="L189" s="32">
        <v>89.147222222222226</v>
      </c>
      <c r="M189" s="32">
        <v>89.147222222222226</v>
      </c>
      <c r="N189" s="32">
        <v>0</v>
      </c>
      <c r="O189" s="32">
        <v>0</v>
      </c>
      <c r="P189" s="32">
        <v>78.00277777777778</v>
      </c>
      <c r="Q189" s="32">
        <v>78.00277777777778</v>
      </c>
      <c r="R189" s="32">
        <v>0</v>
      </c>
      <c r="S189" s="32">
        <v>319.90555555555557</v>
      </c>
      <c r="T189" s="32">
        <v>319.90555555555557</v>
      </c>
      <c r="U189" s="32">
        <v>0</v>
      </c>
      <c r="V189" s="32">
        <v>0</v>
      </c>
      <c r="W189" s="32">
        <v>32.194444444444443</v>
      </c>
      <c r="X189" s="32">
        <v>0.72222222222222221</v>
      </c>
      <c r="Y189" s="32">
        <v>0</v>
      </c>
      <c r="Z189" s="32">
        <v>0</v>
      </c>
      <c r="AA189" s="32">
        <v>2.0833333333333335</v>
      </c>
      <c r="AB189" s="32">
        <v>0</v>
      </c>
      <c r="AC189" s="32">
        <v>29.388888888888889</v>
      </c>
      <c r="AD189" s="32">
        <v>0</v>
      </c>
      <c r="AE189" s="32">
        <v>0</v>
      </c>
      <c r="AF189" t="s">
        <v>35</v>
      </c>
      <c r="AG189">
        <v>2</v>
      </c>
      <c r="AH189"/>
    </row>
    <row r="190" spans="1:34" x14ac:dyDescent="0.25">
      <c r="A190" t="s">
        <v>1583</v>
      </c>
      <c r="B190" t="s">
        <v>921</v>
      </c>
      <c r="C190" t="s">
        <v>1313</v>
      </c>
      <c r="D190" t="s">
        <v>1504</v>
      </c>
      <c r="E190" s="32">
        <v>219.46666666666667</v>
      </c>
      <c r="F190" s="32">
        <v>2.5058059943296884</v>
      </c>
      <c r="G190" s="32">
        <v>2.3190557918185504</v>
      </c>
      <c r="H190" s="32">
        <v>0.47390087079789384</v>
      </c>
      <c r="I190" s="32">
        <v>0.28715066828675578</v>
      </c>
      <c r="J190" s="32">
        <v>549.94088888888894</v>
      </c>
      <c r="K190" s="32">
        <v>508.95544444444448</v>
      </c>
      <c r="L190" s="32">
        <v>104.00544444444444</v>
      </c>
      <c r="M190" s="32">
        <v>63.02</v>
      </c>
      <c r="N190" s="32">
        <v>36.813222222222215</v>
      </c>
      <c r="O190" s="32">
        <v>4.1722222222222225</v>
      </c>
      <c r="P190" s="32">
        <v>82.403111111111102</v>
      </c>
      <c r="Q190" s="32">
        <v>82.403111111111102</v>
      </c>
      <c r="R190" s="32">
        <v>0</v>
      </c>
      <c r="S190" s="32">
        <v>363.53233333333338</v>
      </c>
      <c r="T190" s="32">
        <v>363.53233333333338</v>
      </c>
      <c r="U190" s="32">
        <v>0</v>
      </c>
      <c r="V190" s="32">
        <v>0</v>
      </c>
      <c r="W190" s="32">
        <v>0</v>
      </c>
      <c r="X190" s="32">
        <v>0</v>
      </c>
      <c r="Y190" s="32">
        <v>0</v>
      </c>
      <c r="Z190" s="32">
        <v>0</v>
      </c>
      <c r="AA190" s="32">
        <v>0</v>
      </c>
      <c r="AB190" s="32">
        <v>0</v>
      </c>
      <c r="AC190" s="32">
        <v>0</v>
      </c>
      <c r="AD190" s="32">
        <v>0</v>
      </c>
      <c r="AE190" s="32">
        <v>0</v>
      </c>
      <c r="AF190" t="s">
        <v>317</v>
      </c>
      <c r="AG190">
        <v>2</v>
      </c>
      <c r="AH190"/>
    </row>
    <row r="191" spans="1:34" x14ac:dyDescent="0.25">
      <c r="A191" t="s">
        <v>1583</v>
      </c>
      <c r="B191" t="s">
        <v>884</v>
      </c>
      <c r="C191" t="s">
        <v>1271</v>
      </c>
      <c r="D191" t="s">
        <v>1541</v>
      </c>
      <c r="E191" s="32">
        <v>236.26666666666668</v>
      </c>
      <c r="F191" s="32">
        <v>2.977151053423627</v>
      </c>
      <c r="G191" s="32">
        <v>2.8898673814898421</v>
      </c>
      <c r="H191" s="32">
        <v>0.43006772009029326</v>
      </c>
      <c r="I191" s="32">
        <v>0.34278404815650848</v>
      </c>
      <c r="J191" s="32">
        <v>703.40155555555566</v>
      </c>
      <c r="K191" s="32">
        <v>682.7793333333334</v>
      </c>
      <c r="L191" s="32">
        <v>101.61066666666663</v>
      </c>
      <c r="M191" s="32">
        <v>80.988444444444411</v>
      </c>
      <c r="N191" s="32">
        <v>16.888888888888889</v>
      </c>
      <c r="O191" s="32">
        <v>3.7333333333333334</v>
      </c>
      <c r="P191" s="32">
        <v>242.5721111111111</v>
      </c>
      <c r="Q191" s="32">
        <v>242.5721111111111</v>
      </c>
      <c r="R191" s="32">
        <v>0</v>
      </c>
      <c r="S191" s="32">
        <v>359.21877777777792</v>
      </c>
      <c r="T191" s="32">
        <v>345.53266666666678</v>
      </c>
      <c r="U191" s="32">
        <v>13.686111111111112</v>
      </c>
      <c r="V191" s="32">
        <v>0</v>
      </c>
      <c r="W191" s="32">
        <v>54.74455555555555</v>
      </c>
      <c r="X191" s="32">
        <v>0</v>
      </c>
      <c r="Y191" s="32">
        <v>0</v>
      </c>
      <c r="Z191" s="32">
        <v>0</v>
      </c>
      <c r="AA191" s="32">
        <v>23.257999999999999</v>
      </c>
      <c r="AB191" s="32">
        <v>0</v>
      </c>
      <c r="AC191" s="32">
        <v>31.486555555555551</v>
      </c>
      <c r="AD191" s="32">
        <v>0</v>
      </c>
      <c r="AE191" s="32">
        <v>0</v>
      </c>
      <c r="AF191" t="s">
        <v>280</v>
      </c>
      <c r="AG191">
        <v>2</v>
      </c>
      <c r="AH191"/>
    </row>
    <row r="192" spans="1:34" x14ac:dyDescent="0.25">
      <c r="A192" t="s">
        <v>1583</v>
      </c>
      <c r="B192" t="s">
        <v>1019</v>
      </c>
      <c r="C192" t="s">
        <v>1438</v>
      </c>
      <c r="D192" t="s">
        <v>1518</v>
      </c>
      <c r="E192" s="32">
        <v>68.066666666666663</v>
      </c>
      <c r="F192" s="32">
        <v>3.2564887365328112</v>
      </c>
      <c r="G192" s="32">
        <v>3.1178991185112639</v>
      </c>
      <c r="H192" s="32">
        <v>0.64585373816519753</v>
      </c>
      <c r="I192" s="32">
        <v>0.50726412014365008</v>
      </c>
      <c r="J192" s="32">
        <v>221.65833333333333</v>
      </c>
      <c r="K192" s="32">
        <v>212.22500000000002</v>
      </c>
      <c r="L192" s="32">
        <v>43.961111111111109</v>
      </c>
      <c r="M192" s="32">
        <v>34.527777777777779</v>
      </c>
      <c r="N192" s="32">
        <v>6.9333333333333336</v>
      </c>
      <c r="O192" s="32">
        <v>2.5</v>
      </c>
      <c r="P192" s="32">
        <v>74.2</v>
      </c>
      <c r="Q192" s="32">
        <v>74.2</v>
      </c>
      <c r="R192" s="32">
        <v>0</v>
      </c>
      <c r="S192" s="32">
        <v>103.49722222222222</v>
      </c>
      <c r="T192" s="32">
        <v>103.49722222222222</v>
      </c>
      <c r="U192" s="32">
        <v>0</v>
      </c>
      <c r="V192" s="32">
        <v>0</v>
      </c>
      <c r="W192" s="32">
        <v>0</v>
      </c>
      <c r="X192" s="32">
        <v>0</v>
      </c>
      <c r="Y192" s="32">
        <v>0</v>
      </c>
      <c r="Z192" s="32">
        <v>0</v>
      </c>
      <c r="AA192" s="32">
        <v>0</v>
      </c>
      <c r="AB192" s="32">
        <v>0</v>
      </c>
      <c r="AC192" s="32">
        <v>0</v>
      </c>
      <c r="AD192" s="32">
        <v>0</v>
      </c>
      <c r="AE192" s="32">
        <v>0</v>
      </c>
      <c r="AF192" t="s">
        <v>415</v>
      </c>
      <c r="AG192">
        <v>2</v>
      </c>
      <c r="AH192"/>
    </row>
    <row r="193" spans="1:34" x14ac:dyDescent="0.25">
      <c r="A193" t="s">
        <v>1583</v>
      </c>
      <c r="B193" t="s">
        <v>1189</v>
      </c>
      <c r="C193" t="s">
        <v>1487</v>
      </c>
      <c r="D193" t="s">
        <v>1534</v>
      </c>
      <c r="E193" s="32">
        <v>29.377777777777776</v>
      </c>
      <c r="F193" s="32">
        <v>4.9729878971255683</v>
      </c>
      <c r="G193" s="32">
        <v>4.4689069591527995</v>
      </c>
      <c r="H193" s="32">
        <v>1.1920196671709529</v>
      </c>
      <c r="I193" s="32">
        <v>0.68793872919818422</v>
      </c>
      <c r="J193" s="32">
        <v>146.09533333333334</v>
      </c>
      <c r="K193" s="32">
        <v>131.28655555555557</v>
      </c>
      <c r="L193" s="32">
        <v>35.018888888888881</v>
      </c>
      <c r="M193" s="32">
        <v>20.2101111111111</v>
      </c>
      <c r="N193" s="32">
        <v>9.8087777777777774</v>
      </c>
      <c r="O193" s="32">
        <v>5</v>
      </c>
      <c r="P193" s="32">
        <v>30.32899999999999</v>
      </c>
      <c r="Q193" s="32">
        <v>30.32899999999999</v>
      </c>
      <c r="R193" s="32">
        <v>0</v>
      </c>
      <c r="S193" s="32">
        <v>80.747444444444469</v>
      </c>
      <c r="T193" s="32">
        <v>80.747444444444469</v>
      </c>
      <c r="U193" s="32">
        <v>0</v>
      </c>
      <c r="V193" s="32">
        <v>0</v>
      </c>
      <c r="W193" s="32">
        <v>2.6472222222222221</v>
      </c>
      <c r="X193" s="32">
        <v>0</v>
      </c>
      <c r="Y193" s="32">
        <v>0</v>
      </c>
      <c r="Z193" s="32">
        <v>0</v>
      </c>
      <c r="AA193" s="32">
        <v>2.6472222222222221</v>
      </c>
      <c r="AB193" s="32">
        <v>0</v>
      </c>
      <c r="AC193" s="32">
        <v>0</v>
      </c>
      <c r="AD193" s="32">
        <v>0</v>
      </c>
      <c r="AE193" s="32">
        <v>0</v>
      </c>
      <c r="AF193" t="s">
        <v>588</v>
      </c>
      <c r="AG193">
        <v>2</v>
      </c>
      <c r="AH193"/>
    </row>
    <row r="194" spans="1:34" x14ac:dyDescent="0.25">
      <c r="A194" t="s">
        <v>1583</v>
      </c>
      <c r="B194" t="s">
        <v>940</v>
      </c>
      <c r="C194" t="s">
        <v>1309</v>
      </c>
      <c r="D194" t="s">
        <v>1534</v>
      </c>
      <c r="E194" s="32">
        <v>46.544444444444444</v>
      </c>
      <c r="F194" s="32">
        <v>5.1084029601336836</v>
      </c>
      <c r="G194" s="32">
        <v>4.7930890427309611</v>
      </c>
      <c r="H194" s="32">
        <v>0.93281928861303431</v>
      </c>
      <c r="I194" s="32">
        <v>0.6175053712103129</v>
      </c>
      <c r="J194" s="32">
        <v>237.76777777777778</v>
      </c>
      <c r="K194" s="32">
        <v>223.09166666666664</v>
      </c>
      <c r="L194" s="32">
        <v>43.417555555555566</v>
      </c>
      <c r="M194" s="32">
        <v>28.741444444444454</v>
      </c>
      <c r="N194" s="32">
        <v>9.4361111111111118</v>
      </c>
      <c r="O194" s="32">
        <v>5.24</v>
      </c>
      <c r="P194" s="32">
        <v>67.305777777777777</v>
      </c>
      <c r="Q194" s="32">
        <v>67.305777777777777</v>
      </c>
      <c r="R194" s="32">
        <v>0</v>
      </c>
      <c r="S194" s="32">
        <v>127.04444444444442</v>
      </c>
      <c r="T194" s="32">
        <v>127.04444444444442</v>
      </c>
      <c r="U194" s="32">
        <v>0</v>
      </c>
      <c r="V194" s="32">
        <v>0</v>
      </c>
      <c r="W194" s="32">
        <v>5.969444444444445</v>
      </c>
      <c r="X194" s="32">
        <v>0.57499999999999996</v>
      </c>
      <c r="Y194" s="32">
        <v>0</v>
      </c>
      <c r="Z194" s="32">
        <v>0</v>
      </c>
      <c r="AA194" s="32">
        <v>2.375</v>
      </c>
      <c r="AB194" s="32">
        <v>0</v>
      </c>
      <c r="AC194" s="32">
        <v>3.0194444444444444</v>
      </c>
      <c r="AD194" s="32">
        <v>0</v>
      </c>
      <c r="AE194" s="32">
        <v>0</v>
      </c>
      <c r="AF194" t="s">
        <v>336</v>
      </c>
      <c r="AG194">
        <v>2</v>
      </c>
      <c r="AH194"/>
    </row>
    <row r="195" spans="1:34" x14ac:dyDescent="0.25">
      <c r="A195" t="s">
        <v>1583</v>
      </c>
      <c r="B195" t="s">
        <v>1024</v>
      </c>
      <c r="C195" t="s">
        <v>1440</v>
      </c>
      <c r="D195" t="s">
        <v>1545</v>
      </c>
      <c r="E195" s="32">
        <v>116.04444444444445</v>
      </c>
      <c r="F195" s="32">
        <v>2.9131194944465721</v>
      </c>
      <c r="G195" s="32">
        <v>2.8720672156261968</v>
      </c>
      <c r="H195" s="32">
        <v>0.47599099961700497</v>
      </c>
      <c r="I195" s="32">
        <v>0.4349387207966296</v>
      </c>
      <c r="J195" s="32">
        <v>338.05133333333333</v>
      </c>
      <c r="K195" s="32">
        <v>333.28744444444447</v>
      </c>
      <c r="L195" s="32">
        <v>55.236111111111114</v>
      </c>
      <c r="M195" s="32">
        <v>50.472222222222221</v>
      </c>
      <c r="N195" s="32">
        <v>0</v>
      </c>
      <c r="O195" s="32">
        <v>4.7638888888888893</v>
      </c>
      <c r="P195" s="32">
        <v>95.625</v>
      </c>
      <c r="Q195" s="32">
        <v>95.625</v>
      </c>
      <c r="R195" s="32">
        <v>0</v>
      </c>
      <c r="S195" s="32">
        <v>187.19022222222225</v>
      </c>
      <c r="T195" s="32">
        <v>187.19022222222225</v>
      </c>
      <c r="U195" s="32">
        <v>0</v>
      </c>
      <c r="V195" s="32">
        <v>0</v>
      </c>
      <c r="W195" s="32">
        <v>48.11911111111111</v>
      </c>
      <c r="X195" s="32">
        <v>0</v>
      </c>
      <c r="Y195" s="32">
        <v>0</v>
      </c>
      <c r="Z195" s="32">
        <v>0</v>
      </c>
      <c r="AA195" s="32">
        <v>12.869444444444444</v>
      </c>
      <c r="AB195" s="32">
        <v>0</v>
      </c>
      <c r="AC195" s="32">
        <v>35.24966666666667</v>
      </c>
      <c r="AD195" s="32">
        <v>0</v>
      </c>
      <c r="AE195" s="32">
        <v>0</v>
      </c>
      <c r="AF195" t="s">
        <v>420</v>
      </c>
      <c r="AG195">
        <v>2</v>
      </c>
      <c r="AH195"/>
    </row>
    <row r="196" spans="1:34" x14ac:dyDescent="0.25">
      <c r="A196" t="s">
        <v>1583</v>
      </c>
      <c r="B196" t="s">
        <v>1097</v>
      </c>
      <c r="C196" t="s">
        <v>1290</v>
      </c>
      <c r="D196" t="s">
        <v>1524</v>
      </c>
      <c r="E196" s="32">
        <v>219.56666666666666</v>
      </c>
      <c r="F196" s="32">
        <v>1.6002494813015533</v>
      </c>
      <c r="G196" s="32">
        <v>1.5749850716056877</v>
      </c>
      <c r="H196" s="32">
        <v>0.30777997064925872</v>
      </c>
      <c r="I196" s="32">
        <v>0.28251556095339309</v>
      </c>
      <c r="J196" s="32">
        <v>351.36144444444437</v>
      </c>
      <c r="K196" s="32">
        <v>345.81422222222216</v>
      </c>
      <c r="L196" s="32">
        <v>67.578222222222237</v>
      </c>
      <c r="M196" s="32">
        <v>62.031000000000013</v>
      </c>
      <c r="N196" s="32">
        <v>0</v>
      </c>
      <c r="O196" s="32">
        <v>5.5472222222222225</v>
      </c>
      <c r="P196" s="32">
        <v>62.447999999999993</v>
      </c>
      <c r="Q196" s="32">
        <v>62.447999999999993</v>
      </c>
      <c r="R196" s="32">
        <v>0</v>
      </c>
      <c r="S196" s="32">
        <v>221.33522222222217</v>
      </c>
      <c r="T196" s="32">
        <v>221.33522222222217</v>
      </c>
      <c r="U196" s="32">
        <v>0</v>
      </c>
      <c r="V196" s="32">
        <v>0</v>
      </c>
      <c r="W196" s="32">
        <v>37.844444444444441</v>
      </c>
      <c r="X196" s="32">
        <v>2.6583333333333332</v>
      </c>
      <c r="Y196" s="32">
        <v>0</v>
      </c>
      <c r="Z196" s="32">
        <v>0</v>
      </c>
      <c r="AA196" s="32">
        <v>14</v>
      </c>
      <c r="AB196" s="32">
        <v>0</v>
      </c>
      <c r="AC196" s="32">
        <v>21.18611111111111</v>
      </c>
      <c r="AD196" s="32">
        <v>0</v>
      </c>
      <c r="AE196" s="32">
        <v>0</v>
      </c>
      <c r="AF196" t="s">
        <v>494</v>
      </c>
      <c r="AG196">
        <v>2</v>
      </c>
      <c r="AH196"/>
    </row>
    <row r="197" spans="1:34" x14ac:dyDescent="0.25">
      <c r="A197" t="s">
        <v>1583</v>
      </c>
      <c r="B197" t="s">
        <v>919</v>
      </c>
      <c r="C197" t="s">
        <v>1211</v>
      </c>
      <c r="D197" t="s">
        <v>1502</v>
      </c>
      <c r="E197" s="32">
        <v>224.24444444444444</v>
      </c>
      <c r="F197" s="32">
        <v>3.7724224556535524</v>
      </c>
      <c r="G197" s="32">
        <v>3.6479551085125355</v>
      </c>
      <c r="H197" s="32">
        <v>0.29338023981765932</v>
      </c>
      <c r="I197" s="32">
        <v>0.2001164403924289</v>
      </c>
      <c r="J197" s="32">
        <v>845.94477777777774</v>
      </c>
      <c r="K197" s="32">
        <v>818.03366666666659</v>
      </c>
      <c r="L197" s="32">
        <v>65.788888888888891</v>
      </c>
      <c r="M197" s="32">
        <v>44.875</v>
      </c>
      <c r="N197" s="32">
        <v>16.013888888888889</v>
      </c>
      <c r="O197" s="32">
        <v>4.9000000000000004</v>
      </c>
      <c r="P197" s="32">
        <v>204.63055555555556</v>
      </c>
      <c r="Q197" s="32">
        <v>197.63333333333333</v>
      </c>
      <c r="R197" s="32">
        <v>6.9972222222222218</v>
      </c>
      <c r="S197" s="32">
        <v>575.52533333333326</v>
      </c>
      <c r="T197" s="32">
        <v>575.52533333333326</v>
      </c>
      <c r="U197" s="32">
        <v>0</v>
      </c>
      <c r="V197" s="32">
        <v>0</v>
      </c>
      <c r="W197" s="32">
        <v>157.78922222222221</v>
      </c>
      <c r="X197" s="32">
        <v>12.16388888888889</v>
      </c>
      <c r="Y197" s="32">
        <v>0</v>
      </c>
      <c r="Z197" s="32">
        <v>0</v>
      </c>
      <c r="AA197" s="32">
        <v>40.841666666666669</v>
      </c>
      <c r="AB197" s="32">
        <v>2.6361111111111111</v>
      </c>
      <c r="AC197" s="32">
        <v>102.14755555555554</v>
      </c>
      <c r="AD197" s="32">
        <v>0</v>
      </c>
      <c r="AE197" s="32">
        <v>0</v>
      </c>
      <c r="AF197" t="s">
        <v>315</v>
      </c>
      <c r="AG197">
        <v>2</v>
      </c>
      <c r="AH197"/>
    </row>
    <row r="198" spans="1:34" x14ac:dyDescent="0.25">
      <c r="A198" t="s">
        <v>1583</v>
      </c>
      <c r="B198" t="s">
        <v>787</v>
      </c>
      <c r="C198" t="s">
        <v>1363</v>
      </c>
      <c r="D198" t="s">
        <v>1495</v>
      </c>
      <c r="E198" s="32">
        <v>118.4</v>
      </c>
      <c r="F198" s="32">
        <v>2.6763560435435436</v>
      </c>
      <c r="G198" s="32">
        <v>2.6342201576576576</v>
      </c>
      <c r="H198" s="32">
        <v>0.39013231981981977</v>
      </c>
      <c r="I198" s="32">
        <v>0.34799643393393392</v>
      </c>
      <c r="J198" s="32">
        <v>316.88055555555559</v>
      </c>
      <c r="K198" s="32">
        <v>311.89166666666665</v>
      </c>
      <c r="L198" s="32">
        <v>46.191666666666663</v>
      </c>
      <c r="M198" s="32">
        <v>41.202777777777776</v>
      </c>
      <c r="N198" s="32">
        <v>0</v>
      </c>
      <c r="O198" s="32">
        <v>4.9888888888888889</v>
      </c>
      <c r="P198" s="32">
        <v>95.783333333333331</v>
      </c>
      <c r="Q198" s="32">
        <v>95.783333333333331</v>
      </c>
      <c r="R198" s="32">
        <v>0</v>
      </c>
      <c r="S198" s="32">
        <v>174.90555555555557</v>
      </c>
      <c r="T198" s="32">
        <v>174.90555555555557</v>
      </c>
      <c r="U198" s="32">
        <v>0</v>
      </c>
      <c r="V198" s="32">
        <v>0</v>
      </c>
      <c r="W198" s="32">
        <v>92.019444444444446</v>
      </c>
      <c r="X198" s="32">
        <v>4.2111111111111112</v>
      </c>
      <c r="Y198" s="32">
        <v>0</v>
      </c>
      <c r="Z198" s="32">
        <v>0</v>
      </c>
      <c r="AA198" s="32">
        <v>79.483333333333334</v>
      </c>
      <c r="AB198" s="32">
        <v>0</v>
      </c>
      <c r="AC198" s="32">
        <v>8.3249999999999993</v>
      </c>
      <c r="AD198" s="32">
        <v>0</v>
      </c>
      <c r="AE198" s="32">
        <v>0</v>
      </c>
      <c r="AF198" t="s">
        <v>182</v>
      </c>
      <c r="AG198">
        <v>2</v>
      </c>
      <c r="AH198"/>
    </row>
    <row r="199" spans="1:34" x14ac:dyDescent="0.25">
      <c r="A199" t="s">
        <v>1583</v>
      </c>
      <c r="B199" t="s">
        <v>975</v>
      </c>
      <c r="C199" t="s">
        <v>1342</v>
      </c>
      <c r="D199" t="s">
        <v>1498</v>
      </c>
      <c r="E199" s="32">
        <v>106.16666666666667</v>
      </c>
      <c r="F199" s="32">
        <v>2.7317603349031918</v>
      </c>
      <c r="G199" s="32">
        <v>2.6849262166405023</v>
      </c>
      <c r="H199" s="32">
        <v>0.59555206698063834</v>
      </c>
      <c r="I199" s="32">
        <v>0.54871794871794866</v>
      </c>
      <c r="J199" s="32">
        <v>290.0218888888889</v>
      </c>
      <c r="K199" s="32">
        <v>285.04966666666667</v>
      </c>
      <c r="L199" s="32">
        <v>63.227777777777774</v>
      </c>
      <c r="M199" s="32">
        <v>58.255555555555553</v>
      </c>
      <c r="N199" s="32">
        <v>0</v>
      </c>
      <c r="O199" s="32">
        <v>4.9722222222222223</v>
      </c>
      <c r="P199" s="32">
        <v>103.69444444444444</v>
      </c>
      <c r="Q199" s="32">
        <v>103.69444444444444</v>
      </c>
      <c r="R199" s="32">
        <v>0</v>
      </c>
      <c r="S199" s="32">
        <v>123.09966666666666</v>
      </c>
      <c r="T199" s="32">
        <v>123.09966666666666</v>
      </c>
      <c r="U199" s="32">
        <v>0</v>
      </c>
      <c r="V199" s="32">
        <v>0</v>
      </c>
      <c r="W199" s="32">
        <v>110.79411111111111</v>
      </c>
      <c r="X199" s="32">
        <v>1.6527777777777777</v>
      </c>
      <c r="Y199" s="32">
        <v>0</v>
      </c>
      <c r="Z199" s="32">
        <v>0</v>
      </c>
      <c r="AA199" s="32">
        <v>42.174999999999997</v>
      </c>
      <c r="AB199" s="32">
        <v>0</v>
      </c>
      <c r="AC199" s="32">
        <v>66.966333333333324</v>
      </c>
      <c r="AD199" s="32">
        <v>0</v>
      </c>
      <c r="AE199" s="32">
        <v>0</v>
      </c>
      <c r="AF199" t="s">
        <v>371</v>
      </c>
      <c r="AG199">
        <v>2</v>
      </c>
      <c r="AH199"/>
    </row>
    <row r="200" spans="1:34" x14ac:dyDescent="0.25">
      <c r="A200" t="s">
        <v>1583</v>
      </c>
      <c r="B200" t="s">
        <v>694</v>
      </c>
      <c r="C200" t="s">
        <v>1214</v>
      </c>
      <c r="D200" t="s">
        <v>1532</v>
      </c>
      <c r="E200" s="32">
        <v>122.72222222222223</v>
      </c>
      <c r="F200" s="32">
        <v>4.5304889090086009</v>
      </c>
      <c r="G200" s="32">
        <v>4.0219782707107283</v>
      </c>
      <c r="H200" s="32">
        <v>0.77566772295156172</v>
      </c>
      <c r="I200" s="32">
        <v>0.40688094160253502</v>
      </c>
      <c r="J200" s="32">
        <v>555.99166666666667</v>
      </c>
      <c r="K200" s="32">
        <v>493.58611111111111</v>
      </c>
      <c r="L200" s="32">
        <v>95.191666666666663</v>
      </c>
      <c r="M200" s="32">
        <v>49.93333333333333</v>
      </c>
      <c r="N200" s="32">
        <v>41.008333333333333</v>
      </c>
      <c r="O200" s="32">
        <v>4.25</v>
      </c>
      <c r="P200" s="32">
        <v>179.02222222222221</v>
      </c>
      <c r="Q200" s="32">
        <v>161.875</v>
      </c>
      <c r="R200" s="32">
        <v>17.147222222222222</v>
      </c>
      <c r="S200" s="32">
        <v>281.77777777777777</v>
      </c>
      <c r="T200" s="32">
        <v>260.82499999999999</v>
      </c>
      <c r="U200" s="32">
        <v>20.952777777777779</v>
      </c>
      <c r="V200" s="32">
        <v>0</v>
      </c>
      <c r="W200" s="32">
        <v>75.74722222222222</v>
      </c>
      <c r="X200" s="32">
        <v>0</v>
      </c>
      <c r="Y200" s="32">
        <v>3.1333333333333333</v>
      </c>
      <c r="Z200" s="32">
        <v>0</v>
      </c>
      <c r="AA200" s="32">
        <v>54.963888888888889</v>
      </c>
      <c r="AB200" s="32">
        <v>0</v>
      </c>
      <c r="AC200" s="32">
        <v>17.649999999999999</v>
      </c>
      <c r="AD200" s="32">
        <v>0</v>
      </c>
      <c r="AE200" s="32">
        <v>0</v>
      </c>
      <c r="AF200" t="s">
        <v>88</v>
      </c>
      <c r="AG200">
        <v>2</v>
      </c>
      <c r="AH200"/>
    </row>
    <row r="201" spans="1:34" x14ac:dyDescent="0.25">
      <c r="A201" t="s">
        <v>1583</v>
      </c>
      <c r="B201" t="s">
        <v>1036</v>
      </c>
      <c r="C201" t="s">
        <v>1226</v>
      </c>
      <c r="D201" t="s">
        <v>1526</v>
      </c>
      <c r="E201" s="32">
        <v>74.011111111111106</v>
      </c>
      <c r="F201" s="32">
        <v>3.3963458940099085</v>
      </c>
      <c r="G201" s="32">
        <v>2.9676565080318271</v>
      </c>
      <c r="H201" s="32">
        <v>0.73104638943101641</v>
      </c>
      <c r="I201" s="32">
        <v>0.30235700345293498</v>
      </c>
      <c r="J201" s="32">
        <v>251.36733333333333</v>
      </c>
      <c r="K201" s="32">
        <v>219.63955555555555</v>
      </c>
      <c r="L201" s="32">
        <v>54.105555555555554</v>
      </c>
      <c r="M201" s="32">
        <v>22.377777777777776</v>
      </c>
      <c r="N201" s="32">
        <v>26.191666666666666</v>
      </c>
      <c r="O201" s="32">
        <v>5.5361111111111114</v>
      </c>
      <c r="P201" s="32">
        <v>59.047222222222224</v>
      </c>
      <c r="Q201" s="32">
        <v>59.047222222222224</v>
      </c>
      <c r="R201" s="32">
        <v>0</v>
      </c>
      <c r="S201" s="32">
        <v>138.21455555555556</v>
      </c>
      <c r="T201" s="32">
        <v>130.28866666666667</v>
      </c>
      <c r="U201" s="32">
        <v>7.9258888888888883</v>
      </c>
      <c r="V201" s="32">
        <v>0</v>
      </c>
      <c r="W201" s="32">
        <v>7.458333333333333</v>
      </c>
      <c r="X201" s="32">
        <v>0</v>
      </c>
      <c r="Y201" s="32">
        <v>0</v>
      </c>
      <c r="Z201" s="32">
        <v>0</v>
      </c>
      <c r="AA201" s="32">
        <v>7.458333333333333</v>
      </c>
      <c r="AB201" s="32">
        <v>0</v>
      </c>
      <c r="AC201" s="32">
        <v>0</v>
      </c>
      <c r="AD201" s="32">
        <v>0</v>
      </c>
      <c r="AE201" s="32">
        <v>0</v>
      </c>
      <c r="AF201" t="s">
        <v>432</v>
      </c>
      <c r="AG201">
        <v>2</v>
      </c>
      <c r="AH201"/>
    </row>
    <row r="202" spans="1:34" x14ac:dyDescent="0.25">
      <c r="A202" t="s">
        <v>1583</v>
      </c>
      <c r="B202" t="s">
        <v>1068</v>
      </c>
      <c r="C202" t="s">
        <v>1451</v>
      </c>
      <c r="D202" t="s">
        <v>1518</v>
      </c>
      <c r="E202" s="32">
        <v>348.6</v>
      </c>
      <c r="F202" s="32">
        <v>3.9830273474851778</v>
      </c>
      <c r="G202" s="32">
        <v>3.6206811372474017</v>
      </c>
      <c r="H202" s="32">
        <v>0.77507649646203858</v>
      </c>
      <c r="I202" s="32">
        <v>0.45304232804232797</v>
      </c>
      <c r="J202" s="32">
        <v>1388.4833333333331</v>
      </c>
      <c r="K202" s="32">
        <v>1262.1694444444443</v>
      </c>
      <c r="L202" s="32">
        <v>270.19166666666666</v>
      </c>
      <c r="M202" s="32">
        <v>157.93055555555554</v>
      </c>
      <c r="N202" s="32">
        <v>107.67777777777778</v>
      </c>
      <c r="O202" s="32">
        <v>4.583333333333333</v>
      </c>
      <c r="P202" s="32">
        <v>337.44444444444446</v>
      </c>
      <c r="Q202" s="32">
        <v>323.39166666666665</v>
      </c>
      <c r="R202" s="32">
        <v>14.052777777777777</v>
      </c>
      <c r="S202" s="32">
        <v>780.84722222222229</v>
      </c>
      <c r="T202" s="32">
        <v>777.56111111111113</v>
      </c>
      <c r="U202" s="32">
        <v>3.286111111111111</v>
      </c>
      <c r="V202" s="32">
        <v>0</v>
      </c>
      <c r="W202" s="32">
        <v>0</v>
      </c>
      <c r="X202" s="32">
        <v>0</v>
      </c>
      <c r="Y202" s="32">
        <v>0</v>
      </c>
      <c r="Z202" s="32">
        <v>0</v>
      </c>
      <c r="AA202" s="32">
        <v>0</v>
      </c>
      <c r="AB202" s="32">
        <v>0</v>
      </c>
      <c r="AC202" s="32">
        <v>0</v>
      </c>
      <c r="AD202" s="32">
        <v>0</v>
      </c>
      <c r="AE202" s="32">
        <v>0</v>
      </c>
      <c r="AF202" t="s">
        <v>464</v>
      </c>
      <c r="AG202">
        <v>2</v>
      </c>
      <c r="AH202"/>
    </row>
    <row r="203" spans="1:34" x14ac:dyDescent="0.25">
      <c r="A203" t="s">
        <v>1583</v>
      </c>
      <c r="B203" t="s">
        <v>1118</v>
      </c>
      <c r="C203" t="s">
        <v>1334</v>
      </c>
      <c r="D203" t="s">
        <v>1542</v>
      </c>
      <c r="E203" s="32">
        <v>67.36666666666666</v>
      </c>
      <c r="F203" s="32">
        <v>4.3629259442520203</v>
      </c>
      <c r="G203" s="32">
        <v>4.0135526966848092</v>
      </c>
      <c r="H203" s="32">
        <v>0.61087745340590471</v>
      </c>
      <c r="I203" s="32">
        <v>0.43901533894111827</v>
      </c>
      <c r="J203" s="32">
        <v>293.91577777777775</v>
      </c>
      <c r="K203" s="32">
        <v>270.37966666666659</v>
      </c>
      <c r="L203" s="32">
        <v>41.152777777777779</v>
      </c>
      <c r="M203" s="32">
        <v>29.574999999999999</v>
      </c>
      <c r="N203" s="32">
        <v>11.577777777777778</v>
      </c>
      <c r="O203" s="32">
        <v>0</v>
      </c>
      <c r="P203" s="32">
        <v>89.871111111111119</v>
      </c>
      <c r="Q203" s="32">
        <v>77.912777777777791</v>
      </c>
      <c r="R203" s="32">
        <v>11.958333333333334</v>
      </c>
      <c r="S203" s="32">
        <v>162.89188888888881</v>
      </c>
      <c r="T203" s="32">
        <v>162.89188888888881</v>
      </c>
      <c r="U203" s="32">
        <v>0</v>
      </c>
      <c r="V203" s="32">
        <v>0</v>
      </c>
      <c r="W203" s="32">
        <v>32.643444444444441</v>
      </c>
      <c r="X203" s="32">
        <v>0</v>
      </c>
      <c r="Y203" s="32">
        <v>0</v>
      </c>
      <c r="Z203" s="32">
        <v>0</v>
      </c>
      <c r="AA203" s="32">
        <v>10.187777777777779</v>
      </c>
      <c r="AB203" s="32">
        <v>0</v>
      </c>
      <c r="AC203" s="32">
        <v>22.455666666666666</v>
      </c>
      <c r="AD203" s="32">
        <v>0</v>
      </c>
      <c r="AE203" s="32">
        <v>0</v>
      </c>
      <c r="AF203" t="s">
        <v>515</v>
      </c>
      <c r="AG203">
        <v>2</v>
      </c>
      <c r="AH203"/>
    </row>
    <row r="204" spans="1:34" x14ac:dyDescent="0.25">
      <c r="A204" t="s">
        <v>1583</v>
      </c>
      <c r="B204" t="s">
        <v>1005</v>
      </c>
      <c r="C204" t="s">
        <v>1249</v>
      </c>
      <c r="D204" t="s">
        <v>1496</v>
      </c>
      <c r="E204" s="32">
        <v>29.044444444444444</v>
      </c>
      <c r="F204" s="32">
        <v>4.0964957918898239</v>
      </c>
      <c r="G204" s="32">
        <v>3.7525745983167553</v>
      </c>
      <c r="H204" s="32">
        <v>0.60907421576128551</v>
      </c>
      <c r="I204" s="32">
        <v>0.26515302218821729</v>
      </c>
      <c r="J204" s="32">
        <v>118.98044444444443</v>
      </c>
      <c r="K204" s="32">
        <v>108.99144444444443</v>
      </c>
      <c r="L204" s="32">
        <v>17.690222222222225</v>
      </c>
      <c r="M204" s="32">
        <v>7.7012222222222215</v>
      </c>
      <c r="N204" s="32">
        <v>5.9528888888888902</v>
      </c>
      <c r="O204" s="32">
        <v>4.0361111111111114</v>
      </c>
      <c r="P204" s="32">
        <v>38.86933333333333</v>
      </c>
      <c r="Q204" s="32">
        <v>38.86933333333333</v>
      </c>
      <c r="R204" s="32">
        <v>0</v>
      </c>
      <c r="S204" s="32">
        <v>62.420888888888868</v>
      </c>
      <c r="T204" s="32">
        <v>55.568888888888864</v>
      </c>
      <c r="U204" s="32">
        <v>6.8520000000000003</v>
      </c>
      <c r="V204" s="32">
        <v>0</v>
      </c>
      <c r="W204" s="32">
        <v>0</v>
      </c>
      <c r="X204" s="32">
        <v>0</v>
      </c>
      <c r="Y204" s="32">
        <v>0</v>
      </c>
      <c r="Z204" s="32">
        <v>0</v>
      </c>
      <c r="AA204" s="32">
        <v>0</v>
      </c>
      <c r="AB204" s="32">
        <v>0</v>
      </c>
      <c r="AC204" s="32">
        <v>0</v>
      </c>
      <c r="AD204" s="32">
        <v>0</v>
      </c>
      <c r="AE204" s="32">
        <v>0</v>
      </c>
      <c r="AF204" t="s">
        <v>401</v>
      </c>
      <c r="AG204">
        <v>2</v>
      </c>
      <c r="AH204"/>
    </row>
    <row r="205" spans="1:34" x14ac:dyDescent="0.25">
      <c r="A205" t="s">
        <v>1583</v>
      </c>
      <c r="B205" t="s">
        <v>1077</v>
      </c>
      <c r="C205" t="s">
        <v>1224</v>
      </c>
      <c r="D205" t="s">
        <v>1501</v>
      </c>
      <c r="E205" s="32">
        <v>192.05555555555554</v>
      </c>
      <c r="F205" s="32">
        <v>3.5436071738501593</v>
      </c>
      <c r="G205" s="32">
        <v>3.2913364188602841</v>
      </c>
      <c r="H205" s="32">
        <v>0.55760775238646232</v>
      </c>
      <c r="I205" s="32">
        <v>0.30533699739658665</v>
      </c>
      <c r="J205" s="32">
        <v>680.56944444444446</v>
      </c>
      <c r="K205" s="32">
        <v>632.11944444444453</v>
      </c>
      <c r="L205" s="32">
        <v>107.09166666666667</v>
      </c>
      <c r="M205" s="32">
        <v>58.641666666666666</v>
      </c>
      <c r="N205" s="32">
        <v>43.383333333333333</v>
      </c>
      <c r="O205" s="32">
        <v>5.0666666666666664</v>
      </c>
      <c r="P205" s="32">
        <v>162.69722222222222</v>
      </c>
      <c r="Q205" s="32">
        <v>162.69722222222222</v>
      </c>
      <c r="R205" s="32">
        <v>0</v>
      </c>
      <c r="S205" s="32">
        <v>410.78055555555557</v>
      </c>
      <c r="T205" s="32">
        <v>410.78055555555557</v>
      </c>
      <c r="U205" s="32">
        <v>0</v>
      </c>
      <c r="V205" s="32">
        <v>0</v>
      </c>
      <c r="W205" s="32">
        <v>44.888888888888886</v>
      </c>
      <c r="X205" s="32">
        <v>3.2194444444444446</v>
      </c>
      <c r="Y205" s="32">
        <v>17.066666666666666</v>
      </c>
      <c r="Z205" s="32">
        <v>0</v>
      </c>
      <c r="AA205" s="32">
        <v>18.43611111111111</v>
      </c>
      <c r="AB205" s="32">
        <v>0</v>
      </c>
      <c r="AC205" s="32">
        <v>6.166666666666667</v>
      </c>
      <c r="AD205" s="32">
        <v>0</v>
      </c>
      <c r="AE205" s="32">
        <v>0</v>
      </c>
      <c r="AF205" t="s">
        <v>473</v>
      </c>
      <c r="AG205">
        <v>2</v>
      </c>
      <c r="AH205"/>
    </row>
    <row r="206" spans="1:34" x14ac:dyDescent="0.25">
      <c r="A206" t="s">
        <v>1583</v>
      </c>
      <c r="B206" t="s">
        <v>935</v>
      </c>
      <c r="C206" t="s">
        <v>1295</v>
      </c>
      <c r="D206" t="s">
        <v>1527</v>
      </c>
      <c r="E206" s="32">
        <v>190.65555555555557</v>
      </c>
      <c r="F206" s="32">
        <v>3.6799289002855637</v>
      </c>
      <c r="G206" s="32">
        <v>3.4532490238358875</v>
      </c>
      <c r="H206" s="32">
        <v>0.50467101812459936</v>
      </c>
      <c r="I206" s="32">
        <v>0.27799114167492273</v>
      </c>
      <c r="J206" s="32">
        <v>701.59888888888884</v>
      </c>
      <c r="K206" s="32">
        <v>658.38111111111107</v>
      </c>
      <c r="L206" s="32">
        <v>96.218333333333334</v>
      </c>
      <c r="M206" s="32">
        <v>53.00055555555555</v>
      </c>
      <c r="N206" s="32">
        <v>40.092777777777783</v>
      </c>
      <c r="O206" s="32">
        <v>3.125</v>
      </c>
      <c r="P206" s="32">
        <v>155.65277777777777</v>
      </c>
      <c r="Q206" s="32">
        <v>155.65277777777777</v>
      </c>
      <c r="R206" s="32">
        <v>0</v>
      </c>
      <c r="S206" s="32">
        <v>449.72777777777776</v>
      </c>
      <c r="T206" s="32">
        <v>449.72777777777776</v>
      </c>
      <c r="U206" s="32">
        <v>0</v>
      </c>
      <c r="V206" s="32">
        <v>0</v>
      </c>
      <c r="W206" s="32">
        <v>165.95277777777778</v>
      </c>
      <c r="X206" s="32">
        <v>7.4138888888888888</v>
      </c>
      <c r="Y206" s="32">
        <v>11.377777777777778</v>
      </c>
      <c r="Z206" s="32">
        <v>0</v>
      </c>
      <c r="AA206" s="32">
        <v>57.291666666666664</v>
      </c>
      <c r="AB206" s="32">
        <v>0</v>
      </c>
      <c r="AC206" s="32">
        <v>89.86944444444444</v>
      </c>
      <c r="AD206" s="32">
        <v>0</v>
      </c>
      <c r="AE206" s="32">
        <v>0</v>
      </c>
      <c r="AF206" t="s">
        <v>331</v>
      </c>
      <c r="AG206">
        <v>2</v>
      </c>
      <c r="AH206"/>
    </row>
    <row r="207" spans="1:34" x14ac:dyDescent="0.25">
      <c r="A207" t="s">
        <v>1583</v>
      </c>
      <c r="B207" t="s">
        <v>1107</v>
      </c>
      <c r="C207" t="s">
        <v>1326</v>
      </c>
      <c r="D207" t="s">
        <v>1532</v>
      </c>
      <c r="E207" s="32">
        <v>186.7</v>
      </c>
      <c r="F207" s="32">
        <v>3.5179807177289777</v>
      </c>
      <c r="G207" s="32">
        <v>3.2921650895673409</v>
      </c>
      <c r="H207" s="32">
        <v>0.55551568172350174</v>
      </c>
      <c r="I207" s="32">
        <v>0.34811938344343274</v>
      </c>
      <c r="J207" s="32">
        <v>656.80700000000013</v>
      </c>
      <c r="K207" s="32">
        <v>614.64722222222247</v>
      </c>
      <c r="L207" s="32">
        <v>103.71477777777777</v>
      </c>
      <c r="M207" s="32">
        <v>64.99388888888889</v>
      </c>
      <c r="N207" s="32">
        <v>33.209777777777774</v>
      </c>
      <c r="O207" s="32">
        <v>5.5111111111111111</v>
      </c>
      <c r="P207" s="32">
        <v>182.54</v>
      </c>
      <c r="Q207" s="32">
        <v>179.10111111111109</v>
      </c>
      <c r="R207" s="32">
        <v>3.4388888888888882</v>
      </c>
      <c r="S207" s="32">
        <v>370.55222222222238</v>
      </c>
      <c r="T207" s="32">
        <v>281.05333333333351</v>
      </c>
      <c r="U207" s="32">
        <v>89.498888888888885</v>
      </c>
      <c r="V207" s="32">
        <v>0</v>
      </c>
      <c r="W207" s="32">
        <v>0</v>
      </c>
      <c r="X207" s="32">
        <v>0</v>
      </c>
      <c r="Y207" s="32">
        <v>0</v>
      </c>
      <c r="Z207" s="32">
        <v>0</v>
      </c>
      <c r="AA207" s="32">
        <v>0</v>
      </c>
      <c r="AB207" s="32">
        <v>0</v>
      </c>
      <c r="AC207" s="32">
        <v>0</v>
      </c>
      <c r="AD207" s="32">
        <v>0</v>
      </c>
      <c r="AE207" s="32">
        <v>0</v>
      </c>
      <c r="AF207" t="s">
        <v>504</v>
      </c>
      <c r="AG207">
        <v>2</v>
      </c>
      <c r="AH207"/>
    </row>
    <row r="208" spans="1:34" x14ac:dyDescent="0.25">
      <c r="A208" t="s">
        <v>1583</v>
      </c>
      <c r="B208" t="s">
        <v>1050</v>
      </c>
      <c r="C208" t="s">
        <v>1296</v>
      </c>
      <c r="D208" t="s">
        <v>1529</v>
      </c>
      <c r="E208" s="32">
        <v>161.38888888888889</v>
      </c>
      <c r="F208" s="32">
        <v>2.1682960413080896</v>
      </c>
      <c r="G208" s="32">
        <v>2.0635283993115321</v>
      </c>
      <c r="H208" s="32">
        <v>0.34263339070567983</v>
      </c>
      <c r="I208" s="32">
        <v>0.23786574870912219</v>
      </c>
      <c r="J208" s="32">
        <v>349.93888888888887</v>
      </c>
      <c r="K208" s="32">
        <v>333.03055555555557</v>
      </c>
      <c r="L208" s="32">
        <v>55.297222222222217</v>
      </c>
      <c r="M208" s="32">
        <v>38.388888888888886</v>
      </c>
      <c r="N208" s="32">
        <v>11.352777777777778</v>
      </c>
      <c r="O208" s="32">
        <v>5.5555555555555554</v>
      </c>
      <c r="P208" s="32">
        <v>86.402777777777771</v>
      </c>
      <c r="Q208" s="32">
        <v>86.402777777777771</v>
      </c>
      <c r="R208" s="32">
        <v>0</v>
      </c>
      <c r="S208" s="32">
        <v>208.23888888888888</v>
      </c>
      <c r="T208" s="32">
        <v>208.23888888888888</v>
      </c>
      <c r="U208" s="32">
        <v>0</v>
      </c>
      <c r="V208" s="32">
        <v>0</v>
      </c>
      <c r="W208" s="32">
        <v>10.45</v>
      </c>
      <c r="X208" s="32">
        <v>0.61111111111111116</v>
      </c>
      <c r="Y208" s="32">
        <v>0</v>
      </c>
      <c r="Z208" s="32">
        <v>0</v>
      </c>
      <c r="AA208" s="32">
        <v>9.8388888888888886</v>
      </c>
      <c r="AB208" s="32">
        <v>0</v>
      </c>
      <c r="AC208" s="32">
        <v>0</v>
      </c>
      <c r="AD208" s="32">
        <v>0</v>
      </c>
      <c r="AE208" s="32">
        <v>0</v>
      </c>
      <c r="AF208" t="s">
        <v>446</v>
      </c>
      <c r="AG208">
        <v>2</v>
      </c>
      <c r="AH208"/>
    </row>
    <row r="209" spans="1:34" x14ac:dyDescent="0.25">
      <c r="A209" t="s">
        <v>1583</v>
      </c>
      <c r="B209" t="s">
        <v>1034</v>
      </c>
      <c r="C209" t="s">
        <v>1224</v>
      </c>
      <c r="D209" t="s">
        <v>1501</v>
      </c>
      <c r="E209" s="32">
        <v>208.16666666666666</v>
      </c>
      <c r="F209" s="32">
        <v>4.2437042967707486</v>
      </c>
      <c r="G209" s="32">
        <v>4.0737283159861208</v>
      </c>
      <c r="H209" s="32">
        <v>0.71324045903389399</v>
      </c>
      <c r="I209" s="32">
        <v>0.54326447824926616</v>
      </c>
      <c r="J209" s="32">
        <v>883.39777777777749</v>
      </c>
      <c r="K209" s="32">
        <v>848.01444444444405</v>
      </c>
      <c r="L209" s="32">
        <v>148.47288888888892</v>
      </c>
      <c r="M209" s="32">
        <v>113.08955555555556</v>
      </c>
      <c r="N209" s="32">
        <v>30.05</v>
      </c>
      <c r="O209" s="32">
        <v>5.333333333333333</v>
      </c>
      <c r="P209" s="32">
        <v>169.94411111111108</v>
      </c>
      <c r="Q209" s="32">
        <v>169.94411111111108</v>
      </c>
      <c r="R209" s="32">
        <v>0</v>
      </c>
      <c r="S209" s="32">
        <v>564.98077777777746</v>
      </c>
      <c r="T209" s="32">
        <v>564.98077777777746</v>
      </c>
      <c r="U209" s="32">
        <v>0</v>
      </c>
      <c r="V209" s="32">
        <v>0</v>
      </c>
      <c r="W209" s="32">
        <v>44.771111111111111</v>
      </c>
      <c r="X209" s="32">
        <v>0</v>
      </c>
      <c r="Y209" s="32">
        <v>1.0666666666666667</v>
      </c>
      <c r="Z209" s="32">
        <v>0</v>
      </c>
      <c r="AA209" s="32">
        <v>9.9104444444444457</v>
      </c>
      <c r="AB209" s="32">
        <v>0</v>
      </c>
      <c r="AC209" s="32">
        <v>33.793999999999997</v>
      </c>
      <c r="AD209" s="32">
        <v>0</v>
      </c>
      <c r="AE209" s="32">
        <v>0</v>
      </c>
      <c r="AF209" t="s">
        <v>430</v>
      </c>
      <c r="AG209">
        <v>2</v>
      </c>
      <c r="AH209"/>
    </row>
    <row r="210" spans="1:34" x14ac:dyDescent="0.25">
      <c r="A210" t="s">
        <v>1583</v>
      </c>
      <c r="B210" t="s">
        <v>616</v>
      </c>
      <c r="C210" t="s">
        <v>1265</v>
      </c>
      <c r="D210" t="s">
        <v>1524</v>
      </c>
      <c r="E210" s="32">
        <v>540.86666666666667</v>
      </c>
      <c r="F210" s="32">
        <v>2.8040301573606143</v>
      </c>
      <c r="G210" s="32">
        <v>2.6104924195735237</v>
      </c>
      <c r="H210" s="32">
        <v>0.72950388265746324</v>
      </c>
      <c r="I210" s="32">
        <v>0.53596614487037264</v>
      </c>
      <c r="J210" s="32">
        <v>1516.6064444444444</v>
      </c>
      <c r="K210" s="32">
        <v>1411.9283333333333</v>
      </c>
      <c r="L210" s="32">
        <v>394.56433333333331</v>
      </c>
      <c r="M210" s="32">
        <v>289.88622222222222</v>
      </c>
      <c r="N210" s="32">
        <v>100.5558888888889</v>
      </c>
      <c r="O210" s="32">
        <v>4.1222222222222218</v>
      </c>
      <c r="P210" s="32">
        <v>112.76466666666667</v>
      </c>
      <c r="Q210" s="32">
        <v>112.76466666666667</v>
      </c>
      <c r="R210" s="32">
        <v>0</v>
      </c>
      <c r="S210" s="32">
        <v>1009.2774444444444</v>
      </c>
      <c r="T210" s="32">
        <v>1009.2774444444444</v>
      </c>
      <c r="U210" s="32">
        <v>0</v>
      </c>
      <c r="V210" s="32">
        <v>0</v>
      </c>
      <c r="W210" s="32">
        <v>0</v>
      </c>
      <c r="X210" s="32">
        <v>0</v>
      </c>
      <c r="Y210" s="32">
        <v>0</v>
      </c>
      <c r="Z210" s="32">
        <v>0</v>
      </c>
      <c r="AA210" s="32">
        <v>0</v>
      </c>
      <c r="AB210" s="32">
        <v>0</v>
      </c>
      <c r="AC210" s="32">
        <v>0</v>
      </c>
      <c r="AD210" s="32">
        <v>0</v>
      </c>
      <c r="AE210" s="32">
        <v>0</v>
      </c>
      <c r="AF210" t="s">
        <v>10</v>
      </c>
      <c r="AG210">
        <v>2</v>
      </c>
      <c r="AH210"/>
    </row>
    <row r="211" spans="1:34" x14ac:dyDescent="0.25">
      <c r="A211" t="s">
        <v>1583</v>
      </c>
      <c r="B211" t="s">
        <v>1161</v>
      </c>
      <c r="C211" t="s">
        <v>1480</v>
      </c>
      <c r="D211" t="s">
        <v>1530</v>
      </c>
      <c r="E211" s="32">
        <v>17.31111111111111</v>
      </c>
      <c r="F211" s="32">
        <v>7.0908793324775363</v>
      </c>
      <c r="G211" s="32">
        <v>6.8498652118100134</v>
      </c>
      <c r="H211" s="32">
        <v>3.6913286264441596</v>
      </c>
      <c r="I211" s="32">
        <v>3.4503145057766371</v>
      </c>
      <c r="J211" s="32">
        <v>122.751</v>
      </c>
      <c r="K211" s="32">
        <v>118.57877777777779</v>
      </c>
      <c r="L211" s="32">
        <v>63.901000000000003</v>
      </c>
      <c r="M211" s="32">
        <v>59.728777777777779</v>
      </c>
      <c r="N211" s="32">
        <v>4.1722222222222225</v>
      </c>
      <c r="O211" s="32">
        <v>0</v>
      </c>
      <c r="P211" s="32">
        <v>0.59166666666666667</v>
      </c>
      <c r="Q211" s="32">
        <v>0.59166666666666667</v>
      </c>
      <c r="R211" s="32">
        <v>0</v>
      </c>
      <c r="S211" s="32">
        <v>58.258333333333333</v>
      </c>
      <c r="T211" s="32">
        <v>58.258333333333333</v>
      </c>
      <c r="U211" s="32">
        <v>0</v>
      </c>
      <c r="V211" s="32">
        <v>0</v>
      </c>
      <c r="W211" s="32">
        <v>0</v>
      </c>
      <c r="X211" s="32">
        <v>0</v>
      </c>
      <c r="Y211" s="32">
        <v>0</v>
      </c>
      <c r="Z211" s="32">
        <v>0</v>
      </c>
      <c r="AA211" s="32">
        <v>0</v>
      </c>
      <c r="AB211" s="32">
        <v>0</v>
      </c>
      <c r="AC211" s="32">
        <v>0</v>
      </c>
      <c r="AD211" s="32">
        <v>0</v>
      </c>
      <c r="AE211" s="32">
        <v>0</v>
      </c>
      <c r="AF211" t="s">
        <v>559</v>
      </c>
      <c r="AG211">
        <v>2</v>
      </c>
      <c r="AH211"/>
    </row>
    <row r="212" spans="1:34" x14ac:dyDescent="0.25">
      <c r="A212" t="s">
        <v>1583</v>
      </c>
      <c r="B212" t="s">
        <v>1197</v>
      </c>
      <c r="C212" t="s">
        <v>1480</v>
      </c>
      <c r="D212" t="s">
        <v>1530</v>
      </c>
      <c r="E212" s="32">
        <v>12.955555555555556</v>
      </c>
      <c r="F212" s="32">
        <v>8.3831046312178383</v>
      </c>
      <c r="G212" s="32">
        <v>8.0228987993138929</v>
      </c>
      <c r="H212" s="32">
        <v>4.0804030874785591</v>
      </c>
      <c r="I212" s="32">
        <v>3.7201972555746141</v>
      </c>
      <c r="J212" s="32">
        <v>108.60777777777777</v>
      </c>
      <c r="K212" s="32">
        <v>103.9411111111111</v>
      </c>
      <c r="L212" s="32">
        <v>52.863888888888887</v>
      </c>
      <c r="M212" s="32">
        <v>48.197222222222223</v>
      </c>
      <c r="N212" s="32">
        <v>4.666666666666667</v>
      </c>
      <c r="O212" s="32">
        <v>0</v>
      </c>
      <c r="P212" s="32">
        <v>1.4166666666666667</v>
      </c>
      <c r="Q212" s="32">
        <v>1.4166666666666667</v>
      </c>
      <c r="R212" s="32">
        <v>0</v>
      </c>
      <c r="S212" s="32">
        <v>54.327222222222218</v>
      </c>
      <c r="T212" s="32">
        <v>54.327222222222218</v>
      </c>
      <c r="U212" s="32">
        <v>0</v>
      </c>
      <c r="V212" s="32">
        <v>0</v>
      </c>
      <c r="W212" s="32">
        <v>0</v>
      </c>
      <c r="X212" s="32">
        <v>0</v>
      </c>
      <c r="Y212" s="32">
        <v>0</v>
      </c>
      <c r="Z212" s="32">
        <v>0</v>
      </c>
      <c r="AA212" s="32">
        <v>0</v>
      </c>
      <c r="AB212" s="32">
        <v>0</v>
      </c>
      <c r="AC212" s="32">
        <v>0</v>
      </c>
      <c r="AD212" s="32">
        <v>0</v>
      </c>
      <c r="AE212" s="32">
        <v>0</v>
      </c>
      <c r="AF212" t="s">
        <v>596</v>
      </c>
      <c r="AG212">
        <v>2</v>
      </c>
      <c r="AH212"/>
    </row>
    <row r="213" spans="1:34" x14ac:dyDescent="0.25">
      <c r="A213" t="s">
        <v>1583</v>
      </c>
      <c r="B213" t="s">
        <v>1149</v>
      </c>
      <c r="C213" t="s">
        <v>1348</v>
      </c>
      <c r="D213" t="s">
        <v>1502</v>
      </c>
      <c r="E213" s="32">
        <v>219.6888888888889</v>
      </c>
      <c r="F213" s="32">
        <v>2.7838680962977937</v>
      </c>
      <c r="G213" s="32">
        <v>2.7532439813878202</v>
      </c>
      <c r="H213" s="32">
        <v>0.25503692089823993</v>
      </c>
      <c r="I213" s="32">
        <v>0.22441280598826621</v>
      </c>
      <c r="J213" s="32">
        <v>611.58488888888871</v>
      </c>
      <c r="K213" s="32">
        <v>604.85711111111095</v>
      </c>
      <c r="L213" s="32">
        <v>56.028777777777776</v>
      </c>
      <c r="M213" s="32">
        <v>49.300999999999995</v>
      </c>
      <c r="N213" s="32">
        <v>1.6444444444444444</v>
      </c>
      <c r="O213" s="32">
        <v>5.083333333333333</v>
      </c>
      <c r="P213" s="32">
        <v>150.37933333333336</v>
      </c>
      <c r="Q213" s="32">
        <v>150.37933333333336</v>
      </c>
      <c r="R213" s="32">
        <v>0</v>
      </c>
      <c r="S213" s="32">
        <v>405.1767777777776</v>
      </c>
      <c r="T213" s="32">
        <v>405.1767777777776</v>
      </c>
      <c r="U213" s="32">
        <v>0</v>
      </c>
      <c r="V213" s="32">
        <v>0</v>
      </c>
      <c r="W213" s="32">
        <v>3.7583333333333333</v>
      </c>
      <c r="X213" s="32">
        <v>1.8638888888888889</v>
      </c>
      <c r="Y213" s="32">
        <v>1.6444444444444444</v>
      </c>
      <c r="Z213" s="32">
        <v>0</v>
      </c>
      <c r="AA213" s="32">
        <v>0</v>
      </c>
      <c r="AB213" s="32">
        <v>0</v>
      </c>
      <c r="AC213" s="32">
        <v>0.25</v>
      </c>
      <c r="AD213" s="32">
        <v>0</v>
      </c>
      <c r="AE213" s="32">
        <v>0</v>
      </c>
      <c r="AF213" t="s">
        <v>546</v>
      </c>
      <c r="AG213">
        <v>2</v>
      </c>
      <c r="AH213"/>
    </row>
    <row r="214" spans="1:34" x14ac:dyDescent="0.25">
      <c r="A214" t="s">
        <v>1583</v>
      </c>
      <c r="B214" t="s">
        <v>649</v>
      </c>
      <c r="C214" t="s">
        <v>1256</v>
      </c>
      <c r="D214" t="s">
        <v>1527</v>
      </c>
      <c r="E214" s="32">
        <v>159.83333333333334</v>
      </c>
      <c r="F214" s="32">
        <v>6.0092693778241211</v>
      </c>
      <c r="G214" s="32">
        <v>5.5637198470629112</v>
      </c>
      <c r="H214" s="32">
        <v>1.7635175530066038</v>
      </c>
      <c r="I214" s="32">
        <v>1.3179680222453942</v>
      </c>
      <c r="J214" s="32">
        <v>960.48155555555536</v>
      </c>
      <c r="K214" s="32">
        <v>889.26788888888871</v>
      </c>
      <c r="L214" s="32">
        <v>281.86888888888888</v>
      </c>
      <c r="M214" s="32">
        <v>210.65522222222219</v>
      </c>
      <c r="N214" s="32">
        <v>66.633111111111106</v>
      </c>
      <c r="O214" s="32">
        <v>4.5805555555555557</v>
      </c>
      <c r="P214" s="32">
        <v>127.71199999999997</v>
      </c>
      <c r="Q214" s="32">
        <v>127.71199999999997</v>
      </c>
      <c r="R214" s="32">
        <v>0</v>
      </c>
      <c r="S214" s="32">
        <v>550.90066666666655</v>
      </c>
      <c r="T214" s="32">
        <v>550.90066666666655</v>
      </c>
      <c r="U214" s="32">
        <v>0</v>
      </c>
      <c r="V214" s="32">
        <v>0</v>
      </c>
      <c r="W214" s="32">
        <v>179.56633333333332</v>
      </c>
      <c r="X214" s="32">
        <v>77.195000000000007</v>
      </c>
      <c r="Y214" s="32">
        <v>0</v>
      </c>
      <c r="Z214" s="32">
        <v>0</v>
      </c>
      <c r="AA214" s="32">
        <v>20.007222222222222</v>
      </c>
      <c r="AB214" s="32">
        <v>0</v>
      </c>
      <c r="AC214" s="32">
        <v>82.3641111111111</v>
      </c>
      <c r="AD214" s="32">
        <v>0</v>
      </c>
      <c r="AE214" s="32">
        <v>0</v>
      </c>
      <c r="AF214" t="s">
        <v>43</v>
      </c>
      <c r="AG214">
        <v>2</v>
      </c>
      <c r="AH214"/>
    </row>
    <row r="215" spans="1:34" x14ac:dyDescent="0.25">
      <c r="A215" t="s">
        <v>1583</v>
      </c>
      <c r="B215" t="s">
        <v>1084</v>
      </c>
      <c r="C215" t="s">
        <v>1459</v>
      </c>
      <c r="D215" t="s">
        <v>1514</v>
      </c>
      <c r="E215" s="32">
        <v>98</v>
      </c>
      <c r="F215" s="32">
        <v>2.938924036281179</v>
      </c>
      <c r="G215" s="32">
        <v>2.7954433106575962</v>
      </c>
      <c r="H215" s="32">
        <v>0.70561451247165541</v>
      </c>
      <c r="I215" s="32">
        <v>0.56213378684807258</v>
      </c>
      <c r="J215" s="32">
        <v>288.01455555555555</v>
      </c>
      <c r="K215" s="32">
        <v>273.95344444444441</v>
      </c>
      <c r="L215" s="32">
        <v>69.150222222222226</v>
      </c>
      <c r="M215" s="32">
        <v>55.089111111111116</v>
      </c>
      <c r="N215" s="32">
        <v>8.9555555555555557</v>
      </c>
      <c r="O215" s="32">
        <v>5.1055555555555552</v>
      </c>
      <c r="P215" s="32">
        <v>50.639222222222209</v>
      </c>
      <c r="Q215" s="32">
        <v>50.639222222222209</v>
      </c>
      <c r="R215" s="32">
        <v>0</v>
      </c>
      <c r="S215" s="32">
        <v>168.22511111111112</v>
      </c>
      <c r="T215" s="32">
        <v>165.66677777777778</v>
      </c>
      <c r="U215" s="32">
        <v>2.5583333333333331</v>
      </c>
      <c r="V215" s="32">
        <v>0</v>
      </c>
      <c r="W215" s="32">
        <v>22.963888888888889</v>
      </c>
      <c r="X215" s="32">
        <v>5.177777777777778</v>
      </c>
      <c r="Y215" s="32">
        <v>0</v>
      </c>
      <c r="Z215" s="32">
        <v>0</v>
      </c>
      <c r="AA215" s="32">
        <v>0.53611111111111109</v>
      </c>
      <c r="AB215" s="32">
        <v>0</v>
      </c>
      <c r="AC215" s="32">
        <v>17.25</v>
      </c>
      <c r="AD215" s="32">
        <v>0</v>
      </c>
      <c r="AE215" s="32">
        <v>0</v>
      </c>
      <c r="AF215" t="s">
        <v>480</v>
      </c>
      <c r="AG215">
        <v>2</v>
      </c>
      <c r="AH215"/>
    </row>
    <row r="216" spans="1:34" x14ac:dyDescent="0.25">
      <c r="A216" t="s">
        <v>1583</v>
      </c>
      <c r="B216" t="s">
        <v>672</v>
      </c>
      <c r="C216" t="s">
        <v>1259</v>
      </c>
      <c r="D216" t="s">
        <v>1514</v>
      </c>
      <c r="E216" s="32">
        <v>125.22222222222223</v>
      </c>
      <c r="F216" s="32">
        <v>3.3370292812777276</v>
      </c>
      <c r="G216" s="32">
        <v>3.2088127772848263</v>
      </c>
      <c r="H216" s="32">
        <v>0.50166015971606037</v>
      </c>
      <c r="I216" s="32">
        <v>0.37344365572315885</v>
      </c>
      <c r="J216" s="32">
        <v>417.87022222222214</v>
      </c>
      <c r="K216" s="32">
        <v>401.8146666666666</v>
      </c>
      <c r="L216" s="32">
        <v>62.819000000000003</v>
      </c>
      <c r="M216" s="32">
        <v>46.763444444444453</v>
      </c>
      <c r="N216" s="32">
        <v>10.522222222222222</v>
      </c>
      <c r="O216" s="32">
        <v>5.5333333333333332</v>
      </c>
      <c r="P216" s="32">
        <v>129.74088888888886</v>
      </c>
      <c r="Q216" s="32">
        <v>129.74088888888886</v>
      </c>
      <c r="R216" s="32">
        <v>0</v>
      </c>
      <c r="S216" s="32">
        <v>225.31033333333329</v>
      </c>
      <c r="T216" s="32">
        <v>216.70477777777774</v>
      </c>
      <c r="U216" s="32">
        <v>8.6055555555555561</v>
      </c>
      <c r="V216" s="32">
        <v>0</v>
      </c>
      <c r="W216" s="32">
        <v>0</v>
      </c>
      <c r="X216" s="32">
        <v>0</v>
      </c>
      <c r="Y216" s="32">
        <v>0</v>
      </c>
      <c r="Z216" s="32">
        <v>0</v>
      </c>
      <c r="AA216" s="32">
        <v>0</v>
      </c>
      <c r="AB216" s="32">
        <v>0</v>
      </c>
      <c r="AC216" s="32">
        <v>0</v>
      </c>
      <c r="AD216" s="32">
        <v>0</v>
      </c>
      <c r="AE216" s="32">
        <v>0</v>
      </c>
      <c r="AF216" t="s">
        <v>66</v>
      </c>
      <c r="AG216">
        <v>2</v>
      </c>
      <c r="AH216"/>
    </row>
    <row r="217" spans="1:34" x14ac:dyDescent="0.25">
      <c r="A217" t="s">
        <v>1583</v>
      </c>
      <c r="B217" t="s">
        <v>806</v>
      </c>
      <c r="C217" t="s">
        <v>1370</v>
      </c>
      <c r="D217" t="s">
        <v>1514</v>
      </c>
      <c r="E217" s="32">
        <v>86.833333333333329</v>
      </c>
      <c r="F217" s="32">
        <v>2.9622917466410734</v>
      </c>
      <c r="G217" s="32">
        <v>2.8509673704414573</v>
      </c>
      <c r="H217" s="32">
        <v>0.68789763275751759</v>
      </c>
      <c r="I217" s="32">
        <v>0.57657325655790148</v>
      </c>
      <c r="J217" s="32">
        <v>257.22566666666654</v>
      </c>
      <c r="K217" s="32">
        <v>247.55899999999986</v>
      </c>
      <c r="L217" s="32">
        <v>59.73244444444444</v>
      </c>
      <c r="M217" s="32">
        <v>50.065777777777775</v>
      </c>
      <c r="N217" s="32">
        <v>4.5999999999999996</v>
      </c>
      <c r="O217" s="32">
        <v>5.0666666666666664</v>
      </c>
      <c r="P217" s="32">
        <v>63.460999999999999</v>
      </c>
      <c r="Q217" s="32">
        <v>63.460999999999999</v>
      </c>
      <c r="R217" s="32">
        <v>0</v>
      </c>
      <c r="S217" s="32">
        <v>134.03222222222209</v>
      </c>
      <c r="T217" s="32">
        <v>129.65722222222209</v>
      </c>
      <c r="U217" s="32">
        <v>4.375</v>
      </c>
      <c r="V217" s="32">
        <v>0</v>
      </c>
      <c r="W217" s="32">
        <v>2.1888888888888891</v>
      </c>
      <c r="X217" s="32">
        <v>0</v>
      </c>
      <c r="Y217" s="32">
        <v>0</v>
      </c>
      <c r="Z217" s="32">
        <v>0</v>
      </c>
      <c r="AA217" s="32">
        <v>0</v>
      </c>
      <c r="AB217" s="32">
        <v>0</v>
      </c>
      <c r="AC217" s="32">
        <v>2.1888888888888891</v>
      </c>
      <c r="AD217" s="32">
        <v>0</v>
      </c>
      <c r="AE217" s="32">
        <v>0</v>
      </c>
      <c r="AF217" t="s">
        <v>201</v>
      </c>
      <c r="AG217">
        <v>2</v>
      </c>
      <c r="AH217"/>
    </row>
    <row r="218" spans="1:34" x14ac:dyDescent="0.25">
      <c r="A218" t="s">
        <v>1583</v>
      </c>
      <c r="B218" t="s">
        <v>1102</v>
      </c>
      <c r="C218" t="s">
        <v>1290</v>
      </c>
      <c r="D218" t="s">
        <v>1524</v>
      </c>
      <c r="E218" s="32">
        <v>73.355555555555554</v>
      </c>
      <c r="F218" s="32">
        <v>2.8469797031202662</v>
      </c>
      <c r="G218" s="32">
        <v>2.7039851560133292</v>
      </c>
      <c r="H218" s="32">
        <v>0.5602574977279613</v>
      </c>
      <c r="I218" s="32">
        <v>0.48391699485004552</v>
      </c>
      <c r="J218" s="32">
        <v>208.84177777777774</v>
      </c>
      <c r="K218" s="32">
        <v>198.35233333333332</v>
      </c>
      <c r="L218" s="32">
        <v>41.098000000000006</v>
      </c>
      <c r="M218" s="32">
        <v>35.498000000000005</v>
      </c>
      <c r="N218" s="32">
        <v>0</v>
      </c>
      <c r="O218" s="32">
        <v>5.6</v>
      </c>
      <c r="P218" s="32">
        <v>53.894999999999989</v>
      </c>
      <c r="Q218" s="32">
        <v>49.005555555555546</v>
      </c>
      <c r="R218" s="32">
        <v>4.889444444444444</v>
      </c>
      <c r="S218" s="32">
        <v>113.84877777777776</v>
      </c>
      <c r="T218" s="32">
        <v>113.84877777777776</v>
      </c>
      <c r="U218" s="32">
        <v>0</v>
      </c>
      <c r="V218" s="32">
        <v>0</v>
      </c>
      <c r="W218" s="32">
        <v>43.048888888888889</v>
      </c>
      <c r="X218" s="32">
        <v>10.952777777777778</v>
      </c>
      <c r="Y218" s="32">
        <v>0</v>
      </c>
      <c r="Z218" s="32">
        <v>0</v>
      </c>
      <c r="AA218" s="32">
        <v>8.3055555555555554</v>
      </c>
      <c r="AB218" s="32">
        <v>0</v>
      </c>
      <c r="AC218" s="32">
        <v>23.790555555555557</v>
      </c>
      <c r="AD218" s="32">
        <v>0</v>
      </c>
      <c r="AE218" s="32">
        <v>0</v>
      </c>
      <c r="AF218" t="s">
        <v>499</v>
      </c>
      <c r="AG218">
        <v>2</v>
      </c>
      <c r="AH218"/>
    </row>
    <row r="219" spans="1:34" x14ac:dyDescent="0.25">
      <c r="A219" t="s">
        <v>1583</v>
      </c>
      <c r="B219" t="s">
        <v>732</v>
      </c>
      <c r="C219" t="s">
        <v>1338</v>
      </c>
      <c r="D219" t="s">
        <v>1502</v>
      </c>
      <c r="E219" s="32">
        <v>184.05555555555554</v>
      </c>
      <c r="F219" s="32">
        <v>3.380214307274374</v>
      </c>
      <c r="G219" s="32">
        <v>3.3159824932085726</v>
      </c>
      <c r="H219" s="32">
        <v>0.56625415031693338</v>
      </c>
      <c r="I219" s="32">
        <v>0.50202233625113202</v>
      </c>
      <c r="J219" s="32">
        <v>622.14722222222224</v>
      </c>
      <c r="K219" s="32">
        <v>610.32500000000005</v>
      </c>
      <c r="L219" s="32">
        <v>104.22222222222223</v>
      </c>
      <c r="M219" s="32">
        <v>92.4</v>
      </c>
      <c r="N219" s="32">
        <v>6.1333333333333337</v>
      </c>
      <c r="O219" s="32">
        <v>5.6888888888888891</v>
      </c>
      <c r="P219" s="32">
        <v>86.786111111111111</v>
      </c>
      <c r="Q219" s="32">
        <v>86.786111111111111</v>
      </c>
      <c r="R219" s="32">
        <v>0</v>
      </c>
      <c r="S219" s="32">
        <v>431.13888888888891</v>
      </c>
      <c r="T219" s="32">
        <v>431.13888888888891</v>
      </c>
      <c r="U219" s="32">
        <v>0</v>
      </c>
      <c r="V219" s="32">
        <v>0</v>
      </c>
      <c r="W219" s="32">
        <v>292.63611111111112</v>
      </c>
      <c r="X219" s="32">
        <v>0</v>
      </c>
      <c r="Y219" s="32">
        <v>0</v>
      </c>
      <c r="Z219" s="32">
        <v>0</v>
      </c>
      <c r="AA219" s="32">
        <v>39.461111111111109</v>
      </c>
      <c r="AB219" s="32">
        <v>0</v>
      </c>
      <c r="AC219" s="32">
        <v>253.17500000000001</v>
      </c>
      <c r="AD219" s="32">
        <v>0</v>
      </c>
      <c r="AE219" s="32">
        <v>0</v>
      </c>
      <c r="AF219" t="s">
        <v>126</v>
      </c>
      <c r="AG219">
        <v>2</v>
      </c>
      <c r="AH219"/>
    </row>
    <row r="220" spans="1:34" x14ac:dyDescent="0.25">
      <c r="A220" t="s">
        <v>1583</v>
      </c>
      <c r="B220" t="s">
        <v>924</v>
      </c>
      <c r="C220" t="s">
        <v>1365</v>
      </c>
      <c r="D220" t="s">
        <v>1529</v>
      </c>
      <c r="E220" s="32">
        <v>299.67777777777781</v>
      </c>
      <c r="F220" s="32">
        <v>2.7834155203737345</v>
      </c>
      <c r="G220" s="32">
        <v>2.6054280523525271</v>
      </c>
      <c r="H220" s="32">
        <v>0.52270957695302334</v>
      </c>
      <c r="I220" s="32">
        <v>0.34472210893181549</v>
      </c>
      <c r="J220" s="32">
        <v>834.12777777777785</v>
      </c>
      <c r="K220" s="32">
        <v>780.78888888888901</v>
      </c>
      <c r="L220" s="32">
        <v>156.64444444444439</v>
      </c>
      <c r="M220" s="32">
        <v>103.30555555555551</v>
      </c>
      <c r="N220" s="32">
        <v>46.867777777777789</v>
      </c>
      <c r="O220" s="32">
        <v>6.4711111111111093</v>
      </c>
      <c r="P220" s="32">
        <v>124.15333333333336</v>
      </c>
      <c r="Q220" s="32">
        <v>124.15333333333336</v>
      </c>
      <c r="R220" s="32">
        <v>0</v>
      </c>
      <c r="S220" s="32">
        <v>553.33000000000015</v>
      </c>
      <c r="T220" s="32">
        <v>551.46000000000015</v>
      </c>
      <c r="U220" s="32">
        <v>0</v>
      </c>
      <c r="V220" s="32">
        <v>1.87</v>
      </c>
      <c r="W220" s="32">
        <v>43.385555555555541</v>
      </c>
      <c r="X220" s="32">
        <v>14.689999999999994</v>
      </c>
      <c r="Y220" s="32">
        <v>4.8511111111111127</v>
      </c>
      <c r="Z220" s="32">
        <v>0</v>
      </c>
      <c r="AA220" s="32">
        <v>13.142222222222216</v>
      </c>
      <c r="AB220" s="32">
        <v>0</v>
      </c>
      <c r="AC220" s="32">
        <v>8.8322222222222226</v>
      </c>
      <c r="AD220" s="32">
        <v>0</v>
      </c>
      <c r="AE220" s="32">
        <v>1.87</v>
      </c>
      <c r="AF220" t="s">
        <v>320</v>
      </c>
      <c r="AG220">
        <v>2</v>
      </c>
      <c r="AH220"/>
    </row>
    <row r="221" spans="1:34" x14ac:dyDescent="0.25">
      <c r="A221" t="s">
        <v>1583</v>
      </c>
      <c r="B221" t="s">
        <v>1008</v>
      </c>
      <c r="C221" t="s">
        <v>1430</v>
      </c>
      <c r="D221" t="s">
        <v>1533</v>
      </c>
      <c r="E221" s="32">
        <v>135.36666666666667</v>
      </c>
      <c r="F221" s="32">
        <v>3.0894278913239761</v>
      </c>
      <c r="G221" s="32">
        <v>3.0894278913239761</v>
      </c>
      <c r="H221" s="32">
        <v>0.89222687351227115</v>
      </c>
      <c r="I221" s="32">
        <v>0.89222687351227115</v>
      </c>
      <c r="J221" s="32">
        <v>418.20555555555558</v>
      </c>
      <c r="K221" s="32">
        <v>418.20555555555558</v>
      </c>
      <c r="L221" s="32">
        <v>120.77777777777777</v>
      </c>
      <c r="M221" s="32">
        <v>120.77777777777777</v>
      </c>
      <c r="N221" s="32">
        <v>0</v>
      </c>
      <c r="O221" s="32">
        <v>0</v>
      </c>
      <c r="P221" s="32">
        <v>36.049999999999997</v>
      </c>
      <c r="Q221" s="32">
        <v>36.049999999999997</v>
      </c>
      <c r="R221" s="32">
        <v>0</v>
      </c>
      <c r="S221" s="32">
        <v>261.37777777777779</v>
      </c>
      <c r="T221" s="32">
        <v>261.37777777777779</v>
      </c>
      <c r="U221" s="32">
        <v>0</v>
      </c>
      <c r="V221" s="32">
        <v>0</v>
      </c>
      <c r="W221" s="32">
        <v>0</v>
      </c>
      <c r="X221" s="32">
        <v>0</v>
      </c>
      <c r="Y221" s="32">
        <v>0</v>
      </c>
      <c r="Z221" s="32">
        <v>0</v>
      </c>
      <c r="AA221" s="32">
        <v>0</v>
      </c>
      <c r="AB221" s="32">
        <v>0</v>
      </c>
      <c r="AC221" s="32">
        <v>0</v>
      </c>
      <c r="AD221" s="32">
        <v>0</v>
      </c>
      <c r="AE221" s="32">
        <v>0</v>
      </c>
      <c r="AF221" t="s">
        <v>404</v>
      </c>
      <c r="AG221">
        <v>2</v>
      </c>
      <c r="AH221"/>
    </row>
    <row r="222" spans="1:34" x14ac:dyDescent="0.25">
      <c r="A222" t="s">
        <v>1583</v>
      </c>
      <c r="B222" t="s">
        <v>707</v>
      </c>
      <c r="C222" t="s">
        <v>1257</v>
      </c>
      <c r="D222" t="s">
        <v>1517</v>
      </c>
      <c r="E222" s="32">
        <v>76.233333333333334</v>
      </c>
      <c r="F222" s="32">
        <v>3.391884564932226</v>
      </c>
      <c r="G222" s="32">
        <v>2.8756274595540012</v>
      </c>
      <c r="H222" s="32">
        <v>0.51713161346742453</v>
      </c>
      <c r="I222" s="32">
        <v>8.7450808919982512E-4</v>
      </c>
      <c r="J222" s="32">
        <v>258.5746666666667</v>
      </c>
      <c r="K222" s="32">
        <v>219.21866666666671</v>
      </c>
      <c r="L222" s="32">
        <v>39.422666666666665</v>
      </c>
      <c r="M222" s="32">
        <v>6.6666666666666666E-2</v>
      </c>
      <c r="N222" s="32">
        <v>32.792666666666662</v>
      </c>
      <c r="O222" s="32">
        <v>6.5633333333333335</v>
      </c>
      <c r="P222" s="32">
        <v>58.387555555555558</v>
      </c>
      <c r="Q222" s="32">
        <v>58.387555555555558</v>
      </c>
      <c r="R222" s="32">
        <v>0</v>
      </c>
      <c r="S222" s="32">
        <v>160.76444444444448</v>
      </c>
      <c r="T222" s="32">
        <v>138.4426666666667</v>
      </c>
      <c r="U222" s="32">
        <v>22.321777777777779</v>
      </c>
      <c r="V222" s="32">
        <v>0</v>
      </c>
      <c r="W222" s="32">
        <v>110.18966666666665</v>
      </c>
      <c r="X222" s="32">
        <v>0</v>
      </c>
      <c r="Y222" s="32">
        <v>5.333333333333333</v>
      </c>
      <c r="Z222" s="32">
        <v>0</v>
      </c>
      <c r="AA222" s="32">
        <v>40.36588888888889</v>
      </c>
      <c r="AB222" s="32">
        <v>0</v>
      </c>
      <c r="AC222" s="32">
        <v>54.642555555555532</v>
      </c>
      <c r="AD222" s="32">
        <v>9.8478888888888889</v>
      </c>
      <c r="AE222" s="32">
        <v>0</v>
      </c>
      <c r="AF222" t="s">
        <v>101</v>
      </c>
      <c r="AG222">
        <v>2</v>
      </c>
      <c r="AH222"/>
    </row>
    <row r="223" spans="1:34" x14ac:dyDescent="0.25">
      <c r="A223" t="s">
        <v>1583</v>
      </c>
      <c r="B223" t="s">
        <v>939</v>
      </c>
      <c r="C223" t="s">
        <v>1222</v>
      </c>
      <c r="D223" t="s">
        <v>1500</v>
      </c>
      <c r="E223" s="32">
        <v>99.111111111111114</v>
      </c>
      <c r="F223" s="32">
        <v>2.9755683856502242</v>
      </c>
      <c r="G223" s="32">
        <v>2.925932735426009</v>
      </c>
      <c r="H223" s="32">
        <v>0.37721412556053813</v>
      </c>
      <c r="I223" s="32">
        <v>0.32757847533632289</v>
      </c>
      <c r="J223" s="32">
        <v>294.91188888888888</v>
      </c>
      <c r="K223" s="32">
        <v>289.99244444444446</v>
      </c>
      <c r="L223" s="32">
        <v>37.386111111111113</v>
      </c>
      <c r="M223" s="32">
        <v>32.466666666666669</v>
      </c>
      <c r="N223" s="32">
        <v>0</v>
      </c>
      <c r="O223" s="32">
        <v>4.9194444444444443</v>
      </c>
      <c r="P223" s="32">
        <v>76.132888888888886</v>
      </c>
      <c r="Q223" s="32">
        <v>76.132888888888886</v>
      </c>
      <c r="R223" s="32">
        <v>0</v>
      </c>
      <c r="S223" s="32">
        <v>181.39288888888888</v>
      </c>
      <c r="T223" s="32">
        <v>181.39288888888888</v>
      </c>
      <c r="U223" s="32">
        <v>0</v>
      </c>
      <c r="V223" s="32">
        <v>0</v>
      </c>
      <c r="W223" s="32">
        <v>36.767444444444443</v>
      </c>
      <c r="X223" s="32">
        <v>0</v>
      </c>
      <c r="Y223" s="32">
        <v>0</v>
      </c>
      <c r="Z223" s="32">
        <v>0</v>
      </c>
      <c r="AA223" s="32">
        <v>13.99122222222222</v>
      </c>
      <c r="AB223" s="32">
        <v>0</v>
      </c>
      <c r="AC223" s="32">
        <v>22.776222222222223</v>
      </c>
      <c r="AD223" s="32">
        <v>0</v>
      </c>
      <c r="AE223" s="32">
        <v>0</v>
      </c>
      <c r="AF223" t="s">
        <v>335</v>
      </c>
      <c r="AG223">
        <v>2</v>
      </c>
      <c r="AH223"/>
    </row>
    <row r="224" spans="1:34" x14ac:dyDescent="0.25">
      <c r="A224" t="s">
        <v>1583</v>
      </c>
      <c r="B224" t="s">
        <v>1130</v>
      </c>
      <c r="C224" t="s">
        <v>1471</v>
      </c>
      <c r="D224" t="s">
        <v>1496</v>
      </c>
      <c r="E224" s="32">
        <v>105.46666666666667</v>
      </c>
      <c r="F224" s="32">
        <v>4.0202665402444158</v>
      </c>
      <c r="G224" s="32">
        <v>3.8148293299620732</v>
      </c>
      <c r="H224" s="32">
        <v>0.49422355667930895</v>
      </c>
      <c r="I224" s="32">
        <v>0.34220080067425201</v>
      </c>
      <c r="J224" s="32">
        <v>424.00411111111106</v>
      </c>
      <c r="K224" s="32">
        <v>402.33733333333333</v>
      </c>
      <c r="L224" s="32">
        <v>52.124111111111119</v>
      </c>
      <c r="M224" s="32">
        <v>36.090777777777781</v>
      </c>
      <c r="N224" s="32">
        <v>10.877777777777778</v>
      </c>
      <c r="O224" s="32">
        <v>5.1555555555555559</v>
      </c>
      <c r="P224" s="32">
        <v>144.78466666666668</v>
      </c>
      <c r="Q224" s="32">
        <v>139.15122222222223</v>
      </c>
      <c r="R224" s="32">
        <v>5.6334444444444447</v>
      </c>
      <c r="S224" s="32">
        <v>227.09533333333326</v>
      </c>
      <c r="T224" s="32">
        <v>221.8756666666666</v>
      </c>
      <c r="U224" s="32">
        <v>5.2196666666666669</v>
      </c>
      <c r="V224" s="32">
        <v>0</v>
      </c>
      <c r="W224" s="32">
        <v>28.55744444444445</v>
      </c>
      <c r="X224" s="32">
        <v>0</v>
      </c>
      <c r="Y224" s="32">
        <v>0</v>
      </c>
      <c r="Z224" s="32">
        <v>0</v>
      </c>
      <c r="AA224" s="32">
        <v>8.2905555555555583</v>
      </c>
      <c r="AB224" s="32">
        <v>0</v>
      </c>
      <c r="AC224" s="32">
        <v>20.266888888888893</v>
      </c>
      <c r="AD224" s="32">
        <v>0</v>
      </c>
      <c r="AE224" s="32">
        <v>0</v>
      </c>
      <c r="AF224" t="s">
        <v>527</v>
      </c>
      <c r="AG224">
        <v>2</v>
      </c>
      <c r="AH224"/>
    </row>
    <row r="225" spans="1:34" x14ac:dyDescent="0.25">
      <c r="A225" t="s">
        <v>1583</v>
      </c>
      <c r="B225" t="s">
        <v>1172</v>
      </c>
      <c r="C225" t="s">
        <v>1279</v>
      </c>
      <c r="D225" t="s">
        <v>1532</v>
      </c>
      <c r="E225" s="32">
        <v>228.7</v>
      </c>
      <c r="F225" s="32">
        <v>3.9319909634164114</v>
      </c>
      <c r="G225" s="32">
        <v>3.5100286644318128</v>
      </c>
      <c r="H225" s="32">
        <v>1.1110756449497159</v>
      </c>
      <c r="I225" s="32">
        <v>0.68911334596511686</v>
      </c>
      <c r="J225" s="32">
        <v>899.24633333333327</v>
      </c>
      <c r="K225" s="32">
        <v>802.74355555555553</v>
      </c>
      <c r="L225" s="32">
        <v>254.10300000000001</v>
      </c>
      <c r="M225" s="32">
        <v>157.60022222222221</v>
      </c>
      <c r="N225" s="32">
        <v>91.169444444444451</v>
      </c>
      <c r="O225" s="32">
        <v>5.333333333333333</v>
      </c>
      <c r="P225" s="32">
        <v>286.70444444444445</v>
      </c>
      <c r="Q225" s="32">
        <v>286.70444444444445</v>
      </c>
      <c r="R225" s="32">
        <v>0</v>
      </c>
      <c r="S225" s="32">
        <v>358.43888888888887</v>
      </c>
      <c r="T225" s="32">
        <v>358.43888888888887</v>
      </c>
      <c r="U225" s="32">
        <v>0</v>
      </c>
      <c r="V225" s="32">
        <v>0</v>
      </c>
      <c r="W225" s="32">
        <v>116.00466666666669</v>
      </c>
      <c r="X225" s="32">
        <v>19.514111111111109</v>
      </c>
      <c r="Y225" s="32">
        <v>0</v>
      </c>
      <c r="Z225" s="32">
        <v>0</v>
      </c>
      <c r="AA225" s="32">
        <v>96.490555555555588</v>
      </c>
      <c r="AB225" s="32">
        <v>0</v>
      </c>
      <c r="AC225" s="32">
        <v>0</v>
      </c>
      <c r="AD225" s="32">
        <v>0</v>
      </c>
      <c r="AE225" s="32">
        <v>0</v>
      </c>
      <c r="AF225" t="s">
        <v>570</v>
      </c>
      <c r="AG225">
        <v>2</v>
      </c>
      <c r="AH225"/>
    </row>
    <row r="226" spans="1:34" x14ac:dyDescent="0.25">
      <c r="A226" t="s">
        <v>1583</v>
      </c>
      <c r="B226" t="s">
        <v>624</v>
      </c>
      <c r="C226" t="s">
        <v>1244</v>
      </c>
      <c r="D226" t="s">
        <v>1518</v>
      </c>
      <c r="E226" s="32">
        <v>71.811111111111117</v>
      </c>
      <c r="F226" s="32">
        <v>3.2734983753674762</v>
      </c>
      <c r="G226" s="32">
        <v>3.0961813399350144</v>
      </c>
      <c r="H226" s="32">
        <v>0.92335138480581769</v>
      </c>
      <c r="I226" s="32">
        <v>0.74603434937335611</v>
      </c>
      <c r="J226" s="32">
        <v>235.07355555555557</v>
      </c>
      <c r="K226" s="32">
        <v>222.34022222222222</v>
      </c>
      <c r="L226" s="32">
        <v>66.306888888888892</v>
      </c>
      <c r="M226" s="32">
        <v>53.573555555555565</v>
      </c>
      <c r="N226" s="32">
        <v>7.5</v>
      </c>
      <c r="O226" s="32">
        <v>5.2333333333333334</v>
      </c>
      <c r="P226" s="32">
        <v>24.977777777777778</v>
      </c>
      <c r="Q226" s="32">
        <v>24.977777777777778</v>
      </c>
      <c r="R226" s="32">
        <v>0</v>
      </c>
      <c r="S226" s="32">
        <v>143.78888888888889</v>
      </c>
      <c r="T226" s="32">
        <v>143.78888888888889</v>
      </c>
      <c r="U226" s="32">
        <v>0</v>
      </c>
      <c r="V226" s="32">
        <v>0</v>
      </c>
      <c r="W226" s="32">
        <v>43.581888888888898</v>
      </c>
      <c r="X226" s="32">
        <v>39.568000000000005</v>
      </c>
      <c r="Y226" s="32">
        <v>0</v>
      </c>
      <c r="Z226" s="32">
        <v>0</v>
      </c>
      <c r="AA226" s="32">
        <v>0</v>
      </c>
      <c r="AB226" s="32">
        <v>0</v>
      </c>
      <c r="AC226" s="32">
        <v>4.0138888888888893</v>
      </c>
      <c r="AD226" s="32">
        <v>0</v>
      </c>
      <c r="AE226" s="32">
        <v>0</v>
      </c>
      <c r="AF226" t="s">
        <v>18</v>
      </c>
      <c r="AG226">
        <v>2</v>
      </c>
      <c r="AH226"/>
    </row>
    <row r="227" spans="1:34" x14ac:dyDescent="0.25">
      <c r="A227" t="s">
        <v>1583</v>
      </c>
      <c r="B227" t="s">
        <v>942</v>
      </c>
      <c r="C227" t="s">
        <v>1419</v>
      </c>
      <c r="D227" t="s">
        <v>1529</v>
      </c>
      <c r="E227" s="32">
        <v>292.77777777777777</v>
      </c>
      <c r="F227" s="32">
        <v>3.4939108159392789</v>
      </c>
      <c r="G227" s="32">
        <v>3.4330759013282734</v>
      </c>
      <c r="H227" s="32">
        <v>0.6963586337760912</v>
      </c>
      <c r="I227" s="32">
        <v>0.63552371916508554</v>
      </c>
      <c r="J227" s="32">
        <v>1022.9394444444445</v>
      </c>
      <c r="K227" s="32">
        <v>1005.1283333333333</v>
      </c>
      <c r="L227" s="32">
        <v>203.87833333333336</v>
      </c>
      <c r="M227" s="32">
        <v>186.06722222222226</v>
      </c>
      <c r="N227" s="32">
        <v>13.058333333333334</v>
      </c>
      <c r="O227" s="32">
        <v>4.7527777777777782</v>
      </c>
      <c r="P227" s="32">
        <v>152.2138888888889</v>
      </c>
      <c r="Q227" s="32">
        <v>152.2138888888889</v>
      </c>
      <c r="R227" s="32">
        <v>0</v>
      </c>
      <c r="S227" s="32">
        <v>666.84722222222217</v>
      </c>
      <c r="T227" s="32">
        <v>666.84722222222217</v>
      </c>
      <c r="U227" s="32">
        <v>0</v>
      </c>
      <c r="V227" s="32">
        <v>0</v>
      </c>
      <c r="W227" s="32">
        <v>63.613888888888894</v>
      </c>
      <c r="X227" s="32">
        <v>52.93888888888889</v>
      </c>
      <c r="Y227" s="32">
        <v>0</v>
      </c>
      <c r="Z227" s="32">
        <v>0</v>
      </c>
      <c r="AA227" s="32">
        <v>10.675000000000001</v>
      </c>
      <c r="AB227" s="32">
        <v>0</v>
      </c>
      <c r="AC227" s="32">
        <v>0</v>
      </c>
      <c r="AD227" s="32">
        <v>0</v>
      </c>
      <c r="AE227" s="32">
        <v>0</v>
      </c>
      <c r="AF227" t="s">
        <v>338</v>
      </c>
      <c r="AG227">
        <v>2</v>
      </c>
      <c r="AH227"/>
    </row>
    <row r="228" spans="1:34" x14ac:dyDescent="0.25">
      <c r="A228" t="s">
        <v>1583</v>
      </c>
      <c r="B228" t="s">
        <v>789</v>
      </c>
      <c r="C228" t="s">
        <v>1364</v>
      </c>
      <c r="D228" t="s">
        <v>1529</v>
      </c>
      <c r="E228" s="32">
        <v>75.37777777777778</v>
      </c>
      <c r="F228" s="32">
        <v>3.6652048938679243</v>
      </c>
      <c r="G228" s="32">
        <v>3.6652048938679243</v>
      </c>
      <c r="H228" s="32">
        <v>1.2756485849056602</v>
      </c>
      <c r="I228" s="32">
        <v>1.2756485849056602</v>
      </c>
      <c r="J228" s="32">
        <v>276.27499999999998</v>
      </c>
      <c r="K228" s="32">
        <v>276.27499999999998</v>
      </c>
      <c r="L228" s="32">
        <v>96.155555555555551</v>
      </c>
      <c r="M228" s="32">
        <v>96.155555555555551</v>
      </c>
      <c r="N228" s="32">
        <v>0</v>
      </c>
      <c r="O228" s="32">
        <v>0</v>
      </c>
      <c r="P228" s="32">
        <v>26.319444444444443</v>
      </c>
      <c r="Q228" s="32">
        <v>26.319444444444443</v>
      </c>
      <c r="R228" s="32">
        <v>0</v>
      </c>
      <c r="S228" s="32">
        <v>153.79999999999995</v>
      </c>
      <c r="T228" s="32">
        <v>153.79999999999995</v>
      </c>
      <c r="U228" s="32">
        <v>0</v>
      </c>
      <c r="V228" s="32">
        <v>0</v>
      </c>
      <c r="W228" s="32">
        <v>9.7055555555555557</v>
      </c>
      <c r="X228" s="32">
        <v>9.7055555555555557</v>
      </c>
      <c r="Y228" s="32">
        <v>0</v>
      </c>
      <c r="Z228" s="32">
        <v>0</v>
      </c>
      <c r="AA228" s="32">
        <v>0</v>
      </c>
      <c r="AB228" s="32">
        <v>0</v>
      </c>
      <c r="AC228" s="32">
        <v>0</v>
      </c>
      <c r="AD228" s="32">
        <v>0</v>
      </c>
      <c r="AE228" s="32">
        <v>0</v>
      </c>
      <c r="AF228" t="s">
        <v>184</v>
      </c>
      <c r="AG228">
        <v>2</v>
      </c>
      <c r="AH228"/>
    </row>
    <row r="229" spans="1:34" x14ac:dyDescent="0.25">
      <c r="A229" t="s">
        <v>1583</v>
      </c>
      <c r="B229" t="s">
        <v>922</v>
      </c>
      <c r="C229" t="s">
        <v>1364</v>
      </c>
      <c r="D229" t="s">
        <v>1529</v>
      </c>
      <c r="E229" s="32">
        <v>299.87777777777779</v>
      </c>
      <c r="F229" s="32">
        <v>2.8822542517321872</v>
      </c>
      <c r="G229" s="32">
        <v>2.8321875578939566</v>
      </c>
      <c r="H229" s="32">
        <v>0.21105265108006968</v>
      </c>
      <c r="I229" s="32">
        <v>0.16098595724183926</v>
      </c>
      <c r="J229" s="32">
        <v>864.32400000000007</v>
      </c>
      <c r="K229" s="32">
        <v>849.31011111111115</v>
      </c>
      <c r="L229" s="32">
        <v>63.290000000000006</v>
      </c>
      <c r="M229" s="32">
        <v>48.276111111111113</v>
      </c>
      <c r="N229" s="32">
        <v>9.8138888888888882</v>
      </c>
      <c r="O229" s="32">
        <v>5.2</v>
      </c>
      <c r="P229" s="32">
        <v>207.4</v>
      </c>
      <c r="Q229" s="32">
        <v>207.4</v>
      </c>
      <c r="R229" s="32">
        <v>0</v>
      </c>
      <c r="S229" s="32">
        <v>593.63400000000001</v>
      </c>
      <c r="T229" s="32">
        <v>593.63400000000001</v>
      </c>
      <c r="U229" s="32">
        <v>0</v>
      </c>
      <c r="V229" s="32">
        <v>0</v>
      </c>
      <c r="W229" s="32">
        <v>93.192777777777792</v>
      </c>
      <c r="X229" s="32">
        <v>4.2149999999999999</v>
      </c>
      <c r="Y229" s="32">
        <v>0</v>
      </c>
      <c r="Z229" s="32">
        <v>0</v>
      </c>
      <c r="AA229" s="32">
        <v>37.538888888888891</v>
      </c>
      <c r="AB229" s="32">
        <v>0</v>
      </c>
      <c r="AC229" s="32">
        <v>51.43888888888889</v>
      </c>
      <c r="AD229" s="32">
        <v>0</v>
      </c>
      <c r="AE229" s="32">
        <v>0</v>
      </c>
      <c r="AF229" t="s">
        <v>318</v>
      </c>
      <c r="AG229">
        <v>2</v>
      </c>
      <c r="AH229"/>
    </row>
    <row r="230" spans="1:34" x14ac:dyDescent="0.25">
      <c r="A230" t="s">
        <v>1583</v>
      </c>
      <c r="B230" t="s">
        <v>1087</v>
      </c>
      <c r="C230" t="s">
        <v>1290</v>
      </c>
      <c r="D230" t="s">
        <v>1524</v>
      </c>
      <c r="E230" s="32">
        <v>64.87777777777778</v>
      </c>
      <c r="F230" s="32">
        <v>2.6059256722041448</v>
      </c>
      <c r="G230" s="32">
        <v>2.5275732145915399</v>
      </c>
      <c r="H230" s="32">
        <v>0.72443911628703539</v>
      </c>
      <c r="I230" s="32">
        <v>0.64608665867443049</v>
      </c>
      <c r="J230" s="32">
        <v>169.06666666666669</v>
      </c>
      <c r="K230" s="32">
        <v>163.98333333333335</v>
      </c>
      <c r="L230" s="32">
        <v>47</v>
      </c>
      <c r="M230" s="32">
        <v>41.916666666666664</v>
      </c>
      <c r="N230" s="32">
        <v>0</v>
      </c>
      <c r="O230" s="32">
        <v>5.083333333333333</v>
      </c>
      <c r="P230" s="32">
        <v>37.94166666666667</v>
      </c>
      <c r="Q230" s="32">
        <v>37.94166666666667</v>
      </c>
      <c r="R230" s="32">
        <v>0</v>
      </c>
      <c r="S230" s="32">
        <v>84.125</v>
      </c>
      <c r="T230" s="32">
        <v>79.022222222222226</v>
      </c>
      <c r="U230" s="32">
        <v>0</v>
      </c>
      <c r="V230" s="32">
        <v>5.1027777777777779</v>
      </c>
      <c r="W230" s="32">
        <v>25.81388888888889</v>
      </c>
      <c r="X230" s="32">
        <v>7.7777777777777779E-2</v>
      </c>
      <c r="Y230" s="32">
        <v>0</v>
      </c>
      <c r="Z230" s="32">
        <v>0</v>
      </c>
      <c r="AA230" s="32">
        <v>15.675000000000001</v>
      </c>
      <c r="AB230" s="32">
        <v>0</v>
      </c>
      <c r="AC230" s="32">
        <v>9.2944444444444443</v>
      </c>
      <c r="AD230" s="32">
        <v>0</v>
      </c>
      <c r="AE230" s="32">
        <v>0.76666666666666672</v>
      </c>
      <c r="AF230" t="s">
        <v>483</v>
      </c>
      <c r="AG230">
        <v>2</v>
      </c>
      <c r="AH230"/>
    </row>
    <row r="231" spans="1:34" x14ac:dyDescent="0.25">
      <c r="A231" t="s">
        <v>1583</v>
      </c>
      <c r="B231" t="s">
        <v>1182</v>
      </c>
      <c r="C231" t="s">
        <v>1224</v>
      </c>
      <c r="D231" t="s">
        <v>1501</v>
      </c>
      <c r="E231" s="32">
        <v>278.17777777777781</v>
      </c>
      <c r="F231" s="32">
        <v>3.2526833359961653</v>
      </c>
      <c r="G231" s="32">
        <v>3.0925838792139322</v>
      </c>
      <c r="H231" s="32">
        <v>0.45304361719124459</v>
      </c>
      <c r="I231" s="32">
        <v>0.292944160409011</v>
      </c>
      <c r="J231" s="32">
        <v>904.82422222222226</v>
      </c>
      <c r="K231" s="32">
        <v>860.28811111111122</v>
      </c>
      <c r="L231" s="32">
        <v>126.02666666666667</v>
      </c>
      <c r="M231" s="32">
        <v>81.490555555555559</v>
      </c>
      <c r="N231" s="32">
        <v>40.102777777777774</v>
      </c>
      <c r="O231" s="32">
        <v>4.4333333333333336</v>
      </c>
      <c r="P231" s="32">
        <v>176.80433333333335</v>
      </c>
      <c r="Q231" s="32">
        <v>176.80433333333335</v>
      </c>
      <c r="R231" s="32">
        <v>0</v>
      </c>
      <c r="S231" s="32">
        <v>601.99322222222224</v>
      </c>
      <c r="T231" s="32">
        <v>601.99322222222224</v>
      </c>
      <c r="U231" s="32">
        <v>0</v>
      </c>
      <c r="V231" s="32">
        <v>0</v>
      </c>
      <c r="W231" s="32">
        <v>206.52666666666664</v>
      </c>
      <c r="X231" s="32">
        <v>13.675000000000001</v>
      </c>
      <c r="Y231" s="32">
        <v>0.24444444444444444</v>
      </c>
      <c r="Z231" s="32">
        <v>0</v>
      </c>
      <c r="AA231" s="32">
        <v>18.872222222222224</v>
      </c>
      <c r="AB231" s="32">
        <v>0</v>
      </c>
      <c r="AC231" s="32">
        <v>173.73499999999999</v>
      </c>
      <c r="AD231" s="32">
        <v>0</v>
      </c>
      <c r="AE231" s="32">
        <v>0</v>
      </c>
      <c r="AF231" t="s">
        <v>580</v>
      </c>
      <c r="AG231">
        <v>2</v>
      </c>
      <c r="AH231"/>
    </row>
    <row r="232" spans="1:34" x14ac:dyDescent="0.25">
      <c r="A232" t="s">
        <v>1583</v>
      </c>
      <c r="B232" t="s">
        <v>1094</v>
      </c>
      <c r="C232" t="s">
        <v>1332</v>
      </c>
      <c r="D232" t="s">
        <v>1529</v>
      </c>
      <c r="E232" s="32">
        <v>202.65555555555557</v>
      </c>
      <c r="F232" s="32">
        <v>2.2859345358846435</v>
      </c>
      <c r="G232" s="32">
        <v>2.1911371237458201</v>
      </c>
      <c r="H232" s="32">
        <v>0.28067383080212732</v>
      </c>
      <c r="I232" s="32">
        <v>0.18587641866330393</v>
      </c>
      <c r="J232" s="32">
        <v>463.25733333333346</v>
      </c>
      <c r="K232" s="32">
        <v>444.04611111111126</v>
      </c>
      <c r="L232" s="32">
        <v>56.880111111111113</v>
      </c>
      <c r="M232" s="32">
        <v>37.668888888888894</v>
      </c>
      <c r="N232" s="32">
        <v>13.635666666666664</v>
      </c>
      <c r="O232" s="32">
        <v>5.5755555555555558</v>
      </c>
      <c r="P232" s="32">
        <v>89.970555555555563</v>
      </c>
      <c r="Q232" s="32">
        <v>89.970555555555563</v>
      </c>
      <c r="R232" s="32">
        <v>0</v>
      </c>
      <c r="S232" s="32">
        <v>316.40666666666681</v>
      </c>
      <c r="T232" s="32">
        <v>316.40666666666681</v>
      </c>
      <c r="U232" s="32">
        <v>0</v>
      </c>
      <c r="V232" s="32">
        <v>0</v>
      </c>
      <c r="W232" s="32">
        <v>45.059111111111108</v>
      </c>
      <c r="X232" s="32">
        <v>0</v>
      </c>
      <c r="Y232" s="32">
        <v>2.3562222222222218</v>
      </c>
      <c r="Z232" s="32">
        <v>0</v>
      </c>
      <c r="AA232" s="32">
        <v>14.291777777777778</v>
      </c>
      <c r="AB232" s="32">
        <v>0</v>
      </c>
      <c r="AC232" s="32">
        <v>28.411111111111104</v>
      </c>
      <c r="AD232" s="32">
        <v>0</v>
      </c>
      <c r="AE232" s="32">
        <v>0</v>
      </c>
      <c r="AF232" t="s">
        <v>491</v>
      </c>
      <c r="AG232">
        <v>2</v>
      </c>
      <c r="AH232"/>
    </row>
    <row r="233" spans="1:34" x14ac:dyDescent="0.25">
      <c r="A233" t="s">
        <v>1583</v>
      </c>
      <c r="B233" t="s">
        <v>780</v>
      </c>
      <c r="C233" t="s">
        <v>1362</v>
      </c>
      <c r="D233" t="s">
        <v>1513</v>
      </c>
      <c r="E233" s="32">
        <v>51.555555555555557</v>
      </c>
      <c r="F233" s="32">
        <v>3.0071724137931035</v>
      </c>
      <c r="G233" s="32">
        <v>2.6332435344827583</v>
      </c>
      <c r="H233" s="32">
        <v>0.36982758620689654</v>
      </c>
      <c r="I233" s="32">
        <v>9.962284482758621E-2</v>
      </c>
      <c r="J233" s="32">
        <v>155.03644444444444</v>
      </c>
      <c r="K233" s="32">
        <v>135.75833333333333</v>
      </c>
      <c r="L233" s="32">
        <v>19.066666666666666</v>
      </c>
      <c r="M233" s="32">
        <v>5.1361111111111111</v>
      </c>
      <c r="N233" s="32">
        <v>9.125</v>
      </c>
      <c r="O233" s="32">
        <v>4.8055555555555554</v>
      </c>
      <c r="P233" s="32">
        <v>44.907555555555547</v>
      </c>
      <c r="Q233" s="32">
        <v>39.559999999999988</v>
      </c>
      <c r="R233" s="32">
        <v>5.3475555555555552</v>
      </c>
      <c r="S233" s="32">
        <v>91.062222222222232</v>
      </c>
      <c r="T233" s="32">
        <v>76.140333333333345</v>
      </c>
      <c r="U233" s="32">
        <v>14.921888888888882</v>
      </c>
      <c r="V233" s="32">
        <v>0</v>
      </c>
      <c r="W233" s="32">
        <v>0</v>
      </c>
      <c r="X233" s="32">
        <v>0</v>
      </c>
      <c r="Y233" s="32">
        <v>0</v>
      </c>
      <c r="Z233" s="32">
        <v>0</v>
      </c>
      <c r="AA233" s="32">
        <v>0</v>
      </c>
      <c r="AB233" s="32">
        <v>0</v>
      </c>
      <c r="AC233" s="32">
        <v>0</v>
      </c>
      <c r="AD233" s="32">
        <v>0</v>
      </c>
      <c r="AE233" s="32">
        <v>0</v>
      </c>
      <c r="AF233" t="s">
        <v>175</v>
      </c>
      <c r="AG233">
        <v>2</v>
      </c>
      <c r="AH233"/>
    </row>
    <row r="234" spans="1:34" x14ac:dyDescent="0.25">
      <c r="A234" t="s">
        <v>1583</v>
      </c>
      <c r="B234" t="s">
        <v>1023</v>
      </c>
      <c r="C234" t="s">
        <v>1439</v>
      </c>
      <c r="D234" t="s">
        <v>1517</v>
      </c>
      <c r="E234" s="32">
        <v>90.555555555555557</v>
      </c>
      <c r="F234" s="32">
        <v>2.752107975460123</v>
      </c>
      <c r="G234" s="32">
        <v>2.692230674846626</v>
      </c>
      <c r="H234" s="32">
        <v>0.39254478527607367</v>
      </c>
      <c r="I234" s="32">
        <v>0.33266748466257667</v>
      </c>
      <c r="J234" s="32">
        <v>249.21866666666671</v>
      </c>
      <c r="K234" s="32">
        <v>243.79644444444449</v>
      </c>
      <c r="L234" s="32">
        <v>35.547111111111114</v>
      </c>
      <c r="M234" s="32">
        <v>30.12488888888889</v>
      </c>
      <c r="N234" s="32">
        <v>0</v>
      </c>
      <c r="O234" s="32">
        <v>5.4222222222222225</v>
      </c>
      <c r="P234" s="32">
        <v>58.248555555555555</v>
      </c>
      <c r="Q234" s="32">
        <v>58.248555555555555</v>
      </c>
      <c r="R234" s="32">
        <v>0</v>
      </c>
      <c r="S234" s="32">
        <v>155.42300000000003</v>
      </c>
      <c r="T234" s="32">
        <v>155.42300000000003</v>
      </c>
      <c r="U234" s="32">
        <v>0</v>
      </c>
      <c r="V234" s="32">
        <v>0</v>
      </c>
      <c r="W234" s="32">
        <v>71.579222222222199</v>
      </c>
      <c r="X234" s="32">
        <v>2.3332222222222225</v>
      </c>
      <c r="Y234" s="32">
        <v>0</v>
      </c>
      <c r="Z234" s="32">
        <v>0</v>
      </c>
      <c r="AA234" s="32">
        <v>8.9057777777777769</v>
      </c>
      <c r="AB234" s="32">
        <v>0</v>
      </c>
      <c r="AC234" s="32">
        <v>60.340222222222202</v>
      </c>
      <c r="AD234" s="32">
        <v>0</v>
      </c>
      <c r="AE234" s="32">
        <v>0</v>
      </c>
      <c r="AF234" t="s">
        <v>419</v>
      </c>
      <c r="AG234">
        <v>2</v>
      </c>
      <c r="AH234"/>
    </row>
    <row r="235" spans="1:34" x14ac:dyDescent="0.25">
      <c r="A235" t="s">
        <v>1583</v>
      </c>
      <c r="B235" t="s">
        <v>1153</v>
      </c>
      <c r="C235" t="s">
        <v>1233</v>
      </c>
      <c r="D235" t="s">
        <v>1539</v>
      </c>
      <c r="E235" s="32">
        <v>146.44444444444446</v>
      </c>
      <c r="F235" s="32">
        <v>2.9528641881638844</v>
      </c>
      <c r="G235" s="32">
        <v>2.7669006069802728</v>
      </c>
      <c r="H235" s="32">
        <v>0.48328907435508345</v>
      </c>
      <c r="I235" s="32">
        <v>0.29732549317147189</v>
      </c>
      <c r="J235" s="32">
        <v>432.43055555555554</v>
      </c>
      <c r="K235" s="32">
        <v>405.19722222222219</v>
      </c>
      <c r="L235" s="32">
        <v>70.775000000000006</v>
      </c>
      <c r="M235" s="32">
        <v>43.541666666666664</v>
      </c>
      <c r="N235" s="32">
        <v>20.175000000000001</v>
      </c>
      <c r="O235" s="32">
        <v>7.0583333333333336</v>
      </c>
      <c r="P235" s="32">
        <v>106.68055555555556</v>
      </c>
      <c r="Q235" s="32">
        <v>106.68055555555556</v>
      </c>
      <c r="R235" s="32">
        <v>0</v>
      </c>
      <c r="S235" s="32">
        <v>254.97499999999999</v>
      </c>
      <c r="T235" s="32">
        <v>254.97499999999999</v>
      </c>
      <c r="U235" s="32">
        <v>0</v>
      </c>
      <c r="V235" s="32">
        <v>0</v>
      </c>
      <c r="W235" s="32">
        <v>8.2222222222222214</v>
      </c>
      <c r="X235" s="32">
        <v>0</v>
      </c>
      <c r="Y235" s="32">
        <v>0</v>
      </c>
      <c r="Z235" s="32">
        <v>0</v>
      </c>
      <c r="AA235" s="32">
        <v>8.2222222222222214</v>
      </c>
      <c r="AB235" s="32">
        <v>0</v>
      </c>
      <c r="AC235" s="32">
        <v>0</v>
      </c>
      <c r="AD235" s="32">
        <v>0</v>
      </c>
      <c r="AE235" s="32">
        <v>0</v>
      </c>
      <c r="AF235" t="s">
        <v>550</v>
      </c>
      <c r="AG235">
        <v>2</v>
      </c>
      <c r="AH235"/>
    </row>
    <row r="236" spans="1:34" x14ac:dyDescent="0.25">
      <c r="A236" t="s">
        <v>1583</v>
      </c>
      <c r="B236" t="s">
        <v>697</v>
      </c>
      <c r="C236" t="s">
        <v>1290</v>
      </c>
      <c r="D236" t="s">
        <v>1524</v>
      </c>
      <c r="E236" s="32">
        <v>149.76666666666668</v>
      </c>
      <c r="F236" s="32">
        <v>2.9379034052971287</v>
      </c>
      <c r="G236" s="32">
        <v>2.7063209436901841</v>
      </c>
      <c r="H236" s="32">
        <v>0.46194079679501443</v>
      </c>
      <c r="I236" s="32">
        <v>0.23035833518807031</v>
      </c>
      <c r="J236" s="32">
        <v>440</v>
      </c>
      <c r="K236" s="32">
        <v>405.31666666666661</v>
      </c>
      <c r="L236" s="32">
        <v>69.183333333333337</v>
      </c>
      <c r="M236" s="32">
        <v>34.5</v>
      </c>
      <c r="N236" s="32">
        <v>29.683333333333334</v>
      </c>
      <c r="O236" s="32">
        <v>5</v>
      </c>
      <c r="P236" s="32">
        <v>79.955555555555549</v>
      </c>
      <c r="Q236" s="32">
        <v>79.955555555555549</v>
      </c>
      <c r="R236" s="32">
        <v>0</v>
      </c>
      <c r="S236" s="32">
        <v>290.86111111111109</v>
      </c>
      <c r="T236" s="32">
        <v>290.86111111111109</v>
      </c>
      <c r="U236" s="32">
        <v>0</v>
      </c>
      <c r="V236" s="32">
        <v>0</v>
      </c>
      <c r="W236" s="32">
        <v>32.56111111111111</v>
      </c>
      <c r="X236" s="32">
        <v>11.094444444444445</v>
      </c>
      <c r="Y236" s="32">
        <v>0.41666666666666669</v>
      </c>
      <c r="Z236" s="32">
        <v>0.75</v>
      </c>
      <c r="AA236" s="32">
        <v>7.8944444444444448</v>
      </c>
      <c r="AB236" s="32">
        <v>0</v>
      </c>
      <c r="AC236" s="32">
        <v>12.405555555555555</v>
      </c>
      <c r="AD236" s="32">
        <v>0</v>
      </c>
      <c r="AE236" s="32">
        <v>0</v>
      </c>
      <c r="AF236" t="s">
        <v>91</v>
      </c>
      <c r="AG236">
        <v>2</v>
      </c>
      <c r="AH236"/>
    </row>
    <row r="237" spans="1:34" x14ac:dyDescent="0.25">
      <c r="A237" t="s">
        <v>1583</v>
      </c>
      <c r="B237" t="s">
        <v>840</v>
      </c>
      <c r="C237" t="s">
        <v>1217</v>
      </c>
      <c r="D237" t="s">
        <v>1541</v>
      </c>
      <c r="E237" s="32">
        <v>82.4</v>
      </c>
      <c r="F237" s="32">
        <v>3.5614212513484356</v>
      </c>
      <c r="G237" s="32">
        <v>3.4084749190938513</v>
      </c>
      <c r="H237" s="32">
        <v>0.6154598166127293</v>
      </c>
      <c r="I237" s="32">
        <v>0.46251348435814454</v>
      </c>
      <c r="J237" s="32">
        <v>293.46111111111111</v>
      </c>
      <c r="K237" s="32">
        <v>280.85833333333335</v>
      </c>
      <c r="L237" s="32">
        <v>50.713888888888896</v>
      </c>
      <c r="M237" s="32">
        <v>38.111111111111114</v>
      </c>
      <c r="N237" s="32">
        <v>8.2888888888888896</v>
      </c>
      <c r="O237" s="32">
        <v>4.3138888888888891</v>
      </c>
      <c r="P237" s="32">
        <v>82.894444444444446</v>
      </c>
      <c r="Q237" s="32">
        <v>82.894444444444446</v>
      </c>
      <c r="R237" s="32">
        <v>0</v>
      </c>
      <c r="S237" s="32">
        <v>159.85277777777776</v>
      </c>
      <c r="T237" s="32">
        <v>148.79722222222222</v>
      </c>
      <c r="U237" s="32">
        <v>11.055555555555555</v>
      </c>
      <c r="V237" s="32">
        <v>0</v>
      </c>
      <c r="W237" s="32">
        <v>62.62777777777778</v>
      </c>
      <c r="X237" s="32">
        <v>5.8583333333333334</v>
      </c>
      <c r="Y237" s="32">
        <v>0</v>
      </c>
      <c r="Z237" s="32">
        <v>0</v>
      </c>
      <c r="AA237" s="32">
        <v>30.272222222222222</v>
      </c>
      <c r="AB237" s="32">
        <v>0</v>
      </c>
      <c r="AC237" s="32">
        <v>26.497222222222224</v>
      </c>
      <c r="AD237" s="32">
        <v>0</v>
      </c>
      <c r="AE237" s="32">
        <v>0</v>
      </c>
      <c r="AF237" t="s">
        <v>235</v>
      </c>
      <c r="AG237">
        <v>2</v>
      </c>
      <c r="AH237"/>
    </row>
    <row r="238" spans="1:34" x14ac:dyDescent="0.25">
      <c r="A238" t="s">
        <v>1583</v>
      </c>
      <c r="B238" t="s">
        <v>685</v>
      </c>
      <c r="C238" t="s">
        <v>1279</v>
      </c>
      <c r="D238" t="s">
        <v>1532</v>
      </c>
      <c r="E238" s="32">
        <v>138.07777777777778</v>
      </c>
      <c r="F238" s="32">
        <v>2.8592339261285904</v>
      </c>
      <c r="G238" s="32">
        <v>2.7122394785547597</v>
      </c>
      <c r="H238" s="32">
        <v>0.36402188782489736</v>
      </c>
      <c r="I238" s="32">
        <v>0.25482819666854428</v>
      </c>
      <c r="J238" s="32">
        <v>394.79666666666662</v>
      </c>
      <c r="K238" s="32">
        <v>374.5</v>
      </c>
      <c r="L238" s="32">
        <v>50.263333333333328</v>
      </c>
      <c r="M238" s="32">
        <v>35.18611111111111</v>
      </c>
      <c r="N238" s="32">
        <v>8.9188888888888886</v>
      </c>
      <c r="O238" s="32">
        <v>6.1583333333333332</v>
      </c>
      <c r="P238" s="32">
        <v>85.311111111111117</v>
      </c>
      <c r="Q238" s="32">
        <v>80.091666666666669</v>
      </c>
      <c r="R238" s="32">
        <v>5.2194444444444441</v>
      </c>
      <c r="S238" s="32">
        <v>259.22222222222223</v>
      </c>
      <c r="T238" s="32">
        <v>151.92500000000001</v>
      </c>
      <c r="U238" s="32">
        <v>107.29722222222222</v>
      </c>
      <c r="V238" s="32">
        <v>0</v>
      </c>
      <c r="W238" s="32">
        <v>55.31111111111111</v>
      </c>
      <c r="X238" s="32">
        <v>0</v>
      </c>
      <c r="Y238" s="32">
        <v>0.59444444444444444</v>
      </c>
      <c r="Z238" s="32">
        <v>0</v>
      </c>
      <c r="AA238" s="32">
        <v>26.319444444444443</v>
      </c>
      <c r="AB238" s="32">
        <v>1.0527777777777778</v>
      </c>
      <c r="AC238" s="32">
        <v>27.344444444444445</v>
      </c>
      <c r="AD238" s="32">
        <v>0</v>
      </c>
      <c r="AE238" s="32">
        <v>0</v>
      </c>
      <c r="AF238" t="s">
        <v>79</v>
      </c>
      <c r="AG238">
        <v>2</v>
      </c>
      <c r="AH238"/>
    </row>
    <row r="239" spans="1:34" x14ac:dyDescent="0.25">
      <c r="A239" t="s">
        <v>1583</v>
      </c>
      <c r="B239" t="s">
        <v>1157</v>
      </c>
      <c r="C239" t="s">
        <v>1478</v>
      </c>
      <c r="D239" t="s">
        <v>1518</v>
      </c>
      <c r="E239" s="32">
        <v>287.85555555555555</v>
      </c>
      <c r="F239" s="32">
        <v>3.2762160805959781</v>
      </c>
      <c r="G239" s="32">
        <v>3.1466854518083918</v>
      </c>
      <c r="H239" s="32">
        <v>0.56728876365461067</v>
      </c>
      <c r="I239" s="32">
        <v>0.43775813486702436</v>
      </c>
      <c r="J239" s="32">
        <v>943.077</v>
      </c>
      <c r="K239" s="32">
        <v>905.79088888888896</v>
      </c>
      <c r="L239" s="32">
        <v>163.29722222222222</v>
      </c>
      <c r="M239" s="32">
        <v>126.01111111111111</v>
      </c>
      <c r="N239" s="32">
        <v>32.619444444444447</v>
      </c>
      <c r="O239" s="32">
        <v>4.666666666666667</v>
      </c>
      <c r="P239" s="32">
        <v>201.48533333333333</v>
      </c>
      <c r="Q239" s="32">
        <v>201.48533333333333</v>
      </c>
      <c r="R239" s="32">
        <v>0</v>
      </c>
      <c r="S239" s="32">
        <v>578.29444444444448</v>
      </c>
      <c r="T239" s="32">
        <v>578.29444444444448</v>
      </c>
      <c r="U239" s="32">
        <v>0</v>
      </c>
      <c r="V239" s="32">
        <v>0</v>
      </c>
      <c r="W239" s="32">
        <v>9.0972222222222214</v>
      </c>
      <c r="X239" s="32">
        <v>0</v>
      </c>
      <c r="Y239" s="32">
        <v>0</v>
      </c>
      <c r="Z239" s="32">
        <v>0</v>
      </c>
      <c r="AA239" s="32">
        <v>9.0972222222222214</v>
      </c>
      <c r="AB239" s="32">
        <v>0</v>
      </c>
      <c r="AC239" s="32">
        <v>0</v>
      </c>
      <c r="AD239" s="32">
        <v>0</v>
      </c>
      <c r="AE239" s="32">
        <v>0</v>
      </c>
      <c r="AF239" t="s">
        <v>555</v>
      </c>
      <c r="AG239">
        <v>2</v>
      </c>
      <c r="AH239"/>
    </row>
    <row r="240" spans="1:34" x14ac:dyDescent="0.25">
      <c r="A240" t="s">
        <v>1583</v>
      </c>
      <c r="B240" t="s">
        <v>934</v>
      </c>
      <c r="C240" t="s">
        <v>1375</v>
      </c>
      <c r="D240" t="s">
        <v>1534</v>
      </c>
      <c r="E240" s="32">
        <v>106.56666666666666</v>
      </c>
      <c r="F240" s="32">
        <v>4.4002502345949335</v>
      </c>
      <c r="G240" s="32">
        <v>4.2326941924721098</v>
      </c>
      <c r="H240" s="32">
        <v>0.6176113022625378</v>
      </c>
      <c r="I240" s="32">
        <v>0.45005526013971425</v>
      </c>
      <c r="J240" s="32">
        <v>468.92</v>
      </c>
      <c r="K240" s="32">
        <v>451.06411111111112</v>
      </c>
      <c r="L240" s="32">
        <v>65.816777777777773</v>
      </c>
      <c r="M240" s="32">
        <v>47.960888888888881</v>
      </c>
      <c r="N240" s="32">
        <v>12.433666666666666</v>
      </c>
      <c r="O240" s="32">
        <v>5.4222222222222225</v>
      </c>
      <c r="P240" s="32">
        <v>111.10733333333327</v>
      </c>
      <c r="Q240" s="32">
        <v>111.10733333333327</v>
      </c>
      <c r="R240" s="32">
        <v>0</v>
      </c>
      <c r="S240" s="32">
        <v>291.99588888888894</v>
      </c>
      <c r="T240" s="32">
        <v>232.16777777777781</v>
      </c>
      <c r="U240" s="32">
        <v>59.828111111111106</v>
      </c>
      <c r="V240" s="32">
        <v>0</v>
      </c>
      <c r="W240" s="32">
        <v>77.669777777777767</v>
      </c>
      <c r="X240" s="32">
        <v>5.052777777777778</v>
      </c>
      <c r="Y240" s="32">
        <v>0</v>
      </c>
      <c r="Z240" s="32">
        <v>0</v>
      </c>
      <c r="AA240" s="32">
        <v>38.513888888888886</v>
      </c>
      <c r="AB240" s="32">
        <v>0</v>
      </c>
      <c r="AC240" s="32">
        <v>34.103111111111112</v>
      </c>
      <c r="AD240" s="32">
        <v>0</v>
      </c>
      <c r="AE240" s="32">
        <v>0</v>
      </c>
      <c r="AF240" t="s">
        <v>330</v>
      </c>
      <c r="AG240">
        <v>2</v>
      </c>
      <c r="AH240"/>
    </row>
    <row r="241" spans="1:34" x14ac:dyDescent="0.25">
      <c r="A241" t="s">
        <v>1583</v>
      </c>
      <c r="B241" t="s">
        <v>1076</v>
      </c>
      <c r="C241" t="s">
        <v>1262</v>
      </c>
      <c r="D241" t="s">
        <v>1513</v>
      </c>
      <c r="E241" s="32">
        <v>93.111111111111114</v>
      </c>
      <c r="F241" s="32">
        <v>3.9051610978520284</v>
      </c>
      <c r="G241" s="32">
        <v>3.6951670644391408</v>
      </c>
      <c r="H241" s="32">
        <v>0.50438544152744624</v>
      </c>
      <c r="I241" s="32">
        <v>0.29474940334128874</v>
      </c>
      <c r="J241" s="32">
        <v>363.61388888888888</v>
      </c>
      <c r="K241" s="32">
        <v>344.06111111111113</v>
      </c>
      <c r="L241" s="32">
        <v>46.963888888888889</v>
      </c>
      <c r="M241" s="32">
        <v>27.444444444444443</v>
      </c>
      <c r="N241" s="32">
        <v>14.166666666666666</v>
      </c>
      <c r="O241" s="32">
        <v>5.3527777777777779</v>
      </c>
      <c r="P241" s="32">
        <v>108.63055555555556</v>
      </c>
      <c r="Q241" s="32">
        <v>108.59722222222223</v>
      </c>
      <c r="R241" s="32">
        <v>3.3333333333333333E-2</v>
      </c>
      <c r="S241" s="32">
        <v>208.01944444444445</v>
      </c>
      <c r="T241" s="32">
        <v>190.78333333333333</v>
      </c>
      <c r="U241" s="32">
        <v>17.236111111111111</v>
      </c>
      <c r="V241" s="32">
        <v>0</v>
      </c>
      <c r="W241" s="32">
        <v>34.68611111111111</v>
      </c>
      <c r="X241" s="32">
        <v>1.0138888888888888</v>
      </c>
      <c r="Y241" s="32">
        <v>0</v>
      </c>
      <c r="Z241" s="32">
        <v>0</v>
      </c>
      <c r="AA241" s="32">
        <v>16.433333333333334</v>
      </c>
      <c r="AB241" s="32">
        <v>0</v>
      </c>
      <c r="AC241" s="32">
        <v>17.238888888888887</v>
      </c>
      <c r="AD241" s="32">
        <v>0</v>
      </c>
      <c r="AE241" s="32">
        <v>0</v>
      </c>
      <c r="AF241" t="s">
        <v>472</v>
      </c>
      <c r="AG241">
        <v>2</v>
      </c>
      <c r="AH241"/>
    </row>
    <row r="242" spans="1:34" x14ac:dyDescent="0.25">
      <c r="A242" t="s">
        <v>1583</v>
      </c>
      <c r="B242" t="s">
        <v>1114</v>
      </c>
      <c r="C242" t="s">
        <v>1463</v>
      </c>
      <c r="D242" t="s">
        <v>1540</v>
      </c>
      <c r="E242" s="32">
        <v>111.64444444444445</v>
      </c>
      <c r="F242" s="32">
        <v>3.4750786226114654</v>
      </c>
      <c r="G242" s="32">
        <v>3.2562599522292999</v>
      </c>
      <c r="H242" s="32">
        <v>0.57890027866242033</v>
      </c>
      <c r="I242" s="32">
        <v>0.46426851114649687</v>
      </c>
      <c r="J242" s="32">
        <v>387.97322222222226</v>
      </c>
      <c r="K242" s="32">
        <v>363.54333333333341</v>
      </c>
      <c r="L242" s="32">
        <v>64.631</v>
      </c>
      <c r="M242" s="32">
        <v>51.833000000000006</v>
      </c>
      <c r="N242" s="32">
        <v>7.2868888888888899</v>
      </c>
      <c r="O242" s="32">
        <v>5.5111111111111111</v>
      </c>
      <c r="P242" s="32">
        <v>85.400666666666666</v>
      </c>
      <c r="Q242" s="32">
        <v>73.768777777777771</v>
      </c>
      <c r="R242" s="32">
        <v>11.63188888888889</v>
      </c>
      <c r="S242" s="32">
        <v>237.94155555555565</v>
      </c>
      <c r="T242" s="32">
        <v>206.58633333333341</v>
      </c>
      <c r="U242" s="32">
        <v>31.355222222222231</v>
      </c>
      <c r="V242" s="32">
        <v>0</v>
      </c>
      <c r="W242" s="32">
        <v>30.935333333333329</v>
      </c>
      <c r="X242" s="32">
        <v>0</v>
      </c>
      <c r="Y242" s="32">
        <v>0</v>
      </c>
      <c r="Z242" s="32">
        <v>0</v>
      </c>
      <c r="AA242" s="32">
        <v>7.5161111111111119</v>
      </c>
      <c r="AB242" s="32">
        <v>0</v>
      </c>
      <c r="AC242" s="32">
        <v>23.419222222222217</v>
      </c>
      <c r="AD242" s="32">
        <v>0</v>
      </c>
      <c r="AE242" s="32">
        <v>0</v>
      </c>
      <c r="AF242" t="s">
        <v>511</v>
      </c>
      <c r="AG242">
        <v>2</v>
      </c>
      <c r="AH242"/>
    </row>
    <row r="243" spans="1:34" x14ac:dyDescent="0.25">
      <c r="A243" t="s">
        <v>1583</v>
      </c>
      <c r="B243" t="s">
        <v>654</v>
      </c>
      <c r="C243" t="s">
        <v>1295</v>
      </c>
      <c r="D243" t="s">
        <v>1527</v>
      </c>
      <c r="E243" s="32">
        <v>599.5333333333333</v>
      </c>
      <c r="F243" s="32">
        <v>3.3421392564587267</v>
      </c>
      <c r="G243" s="32">
        <v>3.2225512435598054</v>
      </c>
      <c r="H243" s="32">
        <v>0.56212943400422555</v>
      </c>
      <c r="I243" s="32">
        <v>0.44254142110530414</v>
      </c>
      <c r="J243" s="32">
        <v>2003.7238888888885</v>
      </c>
      <c r="K243" s="32">
        <v>1932.0268888888886</v>
      </c>
      <c r="L243" s="32">
        <v>337.01533333333333</v>
      </c>
      <c r="M243" s="32">
        <v>265.31833333333333</v>
      </c>
      <c r="N243" s="32">
        <v>64.382000000000005</v>
      </c>
      <c r="O243" s="32">
        <v>7.3149999999999977</v>
      </c>
      <c r="P243" s="32">
        <v>313.54844444444439</v>
      </c>
      <c r="Q243" s="32">
        <v>313.54844444444439</v>
      </c>
      <c r="R243" s="32">
        <v>0</v>
      </c>
      <c r="S243" s="32">
        <v>1353.1601111111108</v>
      </c>
      <c r="T243" s="32">
        <v>1353.1601111111108</v>
      </c>
      <c r="U243" s="32">
        <v>0</v>
      </c>
      <c r="V243" s="32">
        <v>0</v>
      </c>
      <c r="W243" s="32">
        <v>518.87111111111119</v>
      </c>
      <c r="X243" s="32">
        <v>61.658777777777765</v>
      </c>
      <c r="Y243" s="32">
        <v>0</v>
      </c>
      <c r="Z243" s="32">
        <v>0</v>
      </c>
      <c r="AA243" s="32">
        <v>72.922888888888892</v>
      </c>
      <c r="AB243" s="32">
        <v>0</v>
      </c>
      <c r="AC243" s="32">
        <v>384.28944444444454</v>
      </c>
      <c r="AD243" s="32">
        <v>0</v>
      </c>
      <c r="AE243" s="32">
        <v>0</v>
      </c>
      <c r="AF243" t="s">
        <v>48</v>
      </c>
      <c r="AG243">
        <v>2</v>
      </c>
      <c r="AH243"/>
    </row>
    <row r="244" spans="1:34" x14ac:dyDescent="0.25">
      <c r="A244" t="s">
        <v>1583</v>
      </c>
      <c r="B244" t="s">
        <v>1173</v>
      </c>
      <c r="C244" t="s">
        <v>1483</v>
      </c>
      <c r="D244" t="s">
        <v>1518</v>
      </c>
      <c r="E244" s="32">
        <v>75.62222222222222</v>
      </c>
      <c r="F244" s="32">
        <v>2.9943799588598297</v>
      </c>
      <c r="G244" s="32">
        <v>2.9536071113723188</v>
      </c>
      <c r="H244" s="32">
        <v>0.58220687628563039</v>
      </c>
      <c r="I244" s="32">
        <v>0.5414340287981193</v>
      </c>
      <c r="J244" s="32">
        <v>226.44166666666666</v>
      </c>
      <c r="K244" s="32">
        <v>223.35833333333335</v>
      </c>
      <c r="L244" s="32">
        <v>44.027777777777779</v>
      </c>
      <c r="M244" s="32">
        <v>40.944444444444443</v>
      </c>
      <c r="N244" s="32">
        <v>0</v>
      </c>
      <c r="O244" s="32">
        <v>3.0833333333333335</v>
      </c>
      <c r="P244" s="32">
        <v>54.052777777777777</v>
      </c>
      <c r="Q244" s="32">
        <v>54.052777777777777</v>
      </c>
      <c r="R244" s="32">
        <v>0</v>
      </c>
      <c r="S244" s="32">
        <v>128.36111111111111</v>
      </c>
      <c r="T244" s="32">
        <v>128.36111111111111</v>
      </c>
      <c r="U244" s="32">
        <v>0</v>
      </c>
      <c r="V244" s="32">
        <v>0</v>
      </c>
      <c r="W244" s="32">
        <v>21.680555555555554</v>
      </c>
      <c r="X244" s="32">
        <v>5.9916666666666663</v>
      </c>
      <c r="Y244" s="32">
        <v>0</v>
      </c>
      <c r="Z244" s="32">
        <v>0</v>
      </c>
      <c r="AA244" s="32">
        <v>0.71666666666666667</v>
      </c>
      <c r="AB244" s="32">
        <v>0</v>
      </c>
      <c r="AC244" s="32">
        <v>14.972222222222221</v>
      </c>
      <c r="AD244" s="32">
        <v>0</v>
      </c>
      <c r="AE244" s="32">
        <v>0</v>
      </c>
      <c r="AF244" t="s">
        <v>571</v>
      </c>
      <c r="AG244">
        <v>2</v>
      </c>
      <c r="AH244"/>
    </row>
    <row r="245" spans="1:34" x14ac:dyDescent="0.25">
      <c r="A245" t="s">
        <v>1583</v>
      </c>
      <c r="B245" t="s">
        <v>872</v>
      </c>
      <c r="C245" t="s">
        <v>1365</v>
      </c>
      <c r="D245" t="s">
        <v>1529</v>
      </c>
      <c r="E245" s="32">
        <v>204.28888888888889</v>
      </c>
      <c r="F245" s="32">
        <v>3.180242575872946</v>
      </c>
      <c r="G245" s="32">
        <v>3.0391297726531046</v>
      </c>
      <c r="H245" s="32">
        <v>0.56554171652344176</v>
      </c>
      <c r="I245" s="32">
        <v>0.42442891330360055</v>
      </c>
      <c r="J245" s="32">
        <v>649.68822222222207</v>
      </c>
      <c r="K245" s="32">
        <v>620.86044444444428</v>
      </c>
      <c r="L245" s="32">
        <v>115.53388888888888</v>
      </c>
      <c r="M245" s="32">
        <v>86.706111111111113</v>
      </c>
      <c r="N245" s="32">
        <v>23.994444444444444</v>
      </c>
      <c r="O245" s="32">
        <v>4.833333333333333</v>
      </c>
      <c r="P245" s="32">
        <v>115.45033333333336</v>
      </c>
      <c r="Q245" s="32">
        <v>115.45033333333336</v>
      </c>
      <c r="R245" s="32">
        <v>0</v>
      </c>
      <c r="S245" s="32">
        <v>418.70399999999978</v>
      </c>
      <c r="T245" s="32">
        <v>418.70399999999978</v>
      </c>
      <c r="U245" s="32">
        <v>0</v>
      </c>
      <c r="V245" s="32">
        <v>0</v>
      </c>
      <c r="W245" s="32">
        <v>15.407555555555559</v>
      </c>
      <c r="X245" s="32">
        <v>0</v>
      </c>
      <c r="Y245" s="32">
        <v>0</v>
      </c>
      <c r="Z245" s="32">
        <v>0</v>
      </c>
      <c r="AA245" s="32">
        <v>15.407555555555559</v>
      </c>
      <c r="AB245" s="32">
        <v>0</v>
      </c>
      <c r="AC245" s="32">
        <v>0</v>
      </c>
      <c r="AD245" s="32">
        <v>0</v>
      </c>
      <c r="AE245" s="32">
        <v>0</v>
      </c>
      <c r="AF245" t="s">
        <v>268</v>
      </c>
      <c r="AG245">
        <v>2</v>
      </c>
      <c r="AH245"/>
    </row>
    <row r="246" spans="1:34" x14ac:dyDescent="0.25">
      <c r="A246" t="s">
        <v>1583</v>
      </c>
      <c r="B246" t="s">
        <v>1049</v>
      </c>
      <c r="C246" t="s">
        <v>1383</v>
      </c>
      <c r="D246" t="s">
        <v>1534</v>
      </c>
      <c r="E246" s="32">
        <v>85.011111111111106</v>
      </c>
      <c r="F246" s="32">
        <v>4.3537498366226632</v>
      </c>
      <c r="G246" s="32">
        <v>3.5882159194876486</v>
      </c>
      <c r="H246" s="32">
        <v>0.8753561625931251</v>
      </c>
      <c r="I246" s="32">
        <v>0.10982224545811005</v>
      </c>
      <c r="J246" s="32">
        <v>370.11711111111106</v>
      </c>
      <c r="K246" s="32">
        <v>305.0382222222222</v>
      </c>
      <c r="L246" s="32">
        <v>74.414999999999992</v>
      </c>
      <c r="M246" s="32">
        <v>9.3361111111111104</v>
      </c>
      <c r="N246" s="32">
        <v>59.478888888888882</v>
      </c>
      <c r="O246" s="32">
        <v>5.6</v>
      </c>
      <c r="P246" s="32">
        <v>87.918777777777777</v>
      </c>
      <c r="Q246" s="32">
        <v>87.918777777777777</v>
      </c>
      <c r="R246" s="32">
        <v>0</v>
      </c>
      <c r="S246" s="32">
        <v>207.78333333333333</v>
      </c>
      <c r="T246" s="32">
        <v>207.78333333333333</v>
      </c>
      <c r="U246" s="32">
        <v>0</v>
      </c>
      <c r="V246" s="32">
        <v>0</v>
      </c>
      <c r="W246" s="32">
        <v>14.477111111111109</v>
      </c>
      <c r="X246" s="32">
        <v>0</v>
      </c>
      <c r="Y246" s="32">
        <v>0</v>
      </c>
      <c r="Z246" s="32">
        <v>0</v>
      </c>
      <c r="AA246" s="32">
        <v>12.510444444444442</v>
      </c>
      <c r="AB246" s="32">
        <v>0</v>
      </c>
      <c r="AC246" s="32">
        <v>1.9666666666666666</v>
      </c>
      <c r="AD246" s="32">
        <v>0</v>
      </c>
      <c r="AE246" s="32">
        <v>0</v>
      </c>
      <c r="AF246" t="s">
        <v>445</v>
      </c>
      <c r="AG246">
        <v>2</v>
      </c>
      <c r="AH246"/>
    </row>
    <row r="247" spans="1:34" x14ac:dyDescent="0.25">
      <c r="A247" t="s">
        <v>1583</v>
      </c>
      <c r="B247" t="s">
        <v>603</v>
      </c>
      <c r="C247" t="s">
        <v>1290</v>
      </c>
      <c r="D247" t="s">
        <v>1524</v>
      </c>
      <c r="E247" s="32">
        <v>17.977777777777778</v>
      </c>
      <c r="F247" s="32">
        <v>6.4551606922126084</v>
      </c>
      <c r="G247" s="32">
        <v>5.7227750309023495</v>
      </c>
      <c r="H247" s="32">
        <v>2.5214153275648945</v>
      </c>
      <c r="I247" s="32">
        <v>1.7890296662546352</v>
      </c>
      <c r="J247" s="32">
        <v>116.04944444444445</v>
      </c>
      <c r="K247" s="32">
        <v>102.88277777777779</v>
      </c>
      <c r="L247" s="32">
        <v>45.329444444444441</v>
      </c>
      <c r="M247" s="32">
        <v>32.162777777777777</v>
      </c>
      <c r="N247" s="32">
        <v>5.166666666666667</v>
      </c>
      <c r="O247" s="32">
        <v>8</v>
      </c>
      <c r="P247" s="32">
        <v>15.620000000000003</v>
      </c>
      <c r="Q247" s="32">
        <v>15.620000000000003</v>
      </c>
      <c r="R247" s="32">
        <v>0</v>
      </c>
      <c r="S247" s="32">
        <v>55.1</v>
      </c>
      <c r="T247" s="32">
        <v>55.1</v>
      </c>
      <c r="U247" s="32">
        <v>0</v>
      </c>
      <c r="V247" s="32">
        <v>0</v>
      </c>
      <c r="W247" s="32">
        <v>28.243888888888886</v>
      </c>
      <c r="X247" s="32">
        <v>11.198888888888888</v>
      </c>
      <c r="Y247" s="32">
        <v>0</v>
      </c>
      <c r="Z247" s="32">
        <v>8</v>
      </c>
      <c r="AA247" s="32">
        <v>4.9838888888888881</v>
      </c>
      <c r="AB247" s="32">
        <v>0</v>
      </c>
      <c r="AC247" s="32">
        <v>4.0611111111111109</v>
      </c>
      <c r="AD247" s="32">
        <v>0</v>
      </c>
      <c r="AE247" s="32">
        <v>0</v>
      </c>
      <c r="AF247" t="s">
        <v>582</v>
      </c>
      <c r="AG247">
        <v>2</v>
      </c>
      <c r="AH247"/>
    </row>
    <row r="248" spans="1:34" x14ac:dyDescent="0.25">
      <c r="A248" t="s">
        <v>1583</v>
      </c>
      <c r="B248" t="s">
        <v>1171</v>
      </c>
      <c r="C248" t="s">
        <v>1482</v>
      </c>
      <c r="D248" t="s">
        <v>1518</v>
      </c>
      <c r="E248" s="32">
        <v>47.022222222222226</v>
      </c>
      <c r="F248" s="32">
        <v>4.4841162570888464</v>
      </c>
      <c r="G248" s="32">
        <v>4.3300519848771257</v>
      </c>
      <c r="H248" s="32">
        <v>1.1071999054820412</v>
      </c>
      <c r="I248" s="32">
        <v>0.95313563327032114</v>
      </c>
      <c r="J248" s="32">
        <v>210.8531111111111</v>
      </c>
      <c r="K248" s="32">
        <v>203.60866666666664</v>
      </c>
      <c r="L248" s="32">
        <v>52.062999999999988</v>
      </c>
      <c r="M248" s="32">
        <v>44.818555555555548</v>
      </c>
      <c r="N248" s="32">
        <v>2.5333333333333332</v>
      </c>
      <c r="O248" s="32">
        <v>4.7111111111111112</v>
      </c>
      <c r="P248" s="32">
        <v>40.634444444444455</v>
      </c>
      <c r="Q248" s="32">
        <v>40.634444444444455</v>
      </c>
      <c r="R248" s="32">
        <v>0</v>
      </c>
      <c r="S248" s="32">
        <v>118.15566666666665</v>
      </c>
      <c r="T248" s="32">
        <v>118.15566666666665</v>
      </c>
      <c r="U248" s="32">
        <v>0</v>
      </c>
      <c r="V248" s="32">
        <v>0</v>
      </c>
      <c r="W248" s="32">
        <v>59.26700000000001</v>
      </c>
      <c r="X248" s="32">
        <v>11.204666666666666</v>
      </c>
      <c r="Y248" s="32">
        <v>0</v>
      </c>
      <c r="Z248" s="32">
        <v>0</v>
      </c>
      <c r="AA248" s="32">
        <v>7.5622222222222195</v>
      </c>
      <c r="AB248" s="32">
        <v>0</v>
      </c>
      <c r="AC248" s="32">
        <v>40.500111111111124</v>
      </c>
      <c r="AD248" s="32">
        <v>0</v>
      </c>
      <c r="AE248" s="32">
        <v>0</v>
      </c>
      <c r="AF248" t="s">
        <v>569</v>
      </c>
      <c r="AG248">
        <v>2</v>
      </c>
      <c r="AH248"/>
    </row>
    <row r="249" spans="1:34" x14ac:dyDescent="0.25">
      <c r="A249" t="s">
        <v>1583</v>
      </c>
      <c r="B249" t="s">
        <v>871</v>
      </c>
      <c r="C249" t="s">
        <v>1403</v>
      </c>
      <c r="D249" t="s">
        <v>1532</v>
      </c>
      <c r="E249" s="32">
        <v>45.555555555555557</v>
      </c>
      <c r="F249" s="32">
        <v>4.1444512195121952</v>
      </c>
      <c r="G249" s="32">
        <v>3.5646341463414632</v>
      </c>
      <c r="H249" s="32">
        <v>0.60231707317073169</v>
      </c>
      <c r="I249" s="32">
        <v>0.18140243902439024</v>
      </c>
      <c r="J249" s="32">
        <v>188.80277777777778</v>
      </c>
      <c r="K249" s="32">
        <v>162.38888888888889</v>
      </c>
      <c r="L249" s="32">
        <v>27.43888888888889</v>
      </c>
      <c r="M249" s="32">
        <v>8.2638888888888893</v>
      </c>
      <c r="N249" s="32">
        <v>14.741666666666667</v>
      </c>
      <c r="O249" s="32">
        <v>4.4333333333333336</v>
      </c>
      <c r="P249" s="32">
        <v>58.36944444444444</v>
      </c>
      <c r="Q249" s="32">
        <v>51.130555555555553</v>
      </c>
      <c r="R249" s="32">
        <v>7.2388888888888889</v>
      </c>
      <c r="S249" s="32">
        <v>102.99444444444444</v>
      </c>
      <c r="T249" s="32">
        <v>85.183333333333337</v>
      </c>
      <c r="U249" s="32">
        <v>17.81111111111111</v>
      </c>
      <c r="V249" s="32">
        <v>0</v>
      </c>
      <c r="W249" s="32">
        <v>0</v>
      </c>
      <c r="X249" s="32">
        <v>0</v>
      </c>
      <c r="Y249" s="32">
        <v>0</v>
      </c>
      <c r="Z249" s="32">
        <v>0</v>
      </c>
      <c r="AA249" s="32">
        <v>0</v>
      </c>
      <c r="AB249" s="32">
        <v>0</v>
      </c>
      <c r="AC249" s="32">
        <v>0</v>
      </c>
      <c r="AD249" s="32">
        <v>0</v>
      </c>
      <c r="AE249" s="32">
        <v>0</v>
      </c>
      <c r="AF249" t="s">
        <v>267</v>
      </c>
      <c r="AG249">
        <v>2</v>
      </c>
      <c r="AH249"/>
    </row>
    <row r="250" spans="1:34" x14ac:dyDescent="0.25">
      <c r="A250" t="s">
        <v>1583</v>
      </c>
      <c r="B250" t="s">
        <v>699</v>
      </c>
      <c r="C250" t="s">
        <v>1253</v>
      </c>
      <c r="D250" t="s">
        <v>1540</v>
      </c>
      <c r="E250" s="32">
        <v>107.61111111111111</v>
      </c>
      <c r="F250" s="32">
        <v>0.68771295818275691</v>
      </c>
      <c r="G250" s="32">
        <v>0.63443469282395459</v>
      </c>
      <c r="H250" s="32">
        <v>0.39716055756324209</v>
      </c>
      <c r="I250" s="32">
        <v>0.34388229220443983</v>
      </c>
      <c r="J250" s="32">
        <v>74.00555555555556</v>
      </c>
      <c r="K250" s="32">
        <v>68.272222222222226</v>
      </c>
      <c r="L250" s="32">
        <v>42.738888888888887</v>
      </c>
      <c r="M250" s="32">
        <v>37.005555555555553</v>
      </c>
      <c r="N250" s="32">
        <v>0</v>
      </c>
      <c r="O250" s="32">
        <v>5.7333333333333334</v>
      </c>
      <c r="P250" s="32">
        <v>9.9305555555555554</v>
      </c>
      <c r="Q250" s="32">
        <v>9.9305555555555554</v>
      </c>
      <c r="R250" s="32">
        <v>0</v>
      </c>
      <c r="S250" s="32">
        <v>21.336111111111112</v>
      </c>
      <c r="T250" s="32">
        <v>21.336111111111112</v>
      </c>
      <c r="U250" s="32">
        <v>0</v>
      </c>
      <c r="V250" s="32">
        <v>0</v>
      </c>
      <c r="W250" s="32">
        <v>0</v>
      </c>
      <c r="X250" s="32">
        <v>0</v>
      </c>
      <c r="Y250" s="32">
        <v>0</v>
      </c>
      <c r="Z250" s="32">
        <v>0</v>
      </c>
      <c r="AA250" s="32">
        <v>0</v>
      </c>
      <c r="AB250" s="32">
        <v>0</v>
      </c>
      <c r="AC250" s="32">
        <v>0</v>
      </c>
      <c r="AD250" s="32">
        <v>0</v>
      </c>
      <c r="AE250" s="32">
        <v>0</v>
      </c>
      <c r="AF250" t="s">
        <v>93</v>
      </c>
      <c r="AG250">
        <v>2</v>
      </c>
      <c r="AH250"/>
    </row>
    <row r="251" spans="1:34" x14ac:dyDescent="0.25">
      <c r="A251" t="s">
        <v>1583</v>
      </c>
      <c r="B251" t="s">
        <v>657</v>
      </c>
      <c r="C251" t="s">
        <v>1249</v>
      </c>
      <c r="D251" t="s">
        <v>1496</v>
      </c>
      <c r="E251" s="32">
        <v>262.88888888888891</v>
      </c>
      <c r="F251" s="32">
        <v>4.695803888419273</v>
      </c>
      <c r="G251" s="32">
        <v>4.2164822485207099</v>
      </c>
      <c r="H251" s="32">
        <v>0.59093406593406583</v>
      </c>
      <c r="I251" s="32">
        <v>0.11161242603550293</v>
      </c>
      <c r="J251" s="32">
        <v>1234.4746666666667</v>
      </c>
      <c r="K251" s="32">
        <v>1108.4663333333333</v>
      </c>
      <c r="L251" s="32">
        <v>155.35</v>
      </c>
      <c r="M251" s="32">
        <v>29.341666666666665</v>
      </c>
      <c r="N251" s="32">
        <v>122.00833333333334</v>
      </c>
      <c r="O251" s="32">
        <v>4</v>
      </c>
      <c r="P251" s="32">
        <v>336.21111111111111</v>
      </c>
      <c r="Q251" s="32">
        <v>336.21111111111111</v>
      </c>
      <c r="R251" s="32">
        <v>0</v>
      </c>
      <c r="S251" s="32">
        <v>742.9135555555556</v>
      </c>
      <c r="T251" s="32">
        <v>742.9135555555556</v>
      </c>
      <c r="U251" s="32">
        <v>0</v>
      </c>
      <c r="V251" s="32">
        <v>0</v>
      </c>
      <c r="W251" s="32">
        <v>0</v>
      </c>
      <c r="X251" s="32">
        <v>0</v>
      </c>
      <c r="Y251" s="32">
        <v>0</v>
      </c>
      <c r="Z251" s="32">
        <v>0</v>
      </c>
      <c r="AA251" s="32">
        <v>0</v>
      </c>
      <c r="AB251" s="32">
        <v>0</v>
      </c>
      <c r="AC251" s="32">
        <v>0</v>
      </c>
      <c r="AD251" s="32">
        <v>0</v>
      </c>
      <c r="AE251" s="32">
        <v>0</v>
      </c>
      <c r="AF251" t="s">
        <v>51</v>
      </c>
      <c r="AG251">
        <v>2</v>
      </c>
      <c r="AH251"/>
    </row>
    <row r="252" spans="1:34" x14ac:dyDescent="0.25">
      <c r="A252" t="s">
        <v>1583</v>
      </c>
      <c r="B252" t="s">
        <v>1185</v>
      </c>
      <c r="C252" t="s">
        <v>1391</v>
      </c>
      <c r="D252" t="s">
        <v>1518</v>
      </c>
      <c r="E252" s="32">
        <v>8.5333333333333332</v>
      </c>
      <c r="F252" s="32">
        <v>10.314817708333333</v>
      </c>
      <c r="G252" s="32">
        <v>9.8489583333333339</v>
      </c>
      <c r="H252" s="32">
        <v>6.112669270833333</v>
      </c>
      <c r="I252" s="32">
        <v>5.646809895833333</v>
      </c>
      <c r="J252" s="32">
        <v>88.019777777777776</v>
      </c>
      <c r="K252" s="32">
        <v>84.044444444444451</v>
      </c>
      <c r="L252" s="32">
        <v>52.161444444444442</v>
      </c>
      <c r="M252" s="32">
        <v>48.18611111111111</v>
      </c>
      <c r="N252" s="32">
        <v>0</v>
      </c>
      <c r="O252" s="32">
        <v>3.9753333333333329</v>
      </c>
      <c r="P252" s="32">
        <v>0</v>
      </c>
      <c r="Q252" s="32">
        <v>0</v>
      </c>
      <c r="R252" s="32">
        <v>0</v>
      </c>
      <c r="S252" s="32">
        <v>35.858333333333334</v>
      </c>
      <c r="T252" s="32">
        <v>35.858333333333334</v>
      </c>
      <c r="U252" s="32">
        <v>0</v>
      </c>
      <c r="V252" s="32">
        <v>0</v>
      </c>
      <c r="W252" s="32">
        <v>0</v>
      </c>
      <c r="X252" s="32">
        <v>0</v>
      </c>
      <c r="Y252" s="32">
        <v>0</v>
      </c>
      <c r="Z252" s="32">
        <v>0</v>
      </c>
      <c r="AA252" s="32">
        <v>0</v>
      </c>
      <c r="AB252" s="32">
        <v>0</v>
      </c>
      <c r="AC252" s="32">
        <v>0</v>
      </c>
      <c r="AD252" s="32">
        <v>0</v>
      </c>
      <c r="AE252" s="32">
        <v>0</v>
      </c>
      <c r="AF252" t="s">
        <v>584</v>
      </c>
      <c r="AG252">
        <v>2</v>
      </c>
      <c r="AH252"/>
    </row>
    <row r="253" spans="1:34" x14ac:dyDescent="0.25">
      <c r="A253" t="s">
        <v>1583</v>
      </c>
      <c r="B253" t="s">
        <v>609</v>
      </c>
      <c r="C253" t="s">
        <v>1209</v>
      </c>
      <c r="D253" t="s">
        <v>1507</v>
      </c>
      <c r="E253" s="32">
        <v>126.25555555555556</v>
      </c>
      <c r="F253" s="32">
        <v>2.8439892633987505</v>
      </c>
      <c r="G253" s="32">
        <v>2.6006116342515182</v>
      </c>
      <c r="H253" s="32">
        <v>0.61973070491947546</v>
      </c>
      <c r="I253" s="32">
        <v>0.37635307577224325</v>
      </c>
      <c r="J253" s="32">
        <v>359.06944444444446</v>
      </c>
      <c r="K253" s="32">
        <v>328.3416666666667</v>
      </c>
      <c r="L253" s="32">
        <v>78.24444444444444</v>
      </c>
      <c r="M253" s="32">
        <v>47.516666666666666</v>
      </c>
      <c r="N253" s="32">
        <v>26.458333333333332</v>
      </c>
      <c r="O253" s="32">
        <v>4.2694444444444448</v>
      </c>
      <c r="P253" s="32">
        <v>112.11944444444444</v>
      </c>
      <c r="Q253" s="32">
        <v>112.11944444444444</v>
      </c>
      <c r="R253" s="32">
        <v>0</v>
      </c>
      <c r="S253" s="32">
        <v>168.70555555555555</v>
      </c>
      <c r="T253" s="32">
        <v>168.70555555555555</v>
      </c>
      <c r="U253" s="32">
        <v>0</v>
      </c>
      <c r="V253" s="32">
        <v>0</v>
      </c>
      <c r="W253" s="32">
        <v>0</v>
      </c>
      <c r="X253" s="32">
        <v>0</v>
      </c>
      <c r="Y253" s="32">
        <v>0</v>
      </c>
      <c r="Z253" s="32">
        <v>0</v>
      </c>
      <c r="AA253" s="32">
        <v>0</v>
      </c>
      <c r="AB253" s="32">
        <v>0</v>
      </c>
      <c r="AC253" s="32">
        <v>0</v>
      </c>
      <c r="AD253" s="32">
        <v>0</v>
      </c>
      <c r="AE253" s="32">
        <v>0</v>
      </c>
      <c r="AF253" t="s">
        <v>3</v>
      </c>
      <c r="AG253">
        <v>2</v>
      </c>
      <c r="AH253"/>
    </row>
    <row r="254" spans="1:34" x14ac:dyDescent="0.25">
      <c r="A254" t="s">
        <v>1583</v>
      </c>
      <c r="B254" t="s">
        <v>1136</v>
      </c>
      <c r="C254" t="s">
        <v>1292</v>
      </c>
      <c r="D254" t="s">
        <v>1526</v>
      </c>
      <c r="E254" s="32">
        <v>45.844444444444441</v>
      </c>
      <c r="F254" s="32">
        <v>4.4161609306834713</v>
      </c>
      <c r="G254" s="32">
        <v>4.2940087251575383</v>
      </c>
      <c r="H254" s="32">
        <v>0.85632089190499294</v>
      </c>
      <c r="I254" s="32">
        <v>0.73416868637905974</v>
      </c>
      <c r="J254" s="32">
        <v>202.45644444444446</v>
      </c>
      <c r="K254" s="32">
        <v>196.85644444444446</v>
      </c>
      <c r="L254" s="32">
        <v>39.257555555555562</v>
      </c>
      <c r="M254" s="32">
        <v>33.657555555555561</v>
      </c>
      <c r="N254" s="32">
        <v>0</v>
      </c>
      <c r="O254" s="32">
        <v>5.6</v>
      </c>
      <c r="P254" s="32">
        <v>59.495000000000033</v>
      </c>
      <c r="Q254" s="32">
        <v>59.495000000000033</v>
      </c>
      <c r="R254" s="32">
        <v>0</v>
      </c>
      <c r="S254" s="32">
        <v>103.70388888888887</v>
      </c>
      <c r="T254" s="32">
        <v>103.70388888888887</v>
      </c>
      <c r="U254" s="32">
        <v>0</v>
      </c>
      <c r="V254" s="32">
        <v>0</v>
      </c>
      <c r="W254" s="32">
        <v>0</v>
      </c>
      <c r="X254" s="32">
        <v>0</v>
      </c>
      <c r="Y254" s="32">
        <v>0</v>
      </c>
      <c r="Z254" s="32">
        <v>0</v>
      </c>
      <c r="AA254" s="32">
        <v>0</v>
      </c>
      <c r="AB254" s="32">
        <v>0</v>
      </c>
      <c r="AC254" s="32">
        <v>0</v>
      </c>
      <c r="AD254" s="32">
        <v>0</v>
      </c>
      <c r="AE254" s="32">
        <v>0</v>
      </c>
      <c r="AF254" t="s">
        <v>533</v>
      </c>
      <c r="AG254">
        <v>2</v>
      </c>
      <c r="AH254"/>
    </row>
    <row r="255" spans="1:34" x14ac:dyDescent="0.25">
      <c r="A255" t="s">
        <v>1583</v>
      </c>
      <c r="B255" t="s">
        <v>1183</v>
      </c>
      <c r="C255" t="s">
        <v>1485</v>
      </c>
      <c r="D255" t="s">
        <v>1522</v>
      </c>
      <c r="E255" s="32">
        <v>19.333333333333332</v>
      </c>
      <c r="F255" s="32">
        <v>6.5496724137931039</v>
      </c>
      <c r="G255" s="32">
        <v>5.9427758620689657</v>
      </c>
      <c r="H255" s="32">
        <v>1.6321724137931033</v>
      </c>
      <c r="I255" s="32">
        <v>1.0252758620689653</v>
      </c>
      <c r="J255" s="32">
        <v>126.627</v>
      </c>
      <c r="K255" s="32">
        <v>114.89366666666666</v>
      </c>
      <c r="L255" s="32">
        <v>31.55533333333333</v>
      </c>
      <c r="M255" s="32">
        <v>19.821999999999996</v>
      </c>
      <c r="N255" s="32">
        <v>6.1333333333333337</v>
      </c>
      <c r="O255" s="32">
        <v>5.6</v>
      </c>
      <c r="P255" s="32">
        <v>25.907888888888881</v>
      </c>
      <c r="Q255" s="32">
        <v>25.907888888888881</v>
      </c>
      <c r="R255" s="32">
        <v>0</v>
      </c>
      <c r="S255" s="32">
        <v>69.163777777777781</v>
      </c>
      <c r="T255" s="32">
        <v>69.163777777777781</v>
      </c>
      <c r="U255" s="32">
        <v>0</v>
      </c>
      <c r="V255" s="32">
        <v>0</v>
      </c>
      <c r="W255" s="32">
        <v>2.0833333333333335</v>
      </c>
      <c r="X255" s="32">
        <v>0</v>
      </c>
      <c r="Y255" s="32">
        <v>0</v>
      </c>
      <c r="Z255" s="32">
        <v>0</v>
      </c>
      <c r="AA255" s="32">
        <v>0</v>
      </c>
      <c r="AB255" s="32">
        <v>0</v>
      </c>
      <c r="AC255" s="32">
        <v>2.0833333333333335</v>
      </c>
      <c r="AD255" s="32">
        <v>0</v>
      </c>
      <c r="AE255" s="32">
        <v>0</v>
      </c>
      <c r="AF255" t="s">
        <v>581</v>
      </c>
      <c r="AG255">
        <v>2</v>
      </c>
      <c r="AH255"/>
    </row>
    <row r="256" spans="1:34" x14ac:dyDescent="0.25">
      <c r="A256" t="s">
        <v>1583</v>
      </c>
      <c r="B256" t="s">
        <v>952</v>
      </c>
      <c r="C256" t="s">
        <v>1224</v>
      </c>
      <c r="D256" t="s">
        <v>1501</v>
      </c>
      <c r="E256" s="32">
        <v>261.94444444444446</v>
      </c>
      <c r="F256" s="32">
        <v>3.5333616118769884</v>
      </c>
      <c r="G256" s="32">
        <v>3.3733191940615059</v>
      </c>
      <c r="H256" s="32">
        <v>0.66244962884411451</v>
      </c>
      <c r="I256" s="32">
        <v>0.50240721102863206</v>
      </c>
      <c r="J256" s="32">
        <v>925.54444444444448</v>
      </c>
      <c r="K256" s="32">
        <v>883.62222222222226</v>
      </c>
      <c r="L256" s="32">
        <v>173.52500000000001</v>
      </c>
      <c r="M256" s="32">
        <v>131.60277777777779</v>
      </c>
      <c r="N256" s="32">
        <v>35.166666666666664</v>
      </c>
      <c r="O256" s="32">
        <v>6.7555555555555555</v>
      </c>
      <c r="P256" s="32">
        <v>162.61944444444444</v>
      </c>
      <c r="Q256" s="32">
        <v>162.61944444444444</v>
      </c>
      <c r="R256" s="32">
        <v>0</v>
      </c>
      <c r="S256" s="32">
        <v>589.4</v>
      </c>
      <c r="T256" s="32">
        <v>589.4</v>
      </c>
      <c r="U256" s="32">
        <v>0</v>
      </c>
      <c r="V256" s="32">
        <v>0</v>
      </c>
      <c r="W256" s="32">
        <v>142.92222222222222</v>
      </c>
      <c r="X256" s="32">
        <v>42.044444444444444</v>
      </c>
      <c r="Y256" s="32">
        <v>5.6888888888888891</v>
      </c>
      <c r="Z256" s="32">
        <v>0</v>
      </c>
      <c r="AA256" s="32">
        <v>52.966666666666669</v>
      </c>
      <c r="AB256" s="32">
        <v>0</v>
      </c>
      <c r="AC256" s="32">
        <v>42.222222222222221</v>
      </c>
      <c r="AD256" s="32">
        <v>0</v>
      </c>
      <c r="AE256" s="32">
        <v>0</v>
      </c>
      <c r="AF256" t="s">
        <v>348</v>
      </c>
      <c r="AG256">
        <v>2</v>
      </c>
      <c r="AH256"/>
    </row>
    <row r="257" spans="1:34" x14ac:dyDescent="0.25">
      <c r="A257" t="s">
        <v>1583</v>
      </c>
      <c r="B257" t="s">
        <v>881</v>
      </c>
      <c r="C257" t="s">
        <v>1357</v>
      </c>
      <c r="D257" t="s">
        <v>1522</v>
      </c>
      <c r="E257" s="32">
        <v>65.288888888888891</v>
      </c>
      <c r="F257" s="32">
        <v>4.6378012253233489</v>
      </c>
      <c r="G257" s="32">
        <v>4.5376906058543227</v>
      </c>
      <c r="H257" s="32">
        <v>0.91899251191286591</v>
      </c>
      <c r="I257" s="32">
        <v>0.81888189244383935</v>
      </c>
      <c r="J257" s="32">
        <v>302.79688888888887</v>
      </c>
      <c r="K257" s="32">
        <v>296.26077777777778</v>
      </c>
      <c r="L257" s="32">
        <v>60</v>
      </c>
      <c r="M257" s="32">
        <v>53.463888888888889</v>
      </c>
      <c r="N257" s="32">
        <v>0</v>
      </c>
      <c r="O257" s="32">
        <v>6.5361111111111114</v>
      </c>
      <c r="P257" s="32">
        <v>51.286111111111111</v>
      </c>
      <c r="Q257" s="32">
        <v>51.286111111111111</v>
      </c>
      <c r="R257" s="32">
        <v>0</v>
      </c>
      <c r="S257" s="32">
        <v>191.51077777777778</v>
      </c>
      <c r="T257" s="32">
        <v>149.16388888888889</v>
      </c>
      <c r="U257" s="32">
        <v>42.346888888888884</v>
      </c>
      <c r="V257" s="32">
        <v>0</v>
      </c>
      <c r="W257" s="32">
        <v>0</v>
      </c>
      <c r="X257" s="32">
        <v>0</v>
      </c>
      <c r="Y257" s="32">
        <v>0</v>
      </c>
      <c r="Z257" s="32">
        <v>0</v>
      </c>
      <c r="AA257" s="32">
        <v>0</v>
      </c>
      <c r="AB257" s="32">
        <v>0</v>
      </c>
      <c r="AC257" s="32">
        <v>0</v>
      </c>
      <c r="AD257" s="32">
        <v>0</v>
      </c>
      <c r="AE257" s="32">
        <v>0</v>
      </c>
      <c r="AF257" t="s">
        <v>277</v>
      </c>
      <c r="AG257">
        <v>2</v>
      </c>
      <c r="AH257"/>
    </row>
    <row r="258" spans="1:34" x14ac:dyDescent="0.25">
      <c r="A258" t="s">
        <v>1583</v>
      </c>
      <c r="B258" t="s">
        <v>1025</v>
      </c>
      <c r="C258" t="s">
        <v>1290</v>
      </c>
      <c r="D258" t="s">
        <v>1524</v>
      </c>
      <c r="E258" s="32">
        <v>528.0333333333333</v>
      </c>
      <c r="F258" s="32">
        <v>3.1662523409717398</v>
      </c>
      <c r="G258" s="32">
        <v>3.1398861603854971</v>
      </c>
      <c r="H258" s="32">
        <v>0.41705889779685634</v>
      </c>
      <c r="I258" s="32">
        <v>0.39069271721061388</v>
      </c>
      <c r="J258" s="32">
        <v>1671.8867777777775</v>
      </c>
      <c r="K258" s="32">
        <v>1657.9645555555553</v>
      </c>
      <c r="L258" s="32">
        <v>220.22100000000003</v>
      </c>
      <c r="M258" s="32">
        <v>206.29877777777781</v>
      </c>
      <c r="N258" s="32">
        <v>9.2555555555555564</v>
      </c>
      <c r="O258" s="32">
        <v>4.666666666666667</v>
      </c>
      <c r="P258" s="32">
        <v>354.37222222222204</v>
      </c>
      <c r="Q258" s="32">
        <v>354.37222222222204</v>
      </c>
      <c r="R258" s="32">
        <v>0</v>
      </c>
      <c r="S258" s="32">
        <v>1097.2935555555555</v>
      </c>
      <c r="T258" s="32">
        <v>1097.2935555555555</v>
      </c>
      <c r="U258" s="32">
        <v>0</v>
      </c>
      <c r="V258" s="32">
        <v>0</v>
      </c>
      <c r="W258" s="32">
        <v>84.285111111111121</v>
      </c>
      <c r="X258" s="32">
        <v>0</v>
      </c>
      <c r="Y258" s="32">
        <v>0</v>
      </c>
      <c r="Z258" s="32">
        <v>0</v>
      </c>
      <c r="AA258" s="32">
        <v>5.7608888888888892</v>
      </c>
      <c r="AB258" s="32">
        <v>0</v>
      </c>
      <c r="AC258" s="32">
        <v>78.524222222222235</v>
      </c>
      <c r="AD258" s="32">
        <v>0</v>
      </c>
      <c r="AE258" s="32">
        <v>0</v>
      </c>
      <c r="AF258" t="s">
        <v>421</v>
      </c>
      <c r="AG258">
        <v>2</v>
      </c>
      <c r="AH258"/>
    </row>
    <row r="259" spans="1:34" x14ac:dyDescent="0.25">
      <c r="A259" t="s">
        <v>1583</v>
      </c>
      <c r="B259" t="s">
        <v>893</v>
      </c>
      <c r="C259" t="s">
        <v>1291</v>
      </c>
      <c r="D259" t="s">
        <v>1525</v>
      </c>
      <c r="E259" s="32">
        <v>155.45555555555555</v>
      </c>
      <c r="F259" s="32">
        <v>3.9069130155099705</v>
      </c>
      <c r="G259" s="32">
        <v>3.6936151811879068</v>
      </c>
      <c r="H259" s="32">
        <v>0.60085912372239281</v>
      </c>
      <c r="I259" s="32">
        <v>0.41832749624758758</v>
      </c>
      <c r="J259" s="32">
        <v>607.35133333333329</v>
      </c>
      <c r="K259" s="32">
        <v>574.19299999999998</v>
      </c>
      <c r="L259" s="32">
        <v>93.406888888888858</v>
      </c>
      <c r="M259" s="32">
        <v>65.031333333333308</v>
      </c>
      <c r="N259" s="32">
        <v>23.664444444444442</v>
      </c>
      <c r="O259" s="32">
        <v>4.7111111111111112</v>
      </c>
      <c r="P259" s="32">
        <v>148.08477777777779</v>
      </c>
      <c r="Q259" s="32">
        <v>143.30200000000002</v>
      </c>
      <c r="R259" s="32">
        <v>4.7827777777777767</v>
      </c>
      <c r="S259" s="32">
        <v>365.85966666666661</v>
      </c>
      <c r="T259" s="32">
        <v>275.54477777777777</v>
      </c>
      <c r="U259" s="32">
        <v>90.314888888888859</v>
      </c>
      <c r="V259" s="32">
        <v>0</v>
      </c>
      <c r="W259" s="32">
        <v>0</v>
      </c>
      <c r="X259" s="32">
        <v>0</v>
      </c>
      <c r="Y259" s="32">
        <v>0</v>
      </c>
      <c r="Z259" s="32">
        <v>0</v>
      </c>
      <c r="AA259" s="32">
        <v>0</v>
      </c>
      <c r="AB259" s="32">
        <v>0</v>
      </c>
      <c r="AC259" s="32">
        <v>0</v>
      </c>
      <c r="AD259" s="32">
        <v>0</v>
      </c>
      <c r="AE259" s="32">
        <v>0</v>
      </c>
      <c r="AF259" t="s">
        <v>289</v>
      </c>
      <c r="AG259">
        <v>2</v>
      </c>
      <c r="AH259"/>
    </row>
    <row r="260" spans="1:34" x14ac:dyDescent="0.25">
      <c r="A260" t="s">
        <v>1583</v>
      </c>
      <c r="B260" t="s">
        <v>1044</v>
      </c>
      <c r="C260" t="s">
        <v>1249</v>
      </c>
      <c r="D260" t="s">
        <v>1496</v>
      </c>
      <c r="E260" s="32">
        <v>109.37777777777778</v>
      </c>
      <c r="F260" s="32">
        <v>3.4218955709061358</v>
      </c>
      <c r="G260" s="32">
        <v>3.3715095489638358</v>
      </c>
      <c r="H260" s="32">
        <v>0.39467289719626175</v>
      </c>
      <c r="I260" s="32">
        <v>0.34428687525396184</v>
      </c>
      <c r="J260" s="32">
        <v>374.27933333333334</v>
      </c>
      <c r="K260" s="32">
        <v>368.76822222222222</v>
      </c>
      <c r="L260" s="32">
        <v>43.168444444444454</v>
      </c>
      <c r="M260" s="32">
        <v>37.657333333333341</v>
      </c>
      <c r="N260" s="32">
        <v>0</v>
      </c>
      <c r="O260" s="32">
        <v>5.5111111111111111</v>
      </c>
      <c r="P260" s="32">
        <v>101.28600000000002</v>
      </c>
      <c r="Q260" s="32">
        <v>101.28600000000002</v>
      </c>
      <c r="R260" s="32">
        <v>0</v>
      </c>
      <c r="S260" s="32">
        <v>229.82488888888886</v>
      </c>
      <c r="T260" s="32">
        <v>229.82488888888886</v>
      </c>
      <c r="U260" s="32">
        <v>0</v>
      </c>
      <c r="V260" s="32">
        <v>0</v>
      </c>
      <c r="W260" s="32">
        <v>17.330555555555556</v>
      </c>
      <c r="X260" s="32">
        <v>0</v>
      </c>
      <c r="Y260" s="32">
        <v>0</v>
      </c>
      <c r="Z260" s="32">
        <v>0</v>
      </c>
      <c r="AA260" s="32">
        <v>17.330555555555556</v>
      </c>
      <c r="AB260" s="32">
        <v>0</v>
      </c>
      <c r="AC260" s="32">
        <v>0</v>
      </c>
      <c r="AD260" s="32">
        <v>0</v>
      </c>
      <c r="AE260" s="32">
        <v>0</v>
      </c>
      <c r="AF260" t="s">
        <v>440</v>
      </c>
      <c r="AG260">
        <v>2</v>
      </c>
      <c r="AH260"/>
    </row>
    <row r="261" spans="1:34" x14ac:dyDescent="0.25">
      <c r="A261" t="s">
        <v>1583</v>
      </c>
      <c r="B261" t="s">
        <v>830</v>
      </c>
      <c r="C261" t="s">
        <v>1290</v>
      </c>
      <c r="D261" t="s">
        <v>1524</v>
      </c>
      <c r="E261" s="32">
        <v>211.22222222222223</v>
      </c>
      <c r="F261" s="32">
        <v>3.1514597580220935</v>
      </c>
      <c r="G261" s="32">
        <v>3.1197396107311941</v>
      </c>
      <c r="H261" s="32">
        <v>0.32782745923198314</v>
      </c>
      <c r="I261" s="32">
        <v>0.29610731194108364</v>
      </c>
      <c r="J261" s="32">
        <v>665.6583333333333</v>
      </c>
      <c r="K261" s="32">
        <v>658.95833333333337</v>
      </c>
      <c r="L261" s="32">
        <v>69.24444444444444</v>
      </c>
      <c r="M261" s="32">
        <v>62.544444444444444</v>
      </c>
      <c r="N261" s="32">
        <v>0.4</v>
      </c>
      <c r="O261" s="32">
        <v>6.3</v>
      </c>
      <c r="P261" s="32">
        <v>124.76944444444445</v>
      </c>
      <c r="Q261" s="32">
        <v>124.76944444444445</v>
      </c>
      <c r="R261" s="32">
        <v>0</v>
      </c>
      <c r="S261" s="32">
        <v>471.64444444444445</v>
      </c>
      <c r="T261" s="32">
        <v>471.64444444444445</v>
      </c>
      <c r="U261" s="32">
        <v>0</v>
      </c>
      <c r="V261" s="32">
        <v>0</v>
      </c>
      <c r="W261" s="32">
        <v>67.349999999999994</v>
      </c>
      <c r="X261" s="32">
        <v>4.3111111111111109</v>
      </c>
      <c r="Y261" s="32">
        <v>0.4</v>
      </c>
      <c r="Z261" s="32">
        <v>0</v>
      </c>
      <c r="AA261" s="32">
        <v>9.4944444444444436</v>
      </c>
      <c r="AB261" s="32">
        <v>0</v>
      </c>
      <c r="AC261" s="32">
        <v>53.144444444444446</v>
      </c>
      <c r="AD261" s="32">
        <v>0</v>
      </c>
      <c r="AE261" s="32">
        <v>0</v>
      </c>
      <c r="AF261" t="s">
        <v>225</v>
      </c>
      <c r="AG261">
        <v>2</v>
      </c>
      <c r="AH261"/>
    </row>
    <row r="262" spans="1:34" x14ac:dyDescent="0.25">
      <c r="A262" t="s">
        <v>1583</v>
      </c>
      <c r="B262" t="s">
        <v>1007</v>
      </c>
      <c r="C262" t="s">
        <v>1249</v>
      </c>
      <c r="D262" t="s">
        <v>1496</v>
      </c>
      <c r="E262" s="32">
        <v>35.87777777777778</v>
      </c>
      <c r="F262" s="32">
        <v>3.7071786930938369</v>
      </c>
      <c r="G262" s="32">
        <v>3.4591947971508206</v>
      </c>
      <c r="H262" s="32">
        <v>0.65238773614122014</v>
      </c>
      <c r="I262" s="32">
        <v>0.48863734902446576</v>
      </c>
      <c r="J262" s="32">
        <v>133.00533333333334</v>
      </c>
      <c r="K262" s="32">
        <v>124.10822222222222</v>
      </c>
      <c r="L262" s="32">
        <v>23.406222222222222</v>
      </c>
      <c r="M262" s="32">
        <v>17.531222222222222</v>
      </c>
      <c r="N262" s="32">
        <v>0.33333333333333331</v>
      </c>
      <c r="O262" s="32">
        <v>5.541666666666667</v>
      </c>
      <c r="P262" s="32">
        <v>39.260111111111122</v>
      </c>
      <c r="Q262" s="32">
        <v>36.238000000000014</v>
      </c>
      <c r="R262" s="32">
        <v>3.0221111111111112</v>
      </c>
      <c r="S262" s="32">
        <v>70.338999999999999</v>
      </c>
      <c r="T262" s="32">
        <v>58.508666666666663</v>
      </c>
      <c r="U262" s="32">
        <v>11.830333333333334</v>
      </c>
      <c r="V262" s="32">
        <v>0</v>
      </c>
      <c r="W262" s="32">
        <v>0</v>
      </c>
      <c r="X262" s="32">
        <v>0</v>
      </c>
      <c r="Y262" s="32">
        <v>0</v>
      </c>
      <c r="Z262" s="32">
        <v>0</v>
      </c>
      <c r="AA262" s="32">
        <v>0</v>
      </c>
      <c r="AB262" s="32">
        <v>0</v>
      </c>
      <c r="AC262" s="32">
        <v>0</v>
      </c>
      <c r="AD262" s="32">
        <v>0</v>
      </c>
      <c r="AE262" s="32">
        <v>0</v>
      </c>
      <c r="AF262" t="s">
        <v>403</v>
      </c>
      <c r="AG262">
        <v>2</v>
      </c>
      <c r="AH262"/>
    </row>
    <row r="263" spans="1:34" x14ac:dyDescent="0.25">
      <c r="A263" t="s">
        <v>1583</v>
      </c>
      <c r="B263" t="s">
        <v>1006</v>
      </c>
      <c r="C263" t="s">
        <v>1249</v>
      </c>
      <c r="D263" t="s">
        <v>1496</v>
      </c>
      <c r="E263" s="32">
        <v>30.711111111111112</v>
      </c>
      <c r="F263" s="32">
        <v>3.6483031837916067</v>
      </c>
      <c r="G263" s="32">
        <v>3.2704232995658469</v>
      </c>
      <c r="H263" s="32">
        <v>0.90676917510853827</v>
      </c>
      <c r="I263" s="32">
        <v>0.6513350217076701</v>
      </c>
      <c r="J263" s="32">
        <v>112.04344444444446</v>
      </c>
      <c r="K263" s="32">
        <v>100.43833333333335</v>
      </c>
      <c r="L263" s="32">
        <v>27.847888888888889</v>
      </c>
      <c r="M263" s="32">
        <v>20.003222222222224</v>
      </c>
      <c r="N263" s="32">
        <v>0.51411111111111107</v>
      </c>
      <c r="O263" s="32">
        <v>7.3305555555555557</v>
      </c>
      <c r="P263" s="32">
        <v>31.980222222222224</v>
      </c>
      <c r="Q263" s="32">
        <v>28.219777777777779</v>
      </c>
      <c r="R263" s="32">
        <v>3.7604444444444436</v>
      </c>
      <c r="S263" s="32">
        <v>52.215333333333348</v>
      </c>
      <c r="T263" s="32">
        <v>34.021111111111125</v>
      </c>
      <c r="U263" s="32">
        <v>18.194222222222219</v>
      </c>
      <c r="V263" s="32">
        <v>0</v>
      </c>
      <c r="W263" s="32">
        <v>0</v>
      </c>
      <c r="X263" s="32">
        <v>0</v>
      </c>
      <c r="Y263" s="32">
        <v>0</v>
      </c>
      <c r="Z263" s="32">
        <v>0</v>
      </c>
      <c r="AA263" s="32">
        <v>0</v>
      </c>
      <c r="AB263" s="32">
        <v>0</v>
      </c>
      <c r="AC263" s="32">
        <v>0</v>
      </c>
      <c r="AD263" s="32">
        <v>0</v>
      </c>
      <c r="AE263" s="32">
        <v>0</v>
      </c>
      <c r="AF263" t="s">
        <v>402</v>
      </c>
      <c r="AG263">
        <v>2</v>
      </c>
      <c r="AH263"/>
    </row>
    <row r="264" spans="1:34" x14ac:dyDescent="0.25">
      <c r="A264" t="s">
        <v>1583</v>
      </c>
      <c r="B264" t="s">
        <v>854</v>
      </c>
      <c r="C264" t="s">
        <v>1332</v>
      </c>
      <c r="D264" t="s">
        <v>1529</v>
      </c>
      <c r="E264" s="32">
        <v>190.85555555555555</v>
      </c>
      <c r="F264" s="32">
        <v>2.2944705128951504</v>
      </c>
      <c r="G264" s="32">
        <v>2.2683891249927228</v>
      </c>
      <c r="H264" s="32">
        <v>0.1926413226989579</v>
      </c>
      <c r="I264" s="32">
        <v>0.16655993479653025</v>
      </c>
      <c r="J264" s="32">
        <v>437.91244444444442</v>
      </c>
      <c r="K264" s="32">
        <v>432.93466666666666</v>
      </c>
      <c r="L264" s="32">
        <v>36.766666666666666</v>
      </c>
      <c r="M264" s="32">
        <v>31.788888888888888</v>
      </c>
      <c r="N264" s="32">
        <v>0</v>
      </c>
      <c r="O264" s="32">
        <v>4.9777777777777779</v>
      </c>
      <c r="P264" s="32">
        <v>103.03055555555555</v>
      </c>
      <c r="Q264" s="32">
        <v>103.03055555555555</v>
      </c>
      <c r="R264" s="32">
        <v>0</v>
      </c>
      <c r="S264" s="32">
        <v>298.1152222222222</v>
      </c>
      <c r="T264" s="32">
        <v>298.1152222222222</v>
      </c>
      <c r="U264" s="32">
        <v>0</v>
      </c>
      <c r="V264" s="32">
        <v>0</v>
      </c>
      <c r="W264" s="32">
        <v>0</v>
      </c>
      <c r="X264" s="32">
        <v>0</v>
      </c>
      <c r="Y264" s="32">
        <v>0</v>
      </c>
      <c r="Z264" s="32">
        <v>0</v>
      </c>
      <c r="AA264" s="32">
        <v>0</v>
      </c>
      <c r="AB264" s="32">
        <v>0</v>
      </c>
      <c r="AC264" s="32">
        <v>0</v>
      </c>
      <c r="AD264" s="32">
        <v>0</v>
      </c>
      <c r="AE264" s="32">
        <v>0</v>
      </c>
      <c r="AF264" t="s">
        <v>250</v>
      </c>
      <c r="AG264">
        <v>2</v>
      </c>
      <c r="AH264"/>
    </row>
    <row r="265" spans="1:34" x14ac:dyDescent="0.25">
      <c r="A265" t="s">
        <v>1583</v>
      </c>
      <c r="B265" t="s">
        <v>1018</v>
      </c>
      <c r="C265" t="s">
        <v>1437</v>
      </c>
      <c r="D265" t="s">
        <v>1521</v>
      </c>
      <c r="E265" s="32">
        <v>123.65555555555555</v>
      </c>
      <c r="F265" s="32">
        <v>3.5900332464731783</v>
      </c>
      <c r="G265" s="32">
        <v>3.5540911133075754</v>
      </c>
      <c r="H265" s="32">
        <v>0.73427531674004853</v>
      </c>
      <c r="I265" s="32">
        <v>0.69833318357444518</v>
      </c>
      <c r="J265" s="32">
        <v>443.92755555555556</v>
      </c>
      <c r="K265" s="32">
        <v>439.48311111111116</v>
      </c>
      <c r="L265" s="32">
        <v>90.797222222222217</v>
      </c>
      <c r="M265" s="32">
        <v>86.352777777777774</v>
      </c>
      <c r="N265" s="32">
        <v>0</v>
      </c>
      <c r="O265" s="32">
        <v>4.4444444444444446</v>
      </c>
      <c r="P265" s="32">
        <v>104.28333333333333</v>
      </c>
      <c r="Q265" s="32">
        <v>104.28333333333333</v>
      </c>
      <c r="R265" s="32">
        <v>0</v>
      </c>
      <c r="S265" s="32">
        <v>248.84700000000001</v>
      </c>
      <c r="T265" s="32">
        <v>248.84700000000001</v>
      </c>
      <c r="U265" s="32">
        <v>0</v>
      </c>
      <c r="V265" s="32">
        <v>0</v>
      </c>
      <c r="W265" s="32">
        <v>44.202777777777776</v>
      </c>
      <c r="X265" s="32">
        <v>28.122222222222224</v>
      </c>
      <c r="Y265" s="32">
        <v>0</v>
      </c>
      <c r="Z265" s="32">
        <v>0</v>
      </c>
      <c r="AA265" s="32">
        <v>8.9138888888888896</v>
      </c>
      <c r="AB265" s="32">
        <v>0</v>
      </c>
      <c r="AC265" s="32">
        <v>7.166666666666667</v>
      </c>
      <c r="AD265" s="32">
        <v>0</v>
      </c>
      <c r="AE265" s="32">
        <v>0</v>
      </c>
      <c r="AF265" t="s">
        <v>414</v>
      </c>
      <c r="AG265">
        <v>2</v>
      </c>
      <c r="AH265"/>
    </row>
    <row r="266" spans="1:34" x14ac:dyDescent="0.25">
      <c r="A266" t="s">
        <v>1583</v>
      </c>
      <c r="B266" t="s">
        <v>865</v>
      </c>
      <c r="C266" t="s">
        <v>1399</v>
      </c>
      <c r="D266" t="s">
        <v>1515</v>
      </c>
      <c r="E266" s="32">
        <v>119.17777777777778</v>
      </c>
      <c r="F266" s="32">
        <v>3.6353953011374229</v>
      </c>
      <c r="G266" s="32">
        <v>3.3911290322580645</v>
      </c>
      <c r="H266" s="32">
        <v>0.62220305798993092</v>
      </c>
      <c r="I266" s="32">
        <v>0.37945179936602647</v>
      </c>
      <c r="J266" s="32">
        <v>433.25833333333333</v>
      </c>
      <c r="K266" s="32">
        <v>404.14722222222224</v>
      </c>
      <c r="L266" s="32">
        <v>74.152777777777771</v>
      </c>
      <c r="M266" s="32">
        <v>45.222222222222221</v>
      </c>
      <c r="N266" s="32">
        <v>22.330555555555556</v>
      </c>
      <c r="O266" s="32">
        <v>6.6</v>
      </c>
      <c r="P266" s="32">
        <v>79.144444444444446</v>
      </c>
      <c r="Q266" s="32">
        <v>78.963888888888889</v>
      </c>
      <c r="R266" s="32">
        <v>0.18055555555555555</v>
      </c>
      <c r="S266" s="32">
        <v>279.96111111111111</v>
      </c>
      <c r="T266" s="32">
        <v>279.96111111111111</v>
      </c>
      <c r="U266" s="32">
        <v>0</v>
      </c>
      <c r="V266" s="32">
        <v>0</v>
      </c>
      <c r="W266" s="32">
        <v>1.6138888888888889</v>
      </c>
      <c r="X266" s="32">
        <v>0</v>
      </c>
      <c r="Y266" s="32">
        <v>0</v>
      </c>
      <c r="Z266" s="32">
        <v>0</v>
      </c>
      <c r="AA266" s="32">
        <v>1.2527777777777778</v>
      </c>
      <c r="AB266" s="32">
        <v>0</v>
      </c>
      <c r="AC266" s="32">
        <v>0.3611111111111111</v>
      </c>
      <c r="AD266" s="32">
        <v>0</v>
      </c>
      <c r="AE266" s="32">
        <v>0</v>
      </c>
      <c r="AF266" t="s">
        <v>261</v>
      </c>
      <c r="AG266">
        <v>2</v>
      </c>
      <c r="AH266"/>
    </row>
    <row r="267" spans="1:34" x14ac:dyDescent="0.25">
      <c r="A267" t="s">
        <v>1583</v>
      </c>
      <c r="B267" t="s">
        <v>1152</v>
      </c>
      <c r="C267" t="s">
        <v>1224</v>
      </c>
      <c r="D267" t="s">
        <v>1501</v>
      </c>
      <c r="E267" s="32">
        <v>269.72222222222223</v>
      </c>
      <c r="F267" s="32">
        <v>2.9295056642636457</v>
      </c>
      <c r="G267" s="32">
        <v>2.7283934088568484</v>
      </c>
      <c r="H267" s="32">
        <v>0.43898043254376934</v>
      </c>
      <c r="I267" s="32">
        <v>0.23786817713697217</v>
      </c>
      <c r="J267" s="32">
        <v>790.15277777777783</v>
      </c>
      <c r="K267" s="32">
        <v>735.9083333333333</v>
      </c>
      <c r="L267" s="32">
        <v>118.40277777777779</v>
      </c>
      <c r="M267" s="32">
        <v>64.158333333333331</v>
      </c>
      <c r="N267" s="32">
        <v>50.736111111111114</v>
      </c>
      <c r="O267" s="32">
        <v>3.5083333333333333</v>
      </c>
      <c r="P267" s="32">
        <v>171.52777777777777</v>
      </c>
      <c r="Q267" s="32">
        <v>171.52777777777777</v>
      </c>
      <c r="R267" s="32">
        <v>0</v>
      </c>
      <c r="S267" s="32">
        <v>500.22222222222223</v>
      </c>
      <c r="T267" s="32">
        <v>500.22222222222223</v>
      </c>
      <c r="U267" s="32">
        <v>0</v>
      </c>
      <c r="V267" s="32">
        <v>0</v>
      </c>
      <c r="W267" s="32">
        <v>275.84444444444443</v>
      </c>
      <c r="X267" s="32">
        <v>4.1527777777777777</v>
      </c>
      <c r="Y267" s="32">
        <v>17.244444444444444</v>
      </c>
      <c r="Z267" s="32">
        <v>0</v>
      </c>
      <c r="AA267" s="32">
        <v>83.272222222222226</v>
      </c>
      <c r="AB267" s="32">
        <v>0</v>
      </c>
      <c r="AC267" s="32">
        <v>171.17500000000001</v>
      </c>
      <c r="AD267" s="32">
        <v>0</v>
      </c>
      <c r="AE267" s="32">
        <v>0</v>
      </c>
      <c r="AF267" t="s">
        <v>549</v>
      </c>
      <c r="AG267">
        <v>2</v>
      </c>
      <c r="AH267"/>
    </row>
    <row r="268" spans="1:34" x14ac:dyDescent="0.25">
      <c r="A268" t="s">
        <v>1583</v>
      </c>
      <c r="B268" t="s">
        <v>870</v>
      </c>
      <c r="C268" t="s">
        <v>1402</v>
      </c>
      <c r="D268" t="s">
        <v>1529</v>
      </c>
      <c r="E268" s="32">
        <v>94.37777777777778</v>
      </c>
      <c r="F268" s="32">
        <v>3.6881740051801271</v>
      </c>
      <c r="G268" s="32">
        <v>3.3927183894513773</v>
      </c>
      <c r="H268" s="32">
        <v>0.7838003296444549</v>
      </c>
      <c r="I268" s="32">
        <v>0.48834471391570516</v>
      </c>
      <c r="J268" s="32">
        <v>348.08166666666665</v>
      </c>
      <c r="K268" s="32">
        <v>320.19722222222219</v>
      </c>
      <c r="L268" s="32">
        <v>73.973333333333329</v>
      </c>
      <c r="M268" s="32">
        <v>46.088888888888889</v>
      </c>
      <c r="N268" s="32">
        <v>23.062222222222221</v>
      </c>
      <c r="O268" s="32">
        <v>4.822222222222222</v>
      </c>
      <c r="P268" s="32">
        <v>60.080555555555556</v>
      </c>
      <c r="Q268" s="32">
        <v>60.080555555555556</v>
      </c>
      <c r="R268" s="32">
        <v>0</v>
      </c>
      <c r="S268" s="32">
        <v>214.02777777777777</v>
      </c>
      <c r="T268" s="32">
        <v>214.02777777777777</v>
      </c>
      <c r="U268" s="32">
        <v>0</v>
      </c>
      <c r="V268" s="32">
        <v>0</v>
      </c>
      <c r="W268" s="32">
        <v>0.34166666666666667</v>
      </c>
      <c r="X268" s="32">
        <v>0</v>
      </c>
      <c r="Y268" s="32">
        <v>0</v>
      </c>
      <c r="Z268" s="32">
        <v>0</v>
      </c>
      <c r="AA268" s="32">
        <v>0.34166666666666667</v>
      </c>
      <c r="AB268" s="32">
        <v>0</v>
      </c>
      <c r="AC268" s="32">
        <v>0</v>
      </c>
      <c r="AD268" s="32">
        <v>0</v>
      </c>
      <c r="AE268" s="32">
        <v>0</v>
      </c>
      <c r="AF268" t="s">
        <v>266</v>
      </c>
      <c r="AG268">
        <v>2</v>
      </c>
      <c r="AH268"/>
    </row>
    <row r="269" spans="1:34" x14ac:dyDescent="0.25">
      <c r="A269" t="s">
        <v>1583</v>
      </c>
      <c r="B269" t="s">
        <v>964</v>
      </c>
      <c r="C269" t="s">
        <v>1235</v>
      </c>
      <c r="D269" t="s">
        <v>1509</v>
      </c>
      <c r="E269" s="32">
        <v>162.5</v>
      </c>
      <c r="F269" s="32">
        <v>4.6163411965811978</v>
      </c>
      <c r="G269" s="32">
        <v>4.3159651282051286</v>
      </c>
      <c r="H269" s="32">
        <v>0.60663111111111112</v>
      </c>
      <c r="I269" s="32">
        <v>0.3372123076923077</v>
      </c>
      <c r="J269" s="32">
        <v>750.15544444444458</v>
      </c>
      <c r="K269" s="32">
        <v>701.34433333333345</v>
      </c>
      <c r="L269" s="32">
        <v>98.577555555555548</v>
      </c>
      <c r="M269" s="32">
        <v>54.796999999999997</v>
      </c>
      <c r="N269" s="32">
        <v>38.49722222222222</v>
      </c>
      <c r="O269" s="32">
        <v>5.2833333333333332</v>
      </c>
      <c r="P269" s="32">
        <v>182.97322222222223</v>
      </c>
      <c r="Q269" s="32">
        <v>177.94266666666667</v>
      </c>
      <c r="R269" s="32">
        <v>5.0305555555555559</v>
      </c>
      <c r="S269" s="32">
        <v>468.60466666666673</v>
      </c>
      <c r="T269" s="32">
        <v>437.07411111111116</v>
      </c>
      <c r="U269" s="32">
        <v>31.530555555555555</v>
      </c>
      <c r="V269" s="32">
        <v>0</v>
      </c>
      <c r="W269" s="32">
        <v>328.17766666666671</v>
      </c>
      <c r="X269" s="32">
        <v>24.235888888888898</v>
      </c>
      <c r="Y269" s="32">
        <v>2.8444444444444446</v>
      </c>
      <c r="Z269" s="32">
        <v>0</v>
      </c>
      <c r="AA269" s="32">
        <v>90.831555555555553</v>
      </c>
      <c r="AB269" s="32">
        <v>0</v>
      </c>
      <c r="AC269" s="32">
        <v>210.2657777777778</v>
      </c>
      <c r="AD269" s="32">
        <v>0</v>
      </c>
      <c r="AE269" s="32">
        <v>0</v>
      </c>
      <c r="AF269" t="s">
        <v>360</v>
      </c>
      <c r="AG269">
        <v>2</v>
      </c>
      <c r="AH269"/>
    </row>
    <row r="270" spans="1:34" x14ac:dyDescent="0.25">
      <c r="A270" t="s">
        <v>1583</v>
      </c>
      <c r="B270" t="s">
        <v>831</v>
      </c>
      <c r="C270" t="s">
        <v>1219</v>
      </c>
      <c r="D270" t="s">
        <v>1497</v>
      </c>
      <c r="E270" s="32">
        <v>114.6</v>
      </c>
      <c r="F270" s="32">
        <v>1.8751211944929222</v>
      </c>
      <c r="G270" s="32">
        <v>1.635422726391313</v>
      </c>
      <c r="H270" s="32">
        <v>0.353645530347101</v>
      </c>
      <c r="I270" s="32">
        <v>0.16722416133410897</v>
      </c>
      <c r="J270" s="32">
        <v>214.88888888888889</v>
      </c>
      <c r="K270" s="32">
        <v>187.41944444444445</v>
      </c>
      <c r="L270" s="32">
        <v>40.527777777777771</v>
      </c>
      <c r="M270" s="32">
        <v>19.163888888888888</v>
      </c>
      <c r="N270" s="32">
        <v>21.363888888888887</v>
      </c>
      <c r="O270" s="32">
        <v>0</v>
      </c>
      <c r="P270" s="32">
        <v>88.677777777777777</v>
      </c>
      <c r="Q270" s="32">
        <v>82.572222222222223</v>
      </c>
      <c r="R270" s="32">
        <v>6.1055555555555552</v>
      </c>
      <c r="S270" s="32">
        <v>85.683333333333337</v>
      </c>
      <c r="T270" s="32">
        <v>85.683333333333337</v>
      </c>
      <c r="U270" s="32">
        <v>0</v>
      </c>
      <c r="V270" s="32">
        <v>0</v>
      </c>
      <c r="W270" s="32">
        <v>0</v>
      </c>
      <c r="X270" s="32">
        <v>0</v>
      </c>
      <c r="Y270" s="32">
        <v>0</v>
      </c>
      <c r="Z270" s="32">
        <v>0</v>
      </c>
      <c r="AA270" s="32">
        <v>0</v>
      </c>
      <c r="AB270" s="32">
        <v>0</v>
      </c>
      <c r="AC270" s="32">
        <v>0</v>
      </c>
      <c r="AD270" s="32">
        <v>0</v>
      </c>
      <c r="AE270" s="32">
        <v>0</v>
      </c>
      <c r="AF270" t="s">
        <v>226</v>
      </c>
      <c r="AG270">
        <v>2</v>
      </c>
      <c r="AH270"/>
    </row>
    <row r="271" spans="1:34" x14ac:dyDescent="0.25">
      <c r="A271" t="s">
        <v>1583</v>
      </c>
      <c r="B271" t="s">
        <v>974</v>
      </c>
      <c r="C271" t="s">
        <v>1261</v>
      </c>
      <c r="D271" t="s">
        <v>1546</v>
      </c>
      <c r="E271" s="32">
        <v>80.466666666666669</v>
      </c>
      <c r="F271" s="32">
        <v>2.8103880143606736</v>
      </c>
      <c r="G271" s="32">
        <v>2.5177202430267882</v>
      </c>
      <c r="H271" s="32">
        <v>0.63664457332228663</v>
      </c>
      <c r="I271" s="32">
        <v>0.34397680198840097</v>
      </c>
      <c r="J271" s="32">
        <v>226.14255555555556</v>
      </c>
      <c r="K271" s="32">
        <v>202.59255555555555</v>
      </c>
      <c r="L271" s="32">
        <v>51.228666666666662</v>
      </c>
      <c r="M271" s="32">
        <v>27.678666666666665</v>
      </c>
      <c r="N271" s="32">
        <v>17.597222222222221</v>
      </c>
      <c r="O271" s="32">
        <v>5.9527777777777775</v>
      </c>
      <c r="P271" s="32">
        <v>39.533333333333331</v>
      </c>
      <c r="Q271" s="32">
        <v>39.533333333333331</v>
      </c>
      <c r="R271" s="32">
        <v>0</v>
      </c>
      <c r="S271" s="32">
        <v>135.38055555555556</v>
      </c>
      <c r="T271" s="32">
        <v>135.38055555555556</v>
      </c>
      <c r="U271" s="32">
        <v>0</v>
      </c>
      <c r="V271" s="32">
        <v>0</v>
      </c>
      <c r="W271" s="32">
        <v>0</v>
      </c>
      <c r="X271" s="32">
        <v>0</v>
      </c>
      <c r="Y271" s="32">
        <v>0</v>
      </c>
      <c r="Z271" s="32">
        <v>0</v>
      </c>
      <c r="AA271" s="32">
        <v>0</v>
      </c>
      <c r="AB271" s="32">
        <v>0</v>
      </c>
      <c r="AC271" s="32">
        <v>0</v>
      </c>
      <c r="AD271" s="32">
        <v>0</v>
      </c>
      <c r="AE271" s="32">
        <v>0</v>
      </c>
      <c r="AF271" t="s">
        <v>370</v>
      </c>
      <c r="AG271">
        <v>2</v>
      </c>
      <c r="AH271"/>
    </row>
    <row r="272" spans="1:34" x14ac:dyDescent="0.25">
      <c r="A272" t="s">
        <v>1583</v>
      </c>
      <c r="B272" t="s">
        <v>868</v>
      </c>
      <c r="C272" t="s">
        <v>1211</v>
      </c>
      <c r="D272" t="s">
        <v>1502</v>
      </c>
      <c r="E272" s="32">
        <v>141.63333333333333</v>
      </c>
      <c r="F272" s="32">
        <v>3.0612300933552996</v>
      </c>
      <c r="G272" s="32">
        <v>2.9261002588844436</v>
      </c>
      <c r="H272" s="32">
        <v>0.93694594806621179</v>
      </c>
      <c r="I272" s="32">
        <v>0.80181611359535576</v>
      </c>
      <c r="J272" s="32">
        <v>433.57222222222225</v>
      </c>
      <c r="K272" s="32">
        <v>414.43333333333334</v>
      </c>
      <c r="L272" s="32">
        <v>132.70277777777778</v>
      </c>
      <c r="M272" s="32">
        <v>113.56388888888888</v>
      </c>
      <c r="N272" s="32">
        <v>14.555555555555555</v>
      </c>
      <c r="O272" s="32">
        <v>4.583333333333333</v>
      </c>
      <c r="P272" s="32">
        <v>42.68333333333333</v>
      </c>
      <c r="Q272" s="32">
        <v>42.68333333333333</v>
      </c>
      <c r="R272" s="32">
        <v>0</v>
      </c>
      <c r="S272" s="32">
        <v>258.18611111111113</v>
      </c>
      <c r="T272" s="32">
        <v>240.05</v>
      </c>
      <c r="U272" s="32">
        <v>18.136111111111113</v>
      </c>
      <c r="V272" s="32">
        <v>0</v>
      </c>
      <c r="W272" s="32">
        <v>133.85277777777779</v>
      </c>
      <c r="X272" s="32">
        <v>28.466666666666665</v>
      </c>
      <c r="Y272" s="32">
        <v>0</v>
      </c>
      <c r="Z272" s="32">
        <v>0</v>
      </c>
      <c r="AA272" s="32">
        <v>0.7</v>
      </c>
      <c r="AB272" s="32">
        <v>0</v>
      </c>
      <c r="AC272" s="32">
        <v>86.55</v>
      </c>
      <c r="AD272" s="32">
        <v>18.136111111111113</v>
      </c>
      <c r="AE272" s="32">
        <v>0</v>
      </c>
      <c r="AF272" t="s">
        <v>264</v>
      </c>
      <c r="AG272">
        <v>2</v>
      </c>
      <c r="AH272"/>
    </row>
    <row r="273" spans="1:34" x14ac:dyDescent="0.25">
      <c r="A273" t="s">
        <v>1583</v>
      </c>
      <c r="B273" t="s">
        <v>763</v>
      </c>
      <c r="C273" t="s">
        <v>1274</v>
      </c>
      <c r="D273" t="s">
        <v>1529</v>
      </c>
      <c r="E273" s="32">
        <v>166.66666666666666</v>
      </c>
      <c r="F273" s="32">
        <v>3.7582433333333332</v>
      </c>
      <c r="G273" s="32">
        <v>3.4783773333333325</v>
      </c>
      <c r="H273" s="32">
        <v>0.58348333333333335</v>
      </c>
      <c r="I273" s="32">
        <v>0.30361733333333335</v>
      </c>
      <c r="J273" s="32">
        <v>626.37388888888881</v>
      </c>
      <c r="K273" s="32">
        <v>579.72955555555541</v>
      </c>
      <c r="L273" s="32">
        <v>97.24722222222222</v>
      </c>
      <c r="M273" s="32">
        <v>50.602888888888891</v>
      </c>
      <c r="N273" s="32">
        <v>41.977666666666664</v>
      </c>
      <c r="O273" s="32">
        <v>4.666666666666667</v>
      </c>
      <c r="P273" s="32">
        <v>125.96666666666667</v>
      </c>
      <c r="Q273" s="32">
        <v>125.96666666666667</v>
      </c>
      <c r="R273" s="32">
        <v>0</v>
      </c>
      <c r="S273" s="32">
        <v>403.15999999999991</v>
      </c>
      <c r="T273" s="32">
        <v>403.15999999999991</v>
      </c>
      <c r="U273" s="32">
        <v>0</v>
      </c>
      <c r="V273" s="32">
        <v>0</v>
      </c>
      <c r="W273" s="32">
        <v>24.416666666666668</v>
      </c>
      <c r="X273" s="32">
        <v>0.36388888888888887</v>
      </c>
      <c r="Y273" s="32">
        <v>21.763888888888889</v>
      </c>
      <c r="Z273" s="32">
        <v>1.1666666666666667</v>
      </c>
      <c r="AA273" s="32">
        <v>7.7777777777777779E-2</v>
      </c>
      <c r="AB273" s="32">
        <v>0</v>
      </c>
      <c r="AC273" s="32">
        <v>1.0444444444444445</v>
      </c>
      <c r="AD273" s="32">
        <v>0</v>
      </c>
      <c r="AE273" s="32">
        <v>0</v>
      </c>
      <c r="AF273" t="s">
        <v>158</v>
      </c>
      <c r="AG273">
        <v>2</v>
      </c>
      <c r="AH273"/>
    </row>
    <row r="274" spans="1:34" x14ac:dyDescent="0.25">
      <c r="A274" t="s">
        <v>1583</v>
      </c>
      <c r="B274" t="s">
        <v>1108</v>
      </c>
      <c r="C274" t="s">
        <v>1462</v>
      </c>
      <c r="D274" t="s">
        <v>1518</v>
      </c>
      <c r="E274" s="32">
        <v>289.64444444444445</v>
      </c>
      <c r="F274" s="32">
        <v>3.9925099739143786</v>
      </c>
      <c r="G274" s="32">
        <v>3.6793770139634807</v>
      </c>
      <c r="H274" s="32">
        <v>1.086648381156974</v>
      </c>
      <c r="I274" s="32">
        <v>0.77351542120607641</v>
      </c>
      <c r="J274" s="32">
        <v>1156.4083333333335</v>
      </c>
      <c r="K274" s="32">
        <v>1065.7111111111112</v>
      </c>
      <c r="L274" s="32">
        <v>314.74166666666667</v>
      </c>
      <c r="M274" s="32">
        <v>224.04444444444445</v>
      </c>
      <c r="N274" s="32">
        <v>85.697222222222223</v>
      </c>
      <c r="O274" s="32">
        <v>5</v>
      </c>
      <c r="P274" s="32">
        <v>157.83055555555555</v>
      </c>
      <c r="Q274" s="32">
        <v>157.83055555555555</v>
      </c>
      <c r="R274" s="32">
        <v>0</v>
      </c>
      <c r="S274" s="32">
        <v>683.83611111111111</v>
      </c>
      <c r="T274" s="32">
        <v>680.38888888888891</v>
      </c>
      <c r="U274" s="32">
        <v>3.4472222222222224</v>
      </c>
      <c r="V274" s="32">
        <v>0</v>
      </c>
      <c r="W274" s="32">
        <v>76.400000000000006</v>
      </c>
      <c r="X274" s="32">
        <v>2.4833333333333334</v>
      </c>
      <c r="Y274" s="32">
        <v>0</v>
      </c>
      <c r="Z274" s="32">
        <v>0</v>
      </c>
      <c r="AA274" s="32">
        <v>5.2861111111111114</v>
      </c>
      <c r="AB274" s="32">
        <v>0</v>
      </c>
      <c r="AC274" s="32">
        <v>68.63055555555556</v>
      </c>
      <c r="AD274" s="32">
        <v>0</v>
      </c>
      <c r="AE274" s="32">
        <v>0</v>
      </c>
      <c r="AF274" t="s">
        <v>505</v>
      </c>
      <c r="AG274">
        <v>2</v>
      </c>
      <c r="AH274"/>
    </row>
    <row r="275" spans="1:34" x14ac:dyDescent="0.25">
      <c r="A275" t="s">
        <v>1583</v>
      </c>
      <c r="B275" t="s">
        <v>668</v>
      </c>
      <c r="C275" t="s">
        <v>1253</v>
      </c>
      <c r="D275" t="s">
        <v>1540</v>
      </c>
      <c r="E275" s="32">
        <v>474.78888888888889</v>
      </c>
      <c r="F275" s="32">
        <v>3.8149902880812534</v>
      </c>
      <c r="G275" s="32">
        <v>3.4926528749619727</v>
      </c>
      <c r="H275" s="32">
        <v>0.71845381573096845</v>
      </c>
      <c r="I275" s="32">
        <v>0.45687323020757808</v>
      </c>
      <c r="J275" s="32">
        <v>1811.3150000000005</v>
      </c>
      <c r="K275" s="32">
        <v>1658.2727777777784</v>
      </c>
      <c r="L275" s="32">
        <v>341.11388888888905</v>
      </c>
      <c r="M275" s="32">
        <v>216.91833333333355</v>
      </c>
      <c r="N275" s="32">
        <v>120.12888888888885</v>
      </c>
      <c r="O275" s="32">
        <v>4.0666666666666664</v>
      </c>
      <c r="P275" s="32">
        <v>487.2481111111116</v>
      </c>
      <c r="Q275" s="32">
        <v>458.40144444444496</v>
      </c>
      <c r="R275" s="32">
        <v>28.846666666666643</v>
      </c>
      <c r="S275" s="32">
        <v>982.95299999999986</v>
      </c>
      <c r="T275" s="32">
        <v>982.95299999999986</v>
      </c>
      <c r="U275" s="32">
        <v>0</v>
      </c>
      <c r="V275" s="32">
        <v>0</v>
      </c>
      <c r="W275" s="32">
        <v>341.04188888888888</v>
      </c>
      <c r="X275" s="32">
        <v>58.06388888888889</v>
      </c>
      <c r="Y275" s="32">
        <v>0</v>
      </c>
      <c r="Z275" s="32">
        <v>0</v>
      </c>
      <c r="AA275" s="32">
        <v>77.569444444444443</v>
      </c>
      <c r="AB275" s="32">
        <v>0</v>
      </c>
      <c r="AC275" s="32">
        <v>205.40855555555555</v>
      </c>
      <c r="AD275" s="32">
        <v>0</v>
      </c>
      <c r="AE275" s="32">
        <v>0</v>
      </c>
      <c r="AF275" t="s">
        <v>62</v>
      </c>
      <c r="AG275">
        <v>2</v>
      </c>
      <c r="AH275"/>
    </row>
    <row r="276" spans="1:34" x14ac:dyDescent="0.25">
      <c r="A276" t="s">
        <v>1583</v>
      </c>
      <c r="B276" t="s">
        <v>1151</v>
      </c>
      <c r="C276" t="s">
        <v>1405</v>
      </c>
      <c r="D276" t="s">
        <v>1543</v>
      </c>
      <c r="E276" s="32">
        <v>144.26666666666668</v>
      </c>
      <c r="F276" s="32">
        <v>3.2951224584103511</v>
      </c>
      <c r="G276" s="32">
        <v>3.1720286506469497</v>
      </c>
      <c r="H276" s="32">
        <v>0.42277033271719039</v>
      </c>
      <c r="I276" s="32">
        <v>0.29967652495378927</v>
      </c>
      <c r="J276" s="32">
        <v>475.37633333333338</v>
      </c>
      <c r="K276" s="32">
        <v>457.61799999999999</v>
      </c>
      <c r="L276" s="32">
        <v>60.991666666666674</v>
      </c>
      <c r="M276" s="32">
        <v>43.233333333333334</v>
      </c>
      <c r="N276" s="32">
        <v>13.469444444444445</v>
      </c>
      <c r="O276" s="32">
        <v>4.2888888888888888</v>
      </c>
      <c r="P276" s="32">
        <v>152.91611111111112</v>
      </c>
      <c r="Q276" s="32">
        <v>152.91611111111112</v>
      </c>
      <c r="R276" s="32">
        <v>0</v>
      </c>
      <c r="S276" s="32">
        <v>261.46855555555555</v>
      </c>
      <c r="T276" s="32">
        <v>245.54355555555557</v>
      </c>
      <c r="U276" s="32">
        <v>15.925000000000001</v>
      </c>
      <c r="V276" s="32">
        <v>0</v>
      </c>
      <c r="W276" s="32">
        <v>0</v>
      </c>
      <c r="X276" s="32">
        <v>0</v>
      </c>
      <c r="Y276" s="32">
        <v>0</v>
      </c>
      <c r="Z276" s="32">
        <v>0</v>
      </c>
      <c r="AA276" s="32">
        <v>0</v>
      </c>
      <c r="AB276" s="32">
        <v>0</v>
      </c>
      <c r="AC276" s="32">
        <v>0</v>
      </c>
      <c r="AD276" s="32">
        <v>0</v>
      </c>
      <c r="AE276" s="32">
        <v>0</v>
      </c>
      <c r="AF276" t="s">
        <v>548</v>
      </c>
      <c r="AG276">
        <v>2</v>
      </c>
      <c r="AH276"/>
    </row>
    <row r="277" spans="1:34" x14ac:dyDescent="0.25">
      <c r="A277" t="s">
        <v>1583</v>
      </c>
      <c r="B277" t="s">
        <v>604</v>
      </c>
      <c r="C277" t="s">
        <v>1259</v>
      </c>
      <c r="D277" t="s">
        <v>1514</v>
      </c>
      <c r="E277" s="32">
        <v>82.75555555555556</v>
      </c>
      <c r="F277" s="32">
        <v>2.6991071428571431</v>
      </c>
      <c r="G277" s="32">
        <v>2.4663399570354461</v>
      </c>
      <c r="H277" s="32">
        <v>0.58527792696025782</v>
      </c>
      <c r="I277" s="32">
        <v>0.40492749731471539</v>
      </c>
      <c r="J277" s="32">
        <v>223.36611111111114</v>
      </c>
      <c r="K277" s="32">
        <v>204.10333333333335</v>
      </c>
      <c r="L277" s="32">
        <v>48.435000000000009</v>
      </c>
      <c r="M277" s="32">
        <v>33.510000000000005</v>
      </c>
      <c r="N277" s="32">
        <v>9.6805555555555554</v>
      </c>
      <c r="O277" s="32">
        <v>5.2444444444444445</v>
      </c>
      <c r="P277" s="32">
        <v>54.144666666666659</v>
      </c>
      <c r="Q277" s="32">
        <v>49.806888888888885</v>
      </c>
      <c r="R277" s="32">
        <v>4.3377777777777737</v>
      </c>
      <c r="S277" s="32">
        <v>120.78644444444446</v>
      </c>
      <c r="T277" s="32">
        <v>105.74255555555557</v>
      </c>
      <c r="U277" s="32">
        <v>15.043888888888889</v>
      </c>
      <c r="V277" s="32">
        <v>0</v>
      </c>
      <c r="W277" s="32">
        <v>1.911111111111111</v>
      </c>
      <c r="X277" s="32">
        <v>0.13333333333333333</v>
      </c>
      <c r="Y277" s="32">
        <v>0</v>
      </c>
      <c r="Z277" s="32">
        <v>1.7777777777777777</v>
      </c>
      <c r="AA277" s="32">
        <v>0</v>
      </c>
      <c r="AB277" s="32">
        <v>0</v>
      </c>
      <c r="AC277" s="32">
        <v>0</v>
      </c>
      <c r="AD277" s="32">
        <v>0</v>
      </c>
      <c r="AE277" s="32">
        <v>0</v>
      </c>
      <c r="AF277" t="s">
        <v>139</v>
      </c>
      <c r="AG277">
        <v>2</v>
      </c>
      <c r="AH277"/>
    </row>
    <row r="278" spans="1:34" x14ac:dyDescent="0.25">
      <c r="A278" t="s">
        <v>1583</v>
      </c>
      <c r="B278" t="s">
        <v>1095</v>
      </c>
      <c r="C278" t="s">
        <v>1280</v>
      </c>
      <c r="D278" t="s">
        <v>1518</v>
      </c>
      <c r="E278" s="32">
        <v>230.94444444444446</v>
      </c>
      <c r="F278" s="32">
        <v>3.2996569641568434</v>
      </c>
      <c r="G278" s="32">
        <v>3.2511604522492181</v>
      </c>
      <c r="H278" s="32">
        <v>0.37048352177050753</v>
      </c>
      <c r="I278" s="32">
        <v>0.32198700986288187</v>
      </c>
      <c r="J278" s="32">
        <v>762.03744444444442</v>
      </c>
      <c r="K278" s="32">
        <v>750.83744444444449</v>
      </c>
      <c r="L278" s="32">
        <v>85.561111111111103</v>
      </c>
      <c r="M278" s="32">
        <v>74.361111111111114</v>
      </c>
      <c r="N278" s="32">
        <v>5.6888888888888891</v>
      </c>
      <c r="O278" s="32">
        <v>5.5111111111111111</v>
      </c>
      <c r="P278" s="32">
        <v>181.46111111111111</v>
      </c>
      <c r="Q278" s="32">
        <v>181.46111111111111</v>
      </c>
      <c r="R278" s="32">
        <v>0</v>
      </c>
      <c r="S278" s="32">
        <v>495.01522222222223</v>
      </c>
      <c r="T278" s="32">
        <v>495.01522222222223</v>
      </c>
      <c r="U278" s="32">
        <v>0</v>
      </c>
      <c r="V278" s="32">
        <v>0</v>
      </c>
      <c r="W278" s="32">
        <v>106.35966666666667</v>
      </c>
      <c r="X278" s="32">
        <v>1.0194444444444444</v>
      </c>
      <c r="Y278" s="32">
        <v>0</v>
      </c>
      <c r="Z278" s="32">
        <v>0</v>
      </c>
      <c r="AA278" s="32">
        <v>70.49166666666666</v>
      </c>
      <c r="AB278" s="32">
        <v>0</v>
      </c>
      <c r="AC278" s="32">
        <v>34.848555555555556</v>
      </c>
      <c r="AD278" s="32">
        <v>0</v>
      </c>
      <c r="AE278" s="32">
        <v>0</v>
      </c>
      <c r="AF278" t="s">
        <v>492</v>
      </c>
      <c r="AG278">
        <v>2</v>
      </c>
      <c r="AH278"/>
    </row>
    <row r="279" spans="1:34" x14ac:dyDescent="0.25">
      <c r="A279" t="s">
        <v>1583</v>
      </c>
      <c r="B279" t="s">
        <v>1111</v>
      </c>
      <c r="C279" t="s">
        <v>1438</v>
      </c>
      <c r="D279" t="s">
        <v>1518</v>
      </c>
      <c r="E279" s="32">
        <v>170.14444444444445</v>
      </c>
      <c r="F279" s="32">
        <v>3.246171880101874</v>
      </c>
      <c r="G279" s="32">
        <v>3.1256696924182066</v>
      </c>
      <c r="H279" s="32">
        <v>0.57585907398942071</v>
      </c>
      <c r="I279" s="32">
        <v>0.45535688630575327</v>
      </c>
      <c r="J279" s="32">
        <v>552.31811111111108</v>
      </c>
      <c r="K279" s="32">
        <v>531.81533333333334</v>
      </c>
      <c r="L279" s="32">
        <v>97.979222222222219</v>
      </c>
      <c r="M279" s="32">
        <v>77.476444444444439</v>
      </c>
      <c r="N279" s="32">
        <v>14.077777777777778</v>
      </c>
      <c r="O279" s="32">
        <v>6.4249999999999998</v>
      </c>
      <c r="P279" s="32">
        <v>122.22499999999999</v>
      </c>
      <c r="Q279" s="32">
        <v>122.22499999999999</v>
      </c>
      <c r="R279" s="32">
        <v>0</v>
      </c>
      <c r="S279" s="32">
        <v>332.11388888888888</v>
      </c>
      <c r="T279" s="32">
        <v>332.11388888888888</v>
      </c>
      <c r="U279" s="32">
        <v>0</v>
      </c>
      <c r="V279" s="32">
        <v>0</v>
      </c>
      <c r="W279" s="32">
        <v>14.366666666666667</v>
      </c>
      <c r="X279" s="32">
        <v>0.71944444444444444</v>
      </c>
      <c r="Y279" s="32">
        <v>0</v>
      </c>
      <c r="Z279" s="32">
        <v>0</v>
      </c>
      <c r="AA279" s="32">
        <v>6.083333333333333</v>
      </c>
      <c r="AB279" s="32">
        <v>0</v>
      </c>
      <c r="AC279" s="32">
        <v>7.5638888888888891</v>
      </c>
      <c r="AD279" s="32">
        <v>0</v>
      </c>
      <c r="AE279" s="32">
        <v>0</v>
      </c>
      <c r="AF279" t="s">
        <v>508</v>
      </c>
      <c r="AG279">
        <v>2</v>
      </c>
      <c r="AH279"/>
    </row>
    <row r="280" spans="1:34" x14ac:dyDescent="0.25">
      <c r="A280" t="s">
        <v>1583</v>
      </c>
      <c r="B280" t="s">
        <v>681</v>
      </c>
      <c r="C280" t="s">
        <v>1323</v>
      </c>
      <c r="D280" t="s">
        <v>1502</v>
      </c>
      <c r="E280" s="32">
        <v>88.188888888888883</v>
      </c>
      <c r="F280" s="32">
        <v>3.9023232959556502</v>
      </c>
      <c r="G280" s="32">
        <v>3.7830086934610057</v>
      </c>
      <c r="H280" s="32">
        <v>0.93391205745243777</v>
      </c>
      <c r="I280" s="32">
        <v>0.81459745495779234</v>
      </c>
      <c r="J280" s="32">
        <v>344.1415555555555</v>
      </c>
      <c r="K280" s="32">
        <v>333.61933333333332</v>
      </c>
      <c r="L280" s="32">
        <v>82.360666666666646</v>
      </c>
      <c r="M280" s="32">
        <v>71.83844444444442</v>
      </c>
      <c r="N280" s="32">
        <v>5.5222222222222221</v>
      </c>
      <c r="O280" s="32">
        <v>5</v>
      </c>
      <c r="P280" s="32">
        <v>72.333333333333329</v>
      </c>
      <c r="Q280" s="32">
        <v>72.333333333333329</v>
      </c>
      <c r="R280" s="32">
        <v>0</v>
      </c>
      <c r="S280" s="32">
        <v>189.44755555555554</v>
      </c>
      <c r="T280" s="32">
        <v>189.44755555555554</v>
      </c>
      <c r="U280" s="32">
        <v>0</v>
      </c>
      <c r="V280" s="32">
        <v>0</v>
      </c>
      <c r="W280" s="32">
        <v>11.002222222222223</v>
      </c>
      <c r="X280" s="32">
        <v>10.857777777777779</v>
      </c>
      <c r="Y280" s="32">
        <v>0</v>
      </c>
      <c r="Z280" s="32">
        <v>0</v>
      </c>
      <c r="AA280" s="32">
        <v>0</v>
      </c>
      <c r="AB280" s="32">
        <v>0</v>
      </c>
      <c r="AC280" s="32">
        <v>0.14444444444444443</v>
      </c>
      <c r="AD280" s="32">
        <v>0</v>
      </c>
      <c r="AE280" s="32">
        <v>0</v>
      </c>
      <c r="AF280" t="s">
        <v>75</v>
      </c>
      <c r="AG280">
        <v>2</v>
      </c>
      <c r="AH280"/>
    </row>
    <row r="281" spans="1:34" x14ac:dyDescent="0.25">
      <c r="A281" t="s">
        <v>1583</v>
      </c>
      <c r="B281" t="s">
        <v>799</v>
      </c>
      <c r="C281" t="s">
        <v>1341</v>
      </c>
      <c r="D281" t="s">
        <v>1536</v>
      </c>
      <c r="E281" s="32">
        <v>172.4</v>
      </c>
      <c r="F281" s="32">
        <v>3.4885569734467636</v>
      </c>
      <c r="G281" s="32">
        <v>3.18919373549884</v>
      </c>
      <c r="H281" s="32">
        <v>0.74202500644496017</v>
      </c>
      <c r="I281" s="32">
        <v>0.47663573085846883</v>
      </c>
      <c r="J281" s="32">
        <v>601.4272222222221</v>
      </c>
      <c r="K281" s="32">
        <v>549.81700000000001</v>
      </c>
      <c r="L281" s="32">
        <v>127.92511111111114</v>
      </c>
      <c r="M281" s="32">
        <v>82.172000000000025</v>
      </c>
      <c r="N281" s="32">
        <v>40.286444444444435</v>
      </c>
      <c r="O281" s="32">
        <v>5.4666666666666668</v>
      </c>
      <c r="P281" s="32">
        <v>146.32855555555557</v>
      </c>
      <c r="Q281" s="32">
        <v>140.47144444444444</v>
      </c>
      <c r="R281" s="32">
        <v>5.8571111111111112</v>
      </c>
      <c r="S281" s="32">
        <v>327.17355555555548</v>
      </c>
      <c r="T281" s="32">
        <v>319.45077777777772</v>
      </c>
      <c r="U281" s="32">
        <v>7.7227777777777762</v>
      </c>
      <c r="V281" s="32">
        <v>0</v>
      </c>
      <c r="W281" s="32">
        <v>25.466555555555558</v>
      </c>
      <c r="X281" s="32">
        <v>4.193777777777778</v>
      </c>
      <c r="Y281" s="32">
        <v>0</v>
      </c>
      <c r="Z281" s="32">
        <v>0</v>
      </c>
      <c r="AA281" s="32">
        <v>4.5012222222222213</v>
      </c>
      <c r="AB281" s="32">
        <v>0</v>
      </c>
      <c r="AC281" s="32">
        <v>16.60488888888889</v>
      </c>
      <c r="AD281" s="32">
        <v>0.16666666666666666</v>
      </c>
      <c r="AE281" s="32">
        <v>0</v>
      </c>
      <c r="AF281" t="s">
        <v>194</v>
      </c>
      <c r="AG281">
        <v>2</v>
      </c>
      <c r="AH281"/>
    </row>
    <row r="282" spans="1:34" x14ac:dyDescent="0.25">
      <c r="A282" t="s">
        <v>1583</v>
      </c>
      <c r="B282" t="s">
        <v>1067</v>
      </c>
      <c r="C282" t="s">
        <v>1290</v>
      </c>
      <c r="D282" t="s">
        <v>1524</v>
      </c>
      <c r="E282" s="32">
        <v>189.96666666666667</v>
      </c>
      <c r="F282" s="32">
        <v>2.617467976838042</v>
      </c>
      <c r="G282" s="32">
        <v>2.4205035971223023</v>
      </c>
      <c r="H282" s="32">
        <v>0.44644674504298998</v>
      </c>
      <c r="I282" s="32">
        <v>0.24948236532725038</v>
      </c>
      <c r="J282" s="32">
        <v>497.23166666666668</v>
      </c>
      <c r="K282" s="32">
        <v>459.81500000000005</v>
      </c>
      <c r="L282" s="32">
        <v>84.81</v>
      </c>
      <c r="M282" s="32">
        <v>47.393333333333331</v>
      </c>
      <c r="N282" s="32">
        <v>32.5</v>
      </c>
      <c r="O282" s="32">
        <v>4.916666666666667</v>
      </c>
      <c r="P282" s="32">
        <v>80.813888888888883</v>
      </c>
      <c r="Q282" s="32">
        <v>80.813888888888883</v>
      </c>
      <c r="R282" s="32">
        <v>0</v>
      </c>
      <c r="S282" s="32">
        <v>331.60777777777781</v>
      </c>
      <c r="T282" s="32">
        <v>331.60777777777781</v>
      </c>
      <c r="U282" s="32">
        <v>0</v>
      </c>
      <c r="V282" s="32">
        <v>0</v>
      </c>
      <c r="W282" s="32">
        <v>46.892777777777781</v>
      </c>
      <c r="X282" s="32">
        <v>0.43333333333333335</v>
      </c>
      <c r="Y282" s="32">
        <v>0</v>
      </c>
      <c r="Z282" s="32">
        <v>0</v>
      </c>
      <c r="AA282" s="32">
        <v>3.9</v>
      </c>
      <c r="AB282" s="32">
        <v>0</v>
      </c>
      <c r="AC282" s="32">
        <v>42.559444444444445</v>
      </c>
      <c r="AD282" s="32">
        <v>0</v>
      </c>
      <c r="AE282" s="32">
        <v>0</v>
      </c>
      <c r="AF282" t="s">
        <v>463</v>
      </c>
      <c r="AG282">
        <v>2</v>
      </c>
      <c r="AH282"/>
    </row>
    <row r="283" spans="1:34" x14ac:dyDescent="0.25">
      <c r="A283" t="s">
        <v>1583</v>
      </c>
      <c r="B283" t="s">
        <v>973</v>
      </c>
      <c r="C283" t="s">
        <v>1267</v>
      </c>
      <c r="D283" t="s">
        <v>1496</v>
      </c>
      <c r="E283" s="32">
        <v>70.75555555555556</v>
      </c>
      <c r="F283" s="32">
        <v>5.723749999999999</v>
      </c>
      <c r="G283" s="32">
        <v>5.4423947864321605</v>
      </c>
      <c r="H283" s="32">
        <v>0.93799152010050235</v>
      </c>
      <c r="I283" s="32">
        <v>0.65663630653266314</v>
      </c>
      <c r="J283" s="32">
        <v>404.98711111111106</v>
      </c>
      <c r="K283" s="32">
        <v>385.07966666666664</v>
      </c>
      <c r="L283" s="32">
        <v>66.368111111111105</v>
      </c>
      <c r="M283" s="32">
        <v>46.460666666666654</v>
      </c>
      <c r="N283" s="32">
        <v>9.1518888888888892</v>
      </c>
      <c r="O283" s="32">
        <v>10.755555555555556</v>
      </c>
      <c r="P283" s="32">
        <v>109.64577777777777</v>
      </c>
      <c r="Q283" s="32">
        <v>109.64577777777777</v>
      </c>
      <c r="R283" s="32">
        <v>0</v>
      </c>
      <c r="S283" s="32">
        <v>228.9732222222222</v>
      </c>
      <c r="T283" s="32">
        <v>216.8111111111111</v>
      </c>
      <c r="U283" s="32">
        <v>12.162111111111113</v>
      </c>
      <c r="V283" s="32">
        <v>0</v>
      </c>
      <c r="W283" s="32">
        <v>0</v>
      </c>
      <c r="X283" s="32">
        <v>0</v>
      </c>
      <c r="Y283" s="32">
        <v>0</v>
      </c>
      <c r="Z283" s="32">
        <v>0</v>
      </c>
      <c r="AA283" s="32">
        <v>0</v>
      </c>
      <c r="AB283" s="32">
        <v>0</v>
      </c>
      <c r="AC283" s="32">
        <v>0</v>
      </c>
      <c r="AD283" s="32">
        <v>0</v>
      </c>
      <c r="AE283" s="32">
        <v>0</v>
      </c>
      <c r="AF283" t="s">
        <v>369</v>
      </c>
      <c r="AG283">
        <v>2</v>
      </c>
      <c r="AH283"/>
    </row>
    <row r="284" spans="1:34" x14ac:dyDescent="0.25">
      <c r="A284" t="s">
        <v>1583</v>
      </c>
      <c r="B284" t="s">
        <v>791</v>
      </c>
      <c r="C284" t="s">
        <v>1365</v>
      </c>
      <c r="D284" t="s">
        <v>1529</v>
      </c>
      <c r="E284" s="32">
        <v>189.23333333333332</v>
      </c>
      <c r="F284" s="32">
        <v>3.5393106687804594</v>
      </c>
      <c r="G284" s="32">
        <v>3.3814514708472787</v>
      </c>
      <c r="H284" s="32">
        <v>1.1087722388585521</v>
      </c>
      <c r="I284" s="32">
        <v>0.95091304092537154</v>
      </c>
      <c r="J284" s="32">
        <v>669.75555555555559</v>
      </c>
      <c r="K284" s="32">
        <v>639.88333333333333</v>
      </c>
      <c r="L284" s="32">
        <v>209.81666666666666</v>
      </c>
      <c r="M284" s="32">
        <v>179.94444444444446</v>
      </c>
      <c r="N284" s="32">
        <v>25.127777777777776</v>
      </c>
      <c r="O284" s="32">
        <v>4.7444444444444445</v>
      </c>
      <c r="P284" s="32">
        <v>31.580555555555556</v>
      </c>
      <c r="Q284" s="32">
        <v>31.580555555555556</v>
      </c>
      <c r="R284" s="32">
        <v>0</v>
      </c>
      <c r="S284" s="32">
        <v>428.35833333333329</v>
      </c>
      <c r="T284" s="32">
        <v>404.02499999999998</v>
      </c>
      <c r="U284" s="32">
        <v>24.333333333333332</v>
      </c>
      <c r="V284" s="32">
        <v>0</v>
      </c>
      <c r="W284" s="32">
        <v>288.14722222222224</v>
      </c>
      <c r="X284" s="32">
        <v>157.70833333333334</v>
      </c>
      <c r="Y284" s="32">
        <v>0</v>
      </c>
      <c r="Z284" s="32">
        <v>0</v>
      </c>
      <c r="AA284" s="32">
        <v>7.7777777777777779E-2</v>
      </c>
      <c r="AB284" s="32">
        <v>0</v>
      </c>
      <c r="AC284" s="32">
        <v>116.97222222222223</v>
      </c>
      <c r="AD284" s="32">
        <v>13.388888888888889</v>
      </c>
      <c r="AE284" s="32">
        <v>0</v>
      </c>
      <c r="AF284" t="s">
        <v>186</v>
      </c>
      <c r="AG284">
        <v>2</v>
      </c>
      <c r="AH284"/>
    </row>
    <row r="285" spans="1:34" x14ac:dyDescent="0.25">
      <c r="A285" t="s">
        <v>1583</v>
      </c>
      <c r="B285" t="s">
        <v>1174</v>
      </c>
      <c r="C285" t="s">
        <v>1286</v>
      </c>
      <c r="D285" t="s">
        <v>1518</v>
      </c>
      <c r="E285" s="32">
        <v>130.01111111111112</v>
      </c>
      <c r="F285" s="32">
        <v>4.2410939235962735</v>
      </c>
      <c r="G285" s="32">
        <v>4.100635843090334</v>
      </c>
      <c r="H285" s="32">
        <v>0.80960174344073144</v>
      </c>
      <c r="I285" s="32">
        <v>0.66914366293479177</v>
      </c>
      <c r="J285" s="32">
        <v>551.3893333333333</v>
      </c>
      <c r="K285" s="32">
        <v>533.12822222222223</v>
      </c>
      <c r="L285" s="32">
        <v>105.25722222222221</v>
      </c>
      <c r="M285" s="32">
        <v>86.996111111111105</v>
      </c>
      <c r="N285" s="32">
        <v>13.177777777777777</v>
      </c>
      <c r="O285" s="32">
        <v>5.083333333333333</v>
      </c>
      <c r="P285" s="32">
        <v>102.26977777777779</v>
      </c>
      <c r="Q285" s="32">
        <v>102.26977777777779</v>
      </c>
      <c r="R285" s="32">
        <v>0</v>
      </c>
      <c r="S285" s="32">
        <v>343.86233333333337</v>
      </c>
      <c r="T285" s="32">
        <v>343.86233333333337</v>
      </c>
      <c r="U285" s="32">
        <v>0</v>
      </c>
      <c r="V285" s="32">
        <v>0</v>
      </c>
      <c r="W285" s="32">
        <v>36.116666666666667</v>
      </c>
      <c r="X285" s="32">
        <v>9.9555555555555557</v>
      </c>
      <c r="Y285" s="32">
        <v>0</v>
      </c>
      <c r="Z285" s="32">
        <v>0</v>
      </c>
      <c r="AA285" s="32">
        <v>3.5583333333333331</v>
      </c>
      <c r="AB285" s="32">
        <v>0</v>
      </c>
      <c r="AC285" s="32">
        <v>22.602777777777778</v>
      </c>
      <c r="AD285" s="32">
        <v>0</v>
      </c>
      <c r="AE285" s="32">
        <v>0</v>
      </c>
      <c r="AF285" t="s">
        <v>572</v>
      </c>
      <c r="AG285">
        <v>2</v>
      </c>
      <c r="AH285"/>
    </row>
    <row r="286" spans="1:34" x14ac:dyDescent="0.25">
      <c r="A286" t="s">
        <v>1583</v>
      </c>
      <c r="B286" t="s">
        <v>861</v>
      </c>
      <c r="C286" t="s">
        <v>1266</v>
      </c>
      <c r="D286" t="s">
        <v>1522</v>
      </c>
      <c r="E286" s="32">
        <v>190.71111111111111</v>
      </c>
      <c r="F286" s="32">
        <v>3.4072488930319271</v>
      </c>
      <c r="G286" s="32">
        <v>3.2939303192728966</v>
      </c>
      <c r="H286" s="32">
        <v>0.32364367280354223</v>
      </c>
      <c r="I286" s="32">
        <v>0.21032509904451172</v>
      </c>
      <c r="J286" s="32">
        <v>649.80022222222215</v>
      </c>
      <c r="K286" s="32">
        <v>628.18911111111106</v>
      </c>
      <c r="L286" s="32">
        <v>61.722444444444434</v>
      </c>
      <c r="M286" s="32">
        <v>40.11133333333332</v>
      </c>
      <c r="N286" s="32">
        <v>15.752777777777778</v>
      </c>
      <c r="O286" s="32">
        <v>5.8583333333333334</v>
      </c>
      <c r="P286" s="32">
        <v>201.375</v>
      </c>
      <c r="Q286" s="32">
        <v>201.375</v>
      </c>
      <c r="R286" s="32">
        <v>0</v>
      </c>
      <c r="S286" s="32">
        <v>386.70277777777778</v>
      </c>
      <c r="T286" s="32">
        <v>386.70277777777778</v>
      </c>
      <c r="U286" s="32">
        <v>0</v>
      </c>
      <c r="V286" s="32">
        <v>0</v>
      </c>
      <c r="W286" s="32">
        <v>203.21688888888889</v>
      </c>
      <c r="X286" s="32">
        <v>2.1224444444444441</v>
      </c>
      <c r="Y286" s="32">
        <v>0</v>
      </c>
      <c r="Z286" s="32">
        <v>0</v>
      </c>
      <c r="AA286" s="32">
        <v>122.75</v>
      </c>
      <c r="AB286" s="32">
        <v>0</v>
      </c>
      <c r="AC286" s="32">
        <v>78.344444444444449</v>
      </c>
      <c r="AD286" s="32">
        <v>0</v>
      </c>
      <c r="AE286" s="32">
        <v>0</v>
      </c>
      <c r="AF286" t="s">
        <v>257</v>
      </c>
      <c r="AG286">
        <v>2</v>
      </c>
      <c r="AH286"/>
    </row>
    <row r="287" spans="1:34" x14ac:dyDescent="0.25">
      <c r="A287" t="s">
        <v>1583</v>
      </c>
      <c r="B287" t="s">
        <v>628</v>
      </c>
      <c r="C287" t="s">
        <v>1295</v>
      </c>
      <c r="D287" t="s">
        <v>1527</v>
      </c>
      <c r="E287" s="32">
        <v>336</v>
      </c>
      <c r="F287" s="32">
        <v>3.4646114417989415</v>
      </c>
      <c r="G287" s="32">
        <v>3.2502182539682538</v>
      </c>
      <c r="H287" s="32">
        <v>1.012523148148148</v>
      </c>
      <c r="I287" s="32">
        <v>0.84666666666666657</v>
      </c>
      <c r="J287" s="32">
        <v>1164.1094444444443</v>
      </c>
      <c r="K287" s="32">
        <v>1092.0733333333333</v>
      </c>
      <c r="L287" s="32">
        <v>340.20777777777772</v>
      </c>
      <c r="M287" s="32">
        <v>284.47999999999996</v>
      </c>
      <c r="N287" s="32">
        <v>51.594444444444441</v>
      </c>
      <c r="O287" s="32">
        <v>4.1333333333333337</v>
      </c>
      <c r="P287" s="32">
        <v>149.42388888888888</v>
      </c>
      <c r="Q287" s="32">
        <v>133.11555555555555</v>
      </c>
      <c r="R287" s="32">
        <v>16.308333333333334</v>
      </c>
      <c r="S287" s="32">
        <v>674.47777777777776</v>
      </c>
      <c r="T287" s="32">
        <v>649.82222222222219</v>
      </c>
      <c r="U287" s="32">
        <v>22.252777777777776</v>
      </c>
      <c r="V287" s="32">
        <v>2.4027777777777777</v>
      </c>
      <c r="W287" s="32">
        <v>353.14922222222219</v>
      </c>
      <c r="X287" s="32">
        <v>187.73644444444443</v>
      </c>
      <c r="Y287" s="32">
        <v>11.161111111111111</v>
      </c>
      <c r="Z287" s="32">
        <v>0</v>
      </c>
      <c r="AA287" s="32">
        <v>48.384999999999998</v>
      </c>
      <c r="AB287" s="32">
        <v>14.636111111111111</v>
      </c>
      <c r="AC287" s="32">
        <v>68.977777777777774</v>
      </c>
      <c r="AD287" s="32">
        <v>22.252777777777776</v>
      </c>
      <c r="AE287" s="32">
        <v>0</v>
      </c>
      <c r="AF287" t="s">
        <v>22</v>
      </c>
      <c r="AG287">
        <v>2</v>
      </c>
      <c r="AH287"/>
    </row>
    <row r="288" spans="1:34" x14ac:dyDescent="0.25">
      <c r="A288" t="s">
        <v>1583</v>
      </c>
      <c r="B288" t="s">
        <v>950</v>
      </c>
      <c r="C288" t="s">
        <v>1275</v>
      </c>
      <c r="D288" t="s">
        <v>1507</v>
      </c>
      <c r="E288" s="32">
        <v>266.16666666666669</v>
      </c>
      <c r="F288" s="32">
        <v>3.4859010644959301</v>
      </c>
      <c r="G288" s="32">
        <v>3.2885623043206014</v>
      </c>
      <c r="H288" s="32">
        <v>0.46910874556460025</v>
      </c>
      <c r="I288" s="32">
        <v>0.32389897724900851</v>
      </c>
      <c r="J288" s="32">
        <v>927.83066666666684</v>
      </c>
      <c r="K288" s="32">
        <v>875.30566666666675</v>
      </c>
      <c r="L288" s="32">
        <v>124.86111111111111</v>
      </c>
      <c r="M288" s="32">
        <v>86.211111111111109</v>
      </c>
      <c r="N288" s="32">
        <v>33.405555555555559</v>
      </c>
      <c r="O288" s="32">
        <v>5.2444444444444445</v>
      </c>
      <c r="P288" s="32">
        <v>255.75277777777777</v>
      </c>
      <c r="Q288" s="32">
        <v>241.87777777777777</v>
      </c>
      <c r="R288" s="32">
        <v>13.875</v>
      </c>
      <c r="S288" s="32">
        <v>547.21677777777791</v>
      </c>
      <c r="T288" s="32">
        <v>546.66122222222236</v>
      </c>
      <c r="U288" s="32">
        <v>0.55555555555555558</v>
      </c>
      <c r="V288" s="32">
        <v>0</v>
      </c>
      <c r="W288" s="32">
        <v>7.2222222222222214</v>
      </c>
      <c r="X288" s="32">
        <v>0.2388888888888889</v>
      </c>
      <c r="Y288" s="32">
        <v>0</v>
      </c>
      <c r="Z288" s="32">
        <v>0</v>
      </c>
      <c r="AA288" s="32">
        <v>2.6277777777777778</v>
      </c>
      <c r="AB288" s="32">
        <v>0</v>
      </c>
      <c r="AC288" s="32">
        <v>4.3555555555555552</v>
      </c>
      <c r="AD288" s="32">
        <v>0</v>
      </c>
      <c r="AE288" s="32">
        <v>0</v>
      </c>
      <c r="AF288" t="s">
        <v>346</v>
      </c>
      <c r="AG288">
        <v>2</v>
      </c>
      <c r="AH288"/>
    </row>
    <row r="289" spans="1:34" x14ac:dyDescent="0.25">
      <c r="A289" t="s">
        <v>1583</v>
      </c>
      <c r="B289" t="s">
        <v>710</v>
      </c>
      <c r="C289" t="s">
        <v>1333</v>
      </c>
      <c r="D289" t="s">
        <v>1518</v>
      </c>
      <c r="E289" s="32">
        <v>282.92222222222222</v>
      </c>
      <c r="F289" s="32">
        <v>3.4934536386128889</v>
      </c>
      <c r="G289" s="32">
        <v>3.437067902446687</v>
      </c>
      <c r="H289" s="32">
        <v>0.40710246239641829</v>
      </c>
      <c r="I289" s="32">
        <v>0.35071672623021638</v>
      </c>
      <c r="J289" s="32">
        <v>988.37566666666658</v>
      </c>
      <c r="K289" s="32">
        <v>972.42288888888879</v>
      </c>
      <c r="L289" s="32">
        <v>115.17833333333331</v>
      </c>
      <c r="M289" s="32">
        <v>99.225555555555545</v>
      </c>
      <c r="N289" s="32">
        <v>14.619444444444444</v>
      </c>
      <c r="O289" s="32">
        <v>1.3333333333333333</v>
      </c>
      <c r="P289" s="32">
        <v>203.79022222222218</v>
      </c>
      <c r="Q289" s="32">
        <v>203.79022222222218</v>
      </c>
      <c r="R289" s="32">
        <v>0</v>
      </c>
      <c r="S289" s="32">
        <v>669.40711111111113</v>
      </c>
      <c r="T289" s="32">
        <v>669.40711111111113</v>
      </c>
      <c r="U289" s="32">
        <v>0</v>
      </c>
      <c r="V289" s="32">
        <v>0</v>
      </c>
      <c r="W289" s="32">
        <v>29.61877777777778</v>
      </c>
      <c r="X289" s="32">
        <v>5.8555555555555552</v>
      </c>
      <c r="Y289" s="32">
        <v>0</v>
      </c>
      <c r="Z289" s="32">
        <v>0</v>
      </c>
      <c r="AA289" s="32">
        <v>2.4004444444444442</v>
      </c>
      <c r="AB289" s="32">
        <v>0</v>
      </c>
      <c r="AC289" s="32">
        <v>21.362777777777779</v>
      </c>
      <c r="AD289" s="32">
        <v>0</v>
      </c>
      <c r="AE289" s="32">
        <v>0</v>
      </c>
      <c r="AF289" t="s">
        <v>104</v>
      </c>
      <c r="AG289">
        <v>2</v>
      </c>
      <c r="AH289"/>
    </row>
    <row r="290" spans="1:34" x14ac:dyDescent="0.25">
      <c r="A290" t="s">
        <v>1583</v>
      </c>
      <c r="B290" t="s">
        <v>989</v>
      </c>
      <c r="C290" t="s">
        <v>1430</v>
      </c>
      <c r="D290" t="s">
        <v>1533</v>
      </c>
      <c r="E290" s="32">
        <v>127.32222222222222</v>
      </c>
      <c r="F290" s="32">
        <v>3.3359752159874341</v>
      </c>
      <c r="G290" s="32">
        <v>3.2973592809145651</v>
      </c>
      <c r="H290" s="32">
        <v>0.39471070774064054</v>
      </c>
      <c r="I290" s="32">
        <v>0.35609477266777206</v>
      </c>
      <c r="J290" s="32">
        <v>424.74377777777784</v>
      </c>
      <c r="K290" s="32">
        <v>419.82711111111115</v>
      </c>
      <c r="L290" s="32">
        <v>50.255444444444443</v>
      </c>
      <c r="M290" s="32">
        <v>45.338777777777779</v>
      </c>
      <c r="N290" s="32">
        <v>0</v>
      </c>
      <c r="O290" s="32">
        <v>4.916666666666667</v>
      </c>
      <c r="P290" s="32">
        <v>82.236111111111114</v>
      </c>
      <c r="Q290" s="32">
        <v>82.236111111111114</v>
      </c>
      <c r="R290" s="32">
        <v>0</v>
      </c>
      <c r="S290" s="32">
        <v>292.25222222222226</v>
      </c>
      <c r="T290" s="32">
        <v>292.25222222222226</v>
      </c>
      <c r="U290" s="32">
        <v>0</v>
      </c>
      <c r="V290" s="32">
        <v>0</v>
      </c>
      <c r="W290" s="32">
        <v>53.722222222222221</v>
      </c>
      <c r="X290" s="32">
        <v>0</v>
      </c>
      <c r="Y290" s="32">
        <v>0</v>
      </c>
      <c r="Z290" s="32">
        <v>8.3333333333333329E-2</v>
      </c>
      <c r="AA290" s="32">
        <v>0</v>
      </c>
      <c r="AB290" s="32">
        <v>0</v>
      </c>
      <c r="AC290" s="32">
        <v>53.638888888888886</v>
      </c>
      <c r="AD290" s="32">
        <v>0</v>
      </c>
      <c r="AE290" s="32">
        <v>0</v>
      </c>
      <c r="AF290" t="s">
        <v>385</v>
      </c>
      <c r="AG290">
        <v>2</v>
      </c>
      <c r="AH290"/>
    </row>
    <row r="291" spans="1:34" x14ac:dyDescent="0.25">
      <c r="A291" t="s">
        <v>1583</v>
      </c>
      <c r="B291" t="s">
        <v>750</v>
      </c>
      <c r="C291" t="s">
        <v>1348</v>
      </c>
      <c r="D291" t="s">
        <v>1502</v>
      </c>
      <c r="E291" s="32">
        <v>134.54444444444445</v>
      </c>
      <c r="F291" s="32">
        <v>3.0213684036666941</v>
      </c>
      <c r="G291" s="32">
        <v>2.8442893715418283</v>
      </c>
      <c r="H291" s="32">
        <v>0.40405896440663963</v>
      </c>
      <c r="I291" s="32">
        <v>0.22697993228177388</v>
      </c>
      <c r="J291" s="32">
        <v>406.50833333333333</v>
      </c>
      <c r="K291" s="32">
        <v>382.68333333333334</v>
      </c>
      <c r="L291" s="32">
        <v>54.363888888888887</v>
      </c>
      <c r="M291" s="32">
        <v>30.538888888888888</v>
      </c>
      <c r="N291" s="32">
        <v>13.852777777777778</v>
      </c>
      <c r="O291" s="32">
        <v>9.9722222222222214</v>
      </c>
      <c r="P291" s="32">
        <v>94.586111111111109</v>
      </c>
      <c r="Q291" s="32">
        <v>94.586111111111109</v>
      </c>
      <c r="R291" s="32">
        <v>0</v>
      </c>
      <c r="S291" s="32">
        <v>257.55833333333334</v>
      </c>
      <c r="T291" s="32">
        <v>257.55833333333334</v>
      </c>
      <c r="U291" s="32">
        <v>0</v>
      </c>
      <c r="V291" s="32">
        <v>0</v>
      </c>
      <c r="W291" s="32">
        <v>5.7138888888888895</v>
      </c>
      <c r="X291" s="32">
        <v>0</v>
      </c>
      <c r="Y291" s="32">
        <v>0</v>
      </c>
      <c r="Z291" s="32">
        <v>0</v>
      </c>
      <c r="AA291" s="32">
        <v>4.7972222222222225</v>
      </c>
      <c r="AB291" s="32">
        <v>0</v>
      </c>
      <c r="AC291" s="32">
        <v>0.91666666666666663</v>
      </c>
      <c r="AD291" s="32">
        <v>0</v>
      </c>
      <c r="AE291" s="32">
        <v>0</v>
      </c>
      <c r="AF291" t="s">
        <v>145</v>
      </c>
      <c r="AG291">
        <v>2</v>
      </c>
      <c r="AH291"/>
    </row>
    <row r="292" spans="1:34" x14ac:dyDescent="0.25">
      <c r="A292" t="s">
        <v>1583</v>
      </c>
      <c r="B292" t="s">
        <v>869</v>
      </c>
      <c r="C292" t="s">
        <v>1401</v>
      </c>
      <c r="D292" t="s">
        <v>1532</v>
      </c>
      <c r="E292" s="32">
        <v>113.02222222222223</v>
      </c>
      <c r="F292" s="32">
        <v>4.3353244199764047</v>
      </c>
      <c r="G292" s="32">
        <v>4.1267027133307108</v>
      </c>
      <c r="H292" s="32">
        <v>1.3922099882029095</v>
      </c>
      <c r="I292" s="32">
        <v>1.1835882815572156</v>
      </c>
      <c r="J292" s="32">
        <v>489.98799999999989</v>
      </c>
      <c r="K292" s="32">
        <v>466.40911111111103</v>
      </c>
      <c r="L292" s="32">
        <v>157.35066666666663</v>
      </c>
      <c r="M292" s="32">
        <v>133.77177777777774</v>
      </c>
      <c r="N292" s="32">
        <v>18.245555555555555</v>
      </c>
      <c r="O292" s="32">
        <v>5.333333333333333</v>
      </c>
      <c r="P292" s="32">
        <v>94.5435555555555</v>
      </c>
      <c r="Q292" s="32">
        <v>94.5435555555555</v>
      </c>
      <c r="R292" s="32">
        <v>0</v>
      </c>
      <c r="S292" s="32">
        <v>238.0937777777778</v>
      </c>
      <c r="T292" s="32">
        <v>232.54933333333335</v>
      </c>
      <c r="U292" s="32">
        <v>5.5444444444444443</v>
      </c>
      <c r="V292" s="32">
        <v>0</v>
      </c>
      <c r="W292" s="32">
        <v>79.961777777777783</v>
      </c>
      <c r="X292" s="32">
        <v>13.116555555555555</v>
      </c>
      <c r="Y292" s="32">
        <v>0</v>
      </c>
      <c r="Z292" s="32">
        <v>0</v>
      </c>
      <c r="AA292" s="32">
        <v>17.096888888888881</v>
      </c>
      <c r="AB292" s="32">
        <v>0</v>
      </c>
      <c r="AC292" s="32">
        <v>49.748333333333349</v>
      </c>
      <c r="AD292" s="32">
        <v>0</v>
      </c>
      <c r="AE292" s="32">
        <v>0</v>
      </c>
      <c r="AF292" t="s">
        <v>265</v>
      </c>
      <c r="AG292">
        <v>2</v>
      </c>
      <c r="AH292"/>
    </row>
    <row r="293" spans="1:34" x14ac:dyDescent="0.25">
      <c r="A293" t="s">
        <v>1583</v>
      </c>
      <c r="B293" t="s">
        <v>673</v>
      </c>
      <c r="C293" t="s">
        <v>1274</v>
      </c>
      <c r="D293" t="s">
        <v>1529</v>
      </c>
      <c r="E293" s="32">
        <v>123.48888888888889</v>
      </c>
      <c r="F293" s="32">
        <v>3.1100413892387975</v>
      </c>
      <c r="G293" s="32">
        <v>2.9858970667626417</v>
      </c>
      <c r="H293" s="32">
        <v>0.4142073061004139</v>
      </c>
      <c r="I293" s="32">
        <v>0.2900629836242577</v>
      </c>
      <c r="J293" s="32">
        <v>384.05555555555554</v>
      </c>
      <c r="K293" s="32">
        <v>368.72511111111112</v>
      </c>
      <c r="L293" s="32">
        <v>51.150000000000006</v>
      </c>
      <c r="M293" s="32">
        <v>35.81955555555556</v>
      </c>
      <c r="N293" s="32">
        <v>9.6341111111111104</v>
      </c>
      <c r="O293" s="32">
        <v>5.6963333333333344</v>
      </c>
      <c r="P293" s="32">
        <v>83.152777777777771</v>
      </c>
      <c r="Q293" s="32">
        <v>83.152777777777771</v>
      </c>
      <c r="R293" s="32">
        <v>0</v>
      </c>
      <c r="S293" s="32">
        <v>249.75277777777777</v>
      </c>
      <c r="T293" s="32">
        <v>249.75277777777777</v>
      </c>
      <c r="U293" s="32">
        <v>0</v>
      </c>
      <c r="V293" s="32">
        <v>0</v>
      </c>
      <c r="W293" s="32">
        <v>28.133333333333333</v>
      </c>
      <c r="X293" s="32">
        <v>1.1666666666666667</v>
      </c>
      <c r="Y293" s="32">
        <v>0</v>
      </c>
      <c r="Z293" s="32">
        <v>0</v>
      </c>
      <c r="AA293" s="32">
        <v>1.1972222222222222</v>
      </c>
      <c r="AB293" s="32">
        <v>0</v>
      </c>
      <c r="AC293" s="32">
        <v>25.769444444444446</v>
      </c>
      <c r="AD293" s="32">
        <v>0</v>
      </c>
      <c r="AE293" s="32">
        <v>0</v>
      </c>
      <c r="AF293" t="s">
        <v>67</v>
      </c>
      <c r="AG293">
        <v>2</v>
      </c>
      <c r="AH293"/>
    </row>
    <row r="294" spans="1:34" x14ac:dyDescent="0.25">
      <c r="A294" t="s">
        <v>1583</v>
      </c>
      <c r="B294" t="s">
        <v>1139</v>
      </c>
      <c r="C294" t="s">
        <v>1236</v>
      </c>
      <c r="D294" t="s">
        <v>1502</v>
      </c>
      <c r="E294" s="32">
        <v>251.67777777777778</v>
      </c>
      <c r="F294" s="32">
        <v>3.9527327711800795</v>
      </c>
      <c r="G294" s="32">
        <v>3.8926912719085243</v>
      </c>
      <c r="H294" s="32">
        <v>0.72520374376407193</v>
      </c>
      <c r="I294" s="32">
        <v>0.6651622444925166</v>
      </c>
      <c r="J294" s="32">
        <v>994.81499999999983</v>
      </c>
      <c r="K294" s="32">
        <v>979.70388888888874</v>
      </c>
      <c r="L294" s="32">
        <v>182.5176666666666</v>
      </c>
      <c r="M294" s="32">
        <v>167.40655555555549</v>
      </c>
      <c r="N294" s="32">
        <v>10.311111111111112</v>
      </c>
      <c r="O294" s="32">
        <v>4.8</v>
      </c>
      <c r="P294" s="32">
        <v>161.28922222222224</v>
      </c>
      <c r="Q294" s="32">
        <v>161.28922222222224</v>
      </c>
      <c r="R294" s="32">
        <v>0</v>
      </c>
      <c r="S294" s="32">
        <v>651.00811111111102</v>
      </c>
      <c r="T294" s="32">
        <v>651.00811111111102</v>
      </c>
      <c r="U294" s="32">
        <v>0</v>
      </c>
      <c r="V294" s="32">
        <v>0</v>
      </c>
      <c r="W294" s="32">
        <v>145.84166666666667</v>
      </c>
      <c r="X294" s="32">
        <v>2.7166666666666668</v>
      </c>
      <c r="Y294" s="32">
        <v>0</v>
      </c>
      <c r="Z294" s="32">
        <v>0</v>
      </c>
      <c r="AA294" s="32">
        <v>25.361111111111111</v>
      </c>
      <c r="AB294" s="32">
        <v>0</v>
      </c>
      <c r="AC294" s="32">
        <v>117.76388888888889</v>
      </c>
      <c r="AD294" s="32">
        <v>0</v>
      </c>
      <c r="AE294" s="32">
        <v>0</v>
      </c>
      <c r="AF294" t="s">
        <v>536</v>
      </c>
      <c r="AG294">
        <v>2</v>
      </c>
      <c r="AH294"/>
    </row>
    <row r="295" spans="1:34" x14ac:dyDescent="0.25">
      <c r="A295" t="s">
        <v>1583</v>
      </c>
      <c r="B295" t="s">
        <v>874</v>
      </c>
      <c r="C295" t="s">
        <v>1404</v>
      </c>
      <c r="D295" t="s">
        <v>1508</v>
      </c>
      <c r="E295" s="32">
        <v>207.71111111111111</v>
      </c>
      <c r="F295" s="32">
        <v>3.5662779501444315</v>
      </c>
      <c r="G295" s="32">
        <v>3.3455253022360116</v>
      </c>
      <c r="H295" s="32">
        <v>0.76925751578046431</v>
      </c>
      <c r="I295" s="32">
        <v>0.57551888306408472</v>
      </c>
      <c r="J295" s="32">
        <v>740.75555555555559</v>
      </c>
      <c r="K295" s="32">
        <v>694.90277777777783</v>
      </c>
      <c r="L295" s="32">
        <v>159.78333333333333</v>
      </c>
      <c r="M295" s="32">
        <v>119.54166666666667</v>
      </c>
      <c r="N295" s="32">
        <v>34.68611111111111</v>
      </c>
      <c r="O295" s="32">
        <v>5.5555555555555554</v>
      </c>
      <c r="P295" s="32">
        <v>160.4361111111111</v>
      </c>
      <c r="Q295" s="32">
        <v>154.82499999999999</v>
      </c>
      <c r="R295" s="32">
        <v>5.6111111111111107</v>
      </c>
      <c r="S295" s="32">
        <v>420.5361111111111</v>
      </c>
      <c r="T295" s="32">
        <v>403.46111111111111</v>
      </c>
      <c r="U295" s="32">
        <v>17.074999999999999</v>
      </c>
      <c r="V295" s="32">
        <v>0</v>
      </c>
      <c r="W295" s="32">
        <v>0</v>
      </c>
      <c r="X295" s="32">
        <v>0</v>
      </c>
      <c r="Y295" s="32">
        <v>0</v>
      </c>
      <c r="Z295" s="32">
        <v>0</v>
      </c>
      <c r="AA295" s="32">
        <v>0</v>
      </c>
      <c r="AB295" s="32">
        <v>0</v>
      </c>
      <c r="AC295" s="32">
        <v>0</v>
      </c>
      <c r="AD295" s="32">
        <v>0</v>
      </c>
      <c r="AE295" s="32">
        <v>0</v>
      </c>
      <c r="AF295" t="s">
        <v>270</v>
      </c>
      <c r="AG295">
        <v>2</v>
      </c>
      <c r="AH295"/>
    </row>
    <row r="296" spans="1:34" x14ac:dyDescent="0.25">
      <c r="A296" t="s">
        <v>1583</v>
      </c>
      <c r="B296" t="s">
        <v>1177</v>
      </c>
      <c r="C296" t="s">
        <v>1268</v>
      </c>
      <c r="D296" t="s">
        <v>1518</v>
      </c>
      <c r="E296" s="32">
        <v>291.67777777777781</v>
      </c>
      <c r="F296" s="32">
        <v>3.469233933945373</v>
      </c>
      <c r="G296" s="32">
        <v>3.4195215420364935</v>
      </c>
      <c r="H296" s="32">
        <v>0.50158432059731051</v>
      </c>
      <c r="I296" s="32">
        <v>0.45187192868843085</v>
      </c>
      <c r="J296" s="32">
        <v>1011.8984444444444</v>
      </c>
      <c r="K296" s="32">
        <v>997.39844444444441</v>
      </c>
      <c r="L296" s="32">
        <v>146.30099999999999</v>
      </c>
      <c r="M296" s="32">
        <v>131.80099999999999</v>
      </c>
      <c r="N296" s="32">
        <v>9.8333333333333339</v>
      </c>
      <c r="O296" s="32">
        <v>4.666666666666667</v>
      </c>
      <c r="P296" s="32">
        <v>238.63388888888883</v>
      </c>
      <c r="Q296" s="32">
        <v>238.63388888888883</v>
      </c>
      <c r="R296" s="32">
        <v>0</v>
      </c>
      <c r="S296" s="32">
        <v>626.96355555555556</v>
      </c>
      <c r="T296" s="32">
        <v>626.96355555555556</v>
      </c>
      <c r="U296" s="32">
        <v>0</v>
      </c>
      <c r="V296" s="32">
        <v>0</v>
      </c>
      <c r="W296" s="32">
        <v>51.275999999999996</v>
      </c>
      <c r="X296" s="32">
        <v>6.7698888888888868</v>
      </c>
      <c r="Y296" s="32">
        <v>3.9333333333333331</v>
      </c>
      <c r="Z296" s="32">
        <v>0</v>
      </c>
      <c r="AA296" s="32">
        <v>20.172777777777775</v>
      </c>
      <c r="AB296" s="32">
        <v>0</v>
      </c>
      <c r="AC296" s="32">
        <v>20.399999999999999</v>
      </c>
      <c r="AD296" s="32">
        <v>0</v>
      </c>
      <c r="AE296" s="32">
        <v>0</v>
      </c>
      <c r="AF296" t="s">
        <v>575</v>
      </c>
      <c r="AG296">
        <v>2</v>
      </c>
      <c r="AH296"/>
    </row>
    <row r="297" spans="1:34" x14ac:dyDescent="0.25">
      <c r="A297" t="s">
        <v>1583</v>
      </c>
      <c r="B297" t="s">
        <v>774</v>
      </c>
      <c r="C297" t="s">
        <v>1358</v>
      </c>
      <c r="D297" t="s">
        <v>1516</v>
      </c>
      <c r="E297" s="32">
        <v>29.011111111111113</v>
      </c>
      <c r="F297" s="32">
        <v>4.1076216009191882</v>
      </c>
      <c r="G297" s="32">
        <v>3.2840865568747608</v>
      </c>
      <c r="H297" s="32">
        <v>0.64572960551512815</v>
      </c>
      <c r="I297" s="32">
        <v>0.22740329375718116</v>
      </c>
      <c r="J297" s="32">
        <v>119.16666666666667</v>
      </c>
      <c r="K297" s="32">
        <v>95.275000000000006</v>
      </c>
      <c r="L297" s="32">
        <v>18.733333333333331</v>
      </c>
      <c r="M297" s="32">
        <v>6.5972222222222223</v>
      </c>
      <c r="N297" s="32">
        <v>8.0527777777777771</v>
      </c>
      <c r="O297" s="32">
        <v>4.083333333333333</v>
      </c>
      <c r="P297" s="32">
        <v>28.638888888888889</v>
      </c>
      <c r="Q297" s="32">
        <v>16.883333333333333</v>
      </c>
      <c r="R297" s="32">
        <v>11.755555555555556</v>
      </c>
      <c r="S297" s="32">
        <v>71.794444444444451</v>
      </c>
      <c r="T297" s="32">
        <v>71.794444444444451</v>
      </c>
      <c r="U297" s="32">
        <v>0</v>
      </c>
      <c r="V297" s="32">
        <v>0</v>
      </c>
      <c r="W297" s="32">
        <v>3.3611111111111112</v>
      </c>
      <c r="X297" s="32">
        <v>0</v>
      </c>
      <c r="Y297" s="32">
        <v>0</v>
      </c>
      <c r="Z297" s="32">
        <v>0</v>
      </c>
      <c r="AA297" s="32">
        <v>0</v>
      </c>
      <c r="AB297" s="32">
        <v>0</v>
      </c>
      <c r="AC297" s="32">
        <v>3.3611111111111112</v>
      </c>
      <c r="AD297" s="32">
        <v>0</v>
      </c>
      <c r="AE297" s="32">
        <v>0</v>
      </c>
      <c r="AF297" t="s">
        <v>169</v>
      </c>
      <c r="AG297">
        <v>2</v>
      </c>
      <c r="AH297"/>
    </row>
    <row r="298" spans="1:34" x14ac:dyDescent="0.25">
      <c r="A298" t="s">
        <v>1583</v>
      </c>
      <c r="B298" t="s">
        <v>1032</v>
      </c>
      <c r="C298" t="s">
        <v>1224</v>
      </c>
      <c r="D298" t="s">
        <v>1501</v>
      </c>
      <c r="E298" s="32">
        <v>405.57777777777778</v>
      </c>
      <c r="F298" s="32">
        <v>3.5510013149964386</v>
      </c>
      <c r="G298" s="32">
        <v>3.3608024217851078</v>
      </c>
      <c r="H298" s="32">
        <v>0.70224371267327845</v>
      </c>
      <c r="I298" s="32">
        <v>0.51204481946194758</v>
      </c>
      <c r="J298" s="32">
        <v>1440.2072222222223</v>
      </c>
      <c r="K298" s="32">
        <v>1363.0667777777778</v>
      </c>
      <c r="L298" s="32">
        <v>284.81444444444458</v>
      </c>
      <c r="M298" s="32">
        <v>207.67400000000012</v>
      </c>
      <c r="N298" s="32">
        <v>71.182666666666663</v>
      </c>
      <c r="O298" s="32">
        <v>5.9577777777777783</v>
      </c>
      <c r="P298" s="32">
        <v>218.54477777777777</v>
      </c>
      <c r="Q298" s="32">
        <v>218.54477777777777</v>
      </c>
      <c r="R298" s="32">
        <v>0</v>
      </c>
      <c r="S298" s="32">
        <v>936.84799999999996</v>
      </c>
      <c r="T298" s="32">
        <v>936.84799999999996</v>
      </c>
      <c r="U298" s="32">
        <v>0</v>
      </c>
      <c r="V298" s="32">
        <v>0</v>
      </c>
      <c r="W298" s="32">
        <v>289.4591111111111</v>
      </c>
      <c r="X298" s="32">
        <v>9.8036666666666648</v>
      </c>
      <c r="Y298" s="32">
        <v>9.2507777777777758</v>
      </c>
      <c r="Z298" s="32">
        <v>0</v>
      </c>
      <c r="AA298" s="32">
        <v>53.165444444444461</v>
      </c>
      <c r="AB298" s="32">
        <v>0</v>
      </c>
      <c r="AC298" s="32">
        <v>217.2392222222222</v>
      </c>
      <c r="AD298" s="32">
        <v>0</v>
      </c>
      <c r="AE298" s="32">
        <v>0</v>
      </c>
      <c r="AF298" t="s">
        <v>428</v>
      </c>
      <c r="AG298">
        <v>2</v>
      </c>
      <c r="AH298"/>
    </row>
    <row r="299" spans="1:34" x14ac:dyDescent="0.25">
      <c r="A299" t="s">
        <v>1583</v>
      </c>
      <c r="B299" t="s">
        <v>770</v>
      </c>
      <c r="C299" t="s">
        <v>1356</v>
      </c>
      <c r="D299" t="s">
        <v>1532</v>
      </c>
      <c r="E299" s="32">
        <v>82.144444444444446</v>
      </c>
      <c r="F299" s="32">
        <v>4.5957229811984313</v>
      </c>
      <c r="G299" s="32">
        <v>4.4253104287839848</v>
      </c>
      <c r="H299" s="32">
        <v>0.58008656837549033</v>
      </c>
      <c r="I299" s="32">
        <v>0.40967401596104425</v>
      </c>
      <c r="J299" s="32">
        <v>377.51311111111113</v>
      </c>
      <c r="K299" s="32">
        <v>363.5146666666667</v>
      </c>
      <c r="L299" s="32">
        <v>47.650888888888893</v>
      </c>
      <c r="M299" s="32">
        <v>33.652444444444448</v>
      </c>
      <c r="N299" s="32">
        <v>8.5817777777777788</v>
      </c>
      <c r="O299" s="32">
        <v>5.416666666666667</v>
      </c>
      <c r="P299" s="32">
        <v>100.96088888888889</v>
      </c>
      <c r="Q299" s="32">
        <v>100.96088888888889</v>
      </c>
      <c r="R299" s="32">
        <v>0</v>
      </c>
      <c r="S299" s="32">
        <v>228.90133333333335</v>
      </c>
      <c r="T299" s="32">
        <v>228.90133333333335</v>
      </c>
      <c r="U299" s="32">
        <v>0</v>
      </c>
      <c r="V299" s="32">
        <v>0</v>
      </c>
      <c r="W299" s="32">
        <v>142.85844444444444</v>
      </c>
      <c r="X299" s="32">
        <v>0</v>
      </c>
      <c r="Y299" s="32">
        <v>0</v>
      </c>
      <c r="Z299" s="32">
        <v>0</v>
      </c>
      <c r="AA299" s="32">
        <v>50.84</v>
      </c>
      <c r="AB299" s="32">
        <v>0</v>
      </c>
      <c r="AC299" s="32">
        <v>92.018444444444441</v>
      </c>
      <c r="AD299" s="32">
        <v>0</v>
      </c>
      <c r="AE299" s="32">
        <v>0</v>
      </c>
      <c r="AF299" t="s">
        <v>165</v>
      </c>
      <c r="AG299">
        <v>2</v>
      </c>
      <c r="AH299"/>
    </row>
    <row r="300" spans="1:34" x14ac:dyDescent="0.25">
      <c r="A300" t="s">
        <v>1583</v>
      </c>
      <c r="B300" t="s">
        <v>715</v>
      </c>
      <c r="C300" t="s">
        <v>1335</v>
      </c>
      <c r="D300" t="s">
        <v>1491</v>
      </c>
      <c r="E300" s="32">
        <v>47.18888888888889</v>
      </c>
      <c r="F300" s="32">
        <v>2.6727266305627499</v>
      </c>
      <c r="G300" s="32">
        <v>2.4825924181775365</v>
      </c>
      <c r="H300" s="32">
        <v>1.1115705203673181</v>
      </c>
      <c r="I300" s="32">
        <v>0.92143630798210496</v>
      </c>
      <c r="J300" s="32">
        <v>126.12299999999999</v>
      </c>
      <c r="K300" s="32">
        <v>117.15077777777776</v>
      </c>
      <c r="L300" s="32">
        <v>52.453777777777773</v>
      </c>
      <c r="M300" s="32">
        <v>43.481555555555552</v>
      </c>
      <c r="N300" s="32">
        <v>8.8833333333333329</v>
      </c>
      <c r="O300" s="32">
        <v>8.8888888888888892E-2</v>
      </c>
      <c r="P300" s="32">
        <v>18.080555555555556</v>
      </c>
      <c r="Q300" s="32">
        <v>18.080555555555556</v>
      </c>
      <c r="R300" s="32">
        <v>0</v>
      </c>
      <c r="S300" s="32">
        <v>55.588666666666661</v>
      </c>
      <c r="T300" s="32">
        <v>55.588666666666661</v>
      </c>
      <c r="U300" s="32">
        <v>0</v>
      </c>
      <c r="V300" s="32">
        <v>0</v>
      </c>
      <c r="W300" s="32">
        <v>0</v>
      </c>
      <c r="X300" s="32">
        <v>0</v>
      </c>
      <c r="Y300" s="32">
        <v>0</v>
      </c>
      <c r="Z300" s="32">
        <v>0</v>
      </c>
      <c r="AA300" s="32">
        <v>0</v>
      </c>
      <c r="AB300" s="32">
        <v>0</v>
      </c>
      <c r="AC300" s="32">
        <v>0</v>
      </c>
      <c r="AD300" s="32">
        <v>0</v>
      </c>
      <c r="AE300" s="32">
        <v>0</v>
      </c>
      <c r="AF300" t="s">
        <v>109</v>
      </c>
      <c r="AG300">
        <v>2</v>
      </c>
      <c r="AH300"/>
    </row>
    <row r="301" spans="1:34" x14ac:dyDescent="0.25">
      <c r="A301" t="s">
        <v>1583</v>
      </c>
      <c r="B301" t="s">
        <v>937</v>
      </c>
      <c r="C301" t="s">
        <v>1290</v>
      </c>
      <c r="D301" t="s">
        <v>1524</v>
      </c>
      <c r="E301" s="32">
        <v>97.344444444444449</v>
      </c>
      <c r="F301" s="32">
        <v>3.6088916790320735</v>
      </c>
      <c r="G301" s="32">
        <v>3.2348476201346879</v>
      </c>
      <c r="H301" s="32">
        <v>0.83760415477685191</v>
      </c>
      <c r="I301" s="32">
        <v>0.48410569569683826</v>
      </c>
      <c r="J301" s="32">
        <v>351.30555555555554</v>
      </c>
      <c r="K301" s="32">
        <v>314.89444444444445</v>
      </c>
      <c r="L301" s="32">
        <v>81.536111111111111</v>
      </c>
      <c r="M301" s="32">
        <v>47.125</v>
      </c>
      <c r="N301" s="32">
        <v>29.658333333333335</v>
      </c>
      <c r="O301" s="32">
        <v>4.7527777777777782</v>
      </c>
      <c r="P301" s="32">
        <v>56.786111111111111</v>
      </c>
      <c r="Q301" s="32">
        <v>54.786111111111111</v>
      </c>
      <c r="R301" s="32">
        <v>2</v>
      </c>
      <c r="S301" s="32">
        <v>212.98333333333335</v>
      </c>
      <c r="T301" s="32">
        <v>192.86111111111111</v>
      </c>
      <c r="U301" s="32">
        <v>20.122222222222224</v>
      </c>
      <c r="V301" s="32">
        <v>0</v>
      </c>
      <c r="W301" s="32">
        <v>16.538888888888891</v>
      </c>
      <c r="X301" s="32">
        <v>14.083333333333334</v>
      </c>
      <c r="Y301" s="32">
        <v>0.88888888888888884</v>
      </c>
      <c r="Z301" s="32">
        <v>0</v>
      </c>
      <c r="AA301" s="32">
        <v>0</v>
      </c>
      <c r="AB301" s="32">
        <v>0</v>
      </c>
      <c r="AC301" s="32">
        <v>1.5666666666666667</v>
      </c>
      <c r="AD301" s="32">
        <v>0</v>
      </c>
      <c r="AE301" s="32">
        <v>0</v>
      </c>
      <c r="AF301" t="s">
        <v>333</v>
      </c>
      <c r="AG301">
        <v>2</v>
      </c>
      <c r="AH301"/>
    </row>
    <row r="302" spans="1:34" x14ac:dyDescent="0.25">
      <c r="A302" t="s">
        <v>1583</v>
      </c>
      <c r="B302" t="s">
        <v>1033</v>
      </c>
      <c r="C302" t="s">
        <v>1222</v>
      </c>
      <c r="D302" t="s">
        <v>1500</v>
      </c>
      <c r="E302" s="32">
        <v>193.67777777777778</v>
      </c>
      <c r="F302" s="32">
        <v>3.2195370317250878</v>
      </c>
      <c r="G302" s="32">
        <v>3.1013424358900807</v>
      </c>
      <c r="H302" s="32">
        <v>0.65082324594113938</v>
      </c>
      <c r="I302" s="32">
        <v>0.57062130686707591</v>
      </c>
      <c r="J302" s="32">
        <v>623.55277777777781</v>
      </c>
      <c r="K302" s="32">
        <v>600.66111111111104</v>
      </c>
      <c r="L302" s="32">
        <v>126.05</v>
      </c>
      <c r="M302" s="32">
        <v>110.51666666666667</v>
      </c>
      <c r="N302" s="32">
        <v>10.822222222222223</v>
      </c>
      <c r="O302" s="32">
        <v>4.7111111111111112</v>
      </c>
      <c r="P302" s="32">
        <v>207.76388888888889</v>
      </c>
      <c r="Q302" s="32">
        <v>200.40555555555557</v>
      </c>
      <c r="R302" s="32">
        <v>7.3583333333333334</v>
      </c>
      <c r="S302" s="32">
        <v>289.73888888888888</v>
      </c>
      <c r="T302" s="32">
        <v>260.31666666666666</v>
      </c>
      <c r="U302" s="32">
        <v>29.422222222222221</v>
      </c>
      <c r="V302" s="32">
        <v>0</v>
      </c>
      <c r="W302" s="32">
        <v>175.57500000000002</v>
      </c>
      <c r="X302" s="32">
        <v>32.030555555555559</v>
      </c>
      <c r="Y302" s="32">
        <v>0</v>
      </c>
      <c r="Z302" s="32">
        <v>0</v>
      </c>
      <c r="AA302" s="32">
        <v>49.658333333333331</v>
      </c>
      <c r="AB302" s="32">
        <v>0.12777777777777777</v>
      </c>
      <c r="AC302" s="32">
        <v>93.75833333333334</v>
      </c>
      <c r="AD302" s="32">
        <v>0</v>
      </c>
      <c r="AE302" s="32">
        <v>0</v>
      </c>
      <c r="AF302" t="s">
        <v>429</v>
      </c>
      <c r="AG302">
        <v>2</v>
      </c>
      <c r="AH302"/>
    </row>
    <row r="303" spans="1:34" x14ac:dyDescent="0.25">
      <c r="A303" t="s">
        <v>1583</v>
      </c>
      <c r="B303" t="s">
        <v>898</v>
      </c>
      <c r="C303" t="s">
        <v>1408</v>
      </c>
      <c r="D303" t="s">
        <v>1529</v>
      </c>
      <c r="E303" s="32">
        <v>127.65555555555555</v>
      </c>
      <c r="F303" s="32">
        <v>3.3728784054312828</v>
      </c>
      <c r="G303" s="32">
        <v>3.1920532683436331</v>
      </c>
      <c r="H303" s="32">
        <v>0.44779789363739231</v>
      </c>
      <c r="I303" s="32">
        <v>0.26697275654974323</v>
      </c>
      <c r="J303" s="32">
        <v>430.56666666666672</v>
      </c>
      <c r="K303" s="32">
        <v>407.48333333333335</v>
      </c>
      <c r="L303" s="32">
        <v>57.163888888888891</v>
      </c>
      <c r="M303" s="32">
        <v>34.080555555555556</v>
      </c>
      <c r="N303" s="32">
        <v>13.302777777777777</v>
      </c>
      <c r="O303" s="32">
        <v>9.780555555555555</v>
      </c>
      <c r="P303" s="32">
        <v>93.11944444444444</v>
      </c>
      <c r="Q303" s="32">
        <v>93.11944444444444</v>
      </c>
      <c r="R303" s="32">
        <v>0</v>
      </c>
      <c r="S303" s="32">
        <v>280.28333333333336</v>
      </c>
      <c r="T303" s="32">
        <v>280.28333333333336</v>
      </c>
      <c r="U303" s="32">
        <v>0</v>
      </c>
      <c r="V303" s="32">
        <v>0</v>
      </c>
      <c r="W303" s="32">
        <v>0</v>
      </c>
      <c r="X303" s="32">
        <v>0</v>
      </c>
      <c r="Y303" s="32">
        <v>0</v>
      </c>
      <c r="Z303" s="32">
        <v>0</v>
      </c>
      <c r="AA303" s="32">
        <v>0</v>
      </c>
      <c r="AB303" s="32">
        <v>0</v>
      </c>
      <c r="AC303" s="32">
        <v>0</v>
      </c>
      <c r="AD303" s="32">
        <v>0</v>
      </c>
      <c r="AE303" s="32">
        <v>0</v>
      </c>
      <c r="AF303" t="s">
        <v>294</v>
      </c>
      <c r="AG303">
        <v>2</v>
      </c>
      <c r="AH303"/>
    </row>
    <row r="304" spans="1:34" x14ac:dyDescent="0.25">
      <c r="A304" t="s">
        <v>1583</v>
      </c>
      <c r="B304" t="s">
        <v>842</v>
      </c>
      <c r="C304" t="s">
        <v>1385</v>
      </c>
      <c r="D304" t="s">
        <v>1518</v>
      </c>
      <c r="E304" s="32">
        <v>153.04444444444445</v>
      </c>
      <c r="F304" s="32">
        <v>3.7502134456221867</v>
      </c>
      <c r="G304" s="32">
        <v>3.5251335850152463</v>
      </c>
      <c r="H304" s="32">
        <v>0.63561347466240736</v>
      </c>
      <c r="I304" s="32">
        <v>0.44483737476404817</v>
      </c>
      <c r="J304" s="32">
        <v>573.94933333333336</v>
      </c>
      <c r="K304" s="32">
        <v>539.50211111111116</v>
      </c>
      <c r="L304" s="32">
        <v>97.277111111111111</v>
      </c>
      <c r="M304" s="32">
        <v>68.079888888888888</v>
      </c>
      <c r="N304" s="32">
        <v>24.466666666666665</v>
      </c>
      <c r="O304" s="32">
        <v>4.7305555555555552</v>
      </c>
      <c r="P304" s="32">
        <v>135.06944444444446</v>
      </c>
      <c r="Q304" s="32">
        <v>129.81944444444446</v>
      </c>
      <c r="R304" s="32">
        <v>5.25</v>
      </c>
      <c r="S304" s="32">
        <v>341.60277777777776</v>
      </c>
      <c r="T304" s="32">
        <v>341.60277777777776</v>
      </c>
      <c r="U304" s="32">
        <v>0</v>
      </c>
      <c r="V304" s="32">
        <v>0</v>
      </c>
      <c r="W304" s="32">
        <v>8.8888888888888892E-2</v>
      </c>
      <c r="X304" s="32">
        <v>0</v>
      </c>
      <c r="Y304" s="32">
        <v>0</v>
      </c>
      <c r="Z304" s="32">
        <v>0</v>
      </c>
      <c r="AA304" s="32">
        <v>8.8888888888888892E-2</v>
      </c>
      <c r="AB304" s="32">
        <v>0</v>
      </c>
      <c r="AC304" s="32">
        <v>0</v>
      </c>
      <c r="AD304" s="32">
        <v>0</v>
      </c>
      <c r="AE304" s="32">
        <v>0</v>
      </c>
      <c r="AF304" t="s">
        <v>237</v>
      </c>
      <c r="AG304">
        <v>2</v>
      </c>
      <c r="AH304"/>
    </row>
    <row r="305" spans="1:34" x14ac:dyDescent="0.25">
      <c r="A305" t="s">
        <v>1583</v>
      </c>
      <c r="B305" t="s">
        <v>701</v>
      </c>
      <c r="C305" t="s">
        <v>1249</v>
      </c>
      <c r="D305" t="s">
        <v>1496</v>
      </c>
      <c r="E305" s="32">
        <v>380.81111111111113</v>
      </c>
      <c r="F305" s="32">
        <v>4.0087900096285694</v>
      </c>
      <c r="G305" s="32">
        <v>3.71609313453739</v>
      </c>
      <c r="H305" s="32">
        <v>0.46822571703673438</v>
      </c>
      <c r="I305" s="32">
        <v>0.18114550812592997</v>
      </c>
      <c r="J305" s="32">
        <v>1526.5917777777775</v>
      </c>
      <c r="K305" s="32">
        <v>1415.1295555555553</v>
      </c>
      <c r="L305" s="32">
        <v>178.30555555555554</v>
      </c>
      <c r="M305" s="32">
        <v>68.982222222222205</v>
      </c>
      <c r="N305" s="32">
        <v>104.60944444444443</v>
      </c>
      <c r="O305" s="32">
        <v>4.7138888888888886</v>
      </c>
      <c r="P305" s="32">
        <v>427.49966666666671</v>
      </c>
      <c r="Q305" s="32">
        <v>425.3607777777778</v>
      </c>
      <c r="R305" s="32">
        <v>2.1388888888888888</v>
      </c>
      <c r="S305" s="32">
        <v>920.78655555555542</v>
      </c>
      <c r="T305" s="32">
        <v>864.42933333333315</v>
      </c>
      <c r="U305" s="32">
        <v>56.357222222222219</v>
      </c>
      <c r="V305" s="32">
        <v>0</v>
      </c>
      <c r="W305" s="32">
        <v>146.84355555555555</v>
      </c>
      <c r="X305" s="32">
        <v>29.13</v>
      </c>
      <c r="Y305" s="32">
        <v>0</v>
      </c>
      <c r="Z305" s="32">
        <v>0</v>
      </c>
      <c r="AA305" s="32">
        <v>15.151888888888889</v>
      </c>
      <c r="AB305" s="32">
        <v>0</v>
      </c>
      <c r="AC305" s="32">
        <v>46.204444444444441</v>
      </c>
      <c r="AD305" s="32">
        <v>56.357222222222219</v>
      </c>
      <c r="AE305" s="32">
        <v>0</v>
      </c>
      <c r="AF305" t="s">
        <v>95</v>
      </c>
      <c r="AG305">
        <v>2</v>
      </c>
      <c r="AH305"/>
    </row>
    <row r="306" spans="1:34" x14ac:dyDescent="0.25">
      <c r="A306" t="s">
        <v>1583</v>
      </c>
      <c r="B306" t="s">
        <v>1200</v>
      </c>
      <c r="C306" t="s">
        <v>1490</v>
      </c>
      <c r="D306" t="s">
        <v>1530</v>
      </c>
      <c r="E306" s="32">
        <v>8.4777777777777779</v>
      </c>
      <c r="F306" s="32">
        <v>7.4243119266055047</v>
      </c>
      <c r="G306" s="32">
        <v>6.1451507208387941</v>
      </c>
      <c r="H306" s="32">
        <v>4.6143512450851905</v>
      </c>
      <c r="I306" s="32">
        <v>3.3351900393184795</v>
      </c>
      <c r="J306" s="32">
        <v>62.94166666666667</v>
      </c>
      <c r="K306" s="32">
        <v>52.097222222222221</v>
      </c>
      <c r="L306" s="32">
        <v>39.119444444444447</v>
      </c>
      <c r="M306" s="32">
        <v>28.274999999999999</v>
      </c>
      <c r="N306" s="32">
        <v>5.333333333333333</v>
      </c>
      <c r="O306" s="32">
        <v>5.5111111111111111</v>
      </c>
      <c r="P306" s="32">
        <v>0</v>
      </c>
      <c r="Q306" s="32">
        <v>0</v>
      </c>
      <c r="R306" s="32">
        <v>0</v>
      </c>
      <c r="S306" s="32">
        <v>23.822222222222223</v>
      </c>
      <c r="T306" s="32">
        <v>23.822222222222223</v>
      </c>
      <c r="U306" s="32">
        <v>0</v>
      </c>
      <c r="V306" s="32">
        <v>0</v>
      </c>
      <c r="W306" s="32">
        <v>0</v>
      </c>
      <c r="X306" s="32">
        <v>0</v>
      </c>
      <c r="Y306" s="32">
        <v>0</v>
      </c>
      <c r="Z306" s="32">
        <v>0</v>
      </c>
      <c r="AA306" s="32">
        <v>0</v>
      </c>
      <c r="AB306" s="32">
        <v>0</v>
      </c>
      <c r="AC306" s="32">
        <v>0</v>
      </c>
      <c r="AD306" s="32">
        <v>0</v>
      </c>
      <c r="AE306" s="32">
        <v>0</v>
      </c>
      <c r="AF306" t="s">
        <v>599</v>
      </c>
      <c r="AG306">
        <v>2</v>
      </c>
      <c r="AH306"/>
    </row>
    <row r="307" spans="1:34" x14ac:dyDescent="0.25">
      <c r="A307" t="s">
        <v>1583</v>
      </c>
      <c r="B307" t="s">
        <v>837</v>
      </c>
      <c r="C307" t="s">
        <v>1203</v>
      </c>
      <c r="D307" t="s">
        <v>1500</v>
      </c>
      <c r="E307" s="32">
        <v>92.63333333333334</v>
      </c>
      <c r="F307" s="32">
        <v>3.3304390068369911</v>
      </c>
      <c r="G307" s="32">
        <v>3.2786218064051811</v>
      </c>
      <c r="H307" s="32">
        <v>0.55809044020630916</v>
      </c>
      <c r="I307" s="32">
        <v>0.50627323977449923</v>
      </c>
      <c r="J307" s="32">
        <v>308.50966666666665</v>
      </c>
      <c r="K307" s="32">
        <v>303.70966666666664</v>
      </c>
      <c r="L307" s="32">
        <v>51.69777777777778</v>
      </c>
      <c r="M307" s="32">
        <v>46.897777777777783</v>
      </c>
      <c r="N307" s="32">
        <v>0</v>
      </c>
      <c r="O307" s="32">
        <v>4.8</v>
      </c>
      <c r="P307" s="32">
        <v>72.052777777777777</v>
      </c>
      <c r="Q307" s="32">
        <v>72.052777777777777</v>
      </c>
      <c r="R307" s="32">
        <v>0</v>
      </c>
      <c r="S307" s="32">
        <v>184.75911111111108</v>
      </c>
      <c r="T307" s="32">
        <v>162.41799999999998</v>
      </c>
      <c r="U307" s="32">
        <v>22.341111111111111</v>
      </c>
      <c r="V307" s="32">
        <v>0</v>
      </c>
      <c r="W307" s="32">
        <v>75.811111111111103</v>
      </c>
      <c r="X307" s="32">
        <v>4.6749999999999998</v>
      </c>
      <c r="Y307" s="32">
        <v>0</v>
      </c>
      <c r="Z307" s="32">
        <v>0</v>
      </c>
      <c r="AA307" s="32">
        <v>15.702777777777778</v>
      </c>
      <c r="AB307" s="32">
        <v>0</v>
      </c>
      <c r="AC307" s="32">
        <v>48.722222222222221</v>
      </c>
      <c r="AD307" s="32">
        <v>6.7111111111111112</v>
      </c>
      <c r="AE307" s="32">
        <v>0</v>
      </c>
      <c r="AF307" t="s">
        <v>232</v>
      </c>
      <c r="AG307">
        <v>2</v>
      </c>
      <c r="AH307"/>
    </row>
    <row r="308" spans="1:34" x14ac:dyDescent="0.25">
      <c r="A308" t="s">
        <v>1583</v>
      </c>
      <c r="B308" t="s">
        <v>907</v>
      </c>
      <c r="C308" t="s">
        <v>1290</v>
      </c>
      <c r="D308" t="s">
        <v>1524</v>
      </c>
      <c r="E308" s="32">
        <v>304.13333333333333</v>
      </c>
      <c r="F308" s="32">
        <v>3.1180768668712555</v>
      </c>
      <c r="G308" s="32">
        <v>2.9851125237468947</v>
      </c>
      <c r="H308" s="32">
        <v>0.67694176530761363</v>
      </c>
      <c r="I308" s="32">
        <v>0.54397742218325296</v>
      </c>
      <c r="J308" s="32">
        <v>948.31111111111113</v>
      </c>
      <c r="K308" s="32">
        <v>907.87222222222226</v>
      </c>
      <c r="L308" s="32">
        <v>205.88055555555556</v>
      </c>
      <c r="M308" s="32">
        <v>165.44166666666666</v>
      </c>
      <c r="N308" s="32">
        <v>32.772222222222226</v>
      </c>
      <c r="O308" s="32">
        <v>7.666666666666667</v>
      </c>
      <c r="P308" s="32">
        <v>86.49722222222222</v>
      </c>
      <c r="Q308" s="32">
        <v>86.49722222222222</v>
      </c>
      <c r="R308" s="32">
        <v>0</v>
      </c>
      <c r="S308" s="32">
        <v>655.93333333333339</v>
      </c>
      <c r="T308" s="32">
        <v>566.01388888888891</v>
      </c>
      <c r="U308" s="32">
        <v>89.919444444444451</v>
      </c>
      <c r="V308" s="32">
        <v>0</v>
      </c>
      <c r="W308" s="32">
        <v>346.58611111111111</v>
      </c>
      <c r="X308" s="32">
        <v>74.025000000000006</v>
      </c>
      <c r="Y308" s="32">
        <v>2.3611111111111112</v>
      </c>
      <c r="Z308" s="32">
        <v>0</v>
      </c>
      <c r="AA308" s="32">
        <v>27.094444444444445</v>
      </c>
      <c r="AB308" s="32">
        <v>0</v>
      </c>
      <c r="AC308" s="32">
        <v>153.1861111111111</v>
      </c>
      <c r="AD308" s="32">
        <v>89.919444444444451</v>
      </c>
      <c r="AE308" s="32">
        <v>0</v>
      </c>
      <c r="AF308" t="s">
        <v>303</v>
      </c>
      <c r="AG308">
        <v>2</v>
      </c>
      <c r="AH308"/>
    </row>
    <row r="309" spans="1:34" x14ac:dyDescent="0.25">
      <c r="A309" t="s">
        <v>1583</v>
      </c>
      <c r="B309" t="s">
        <v>912</v>
      </c>
      <c r="C309" t="s">
        <v>1242</v>
      </c>
      <c r="D309" t="s">
        <v>1550</v>
      </c>
      <c r="E309" s="32">
        <v>101.17777777777778</v>
      </c>
      <c r="F309" s="32">
        <v>3.1268394465187788</v>
      </c>
      <c r="G309" s="32">
        <v>2.9572809136832863</v>
      </c>
      <c r="H309" s="32">
        <v>0.41033384581594551</v>
      </c>
      <c r="I309" s="32">
        <v>0.24077531298045243</v>
      </c>
      <c r="J309" s="32">
        <v>316.36666666666667</v>
      </c>
      <c r="K309" s="32">
        <v>299.21111111111117</v>
      </c>
      <c r="L309" s="32">
        <v>41.516666666666666</v>
      </c>
      <c r="M309" s="32">
        <v>24.361111111111111</v>
      </c>
      <c r="N309" s="32">
        <v>13.361111111111111</v>
      </c>
      <c r="O309" s="32">
        <v>3.7944444444444443</v>
      </c>
      <c r="P309" s="32">
        <v>79.061111111111117</v>
      </c>
      <c r="Q309" s="32">
        <v>79.061111111111117</v>
      </c>
      <c r="R309" s="32">
        <v>0</v>
      </c>
      <c r="S309" s="32">
        <v>195.78888888888892</v>
      </c>
      <c r="T309" s="32">
        <v>195.78888888888892</v>
      </c>
      <c r="U309" s="32">
        <v>0</v>
      </c>
      <c r="V309" s="32">
        <v>0</v>
      </c>
      <c r="W309" s="32">
        <v>3.8166666666666669</v>
      </c>
      <c r="X309" s="32">
        <v>1.7333333333333334</v>
      </c>
      <c r="Y309" s="32">
        <v>0</v>
      </c>
      <c r="Z309" s="32">
        <v>0</v>
      </c>
      <c r="AA309" s="32">
        <v>2.0833333333333335</v>
      </c>
      <c r="AB309" s="32">
        <v>0</v>
      </c>
      <c r="AC309" s="32">
        <v>0</v>
      </c>
      <c r="AD309" s="32">
        <v>0</v>
      </c>
      <c r="AE309" s="32">
        <v>0</v>
      </c>
      <c r="AF309" t="s">
        <v>308</v>
      </c>
      <c r="AG309">
        <v>2</v>
      </c>
      <c r="AH309"/>
    </row>
    <row r="310" spans="1:34" x14ac:dyDescent="0.25">
      <c r="A310" t="s">
        <v>1583</v>
      </c>
      <c r="B310" t="s">
        <v>801</v>
      </c>
      <c r="C310" t="s">
        <v>1290</v>
      </c>
      <c r="D310" t="s">
        <v>1524</v>
      </c>
      <c r="E310" s="32">
        <v>178.34444444444443</v>
      </c>
      <c r="F310" s="32">
        <v>2.9082480842315133</v>
      </c>
      <c r="G310" s="32">
        <v>2.8803370506510513</v>
      </c>
      <c r="H310" s="32">
        <v>0.33684381035449507</v>
      </c>
      <c r="I310" s="32">
        <v>0.30893277677403275</v>
      </c>
      <c r="J310" s="32">
        <v>518.66988888888909</v>
      </c>
      <c r="K310" s="32">
        <v>513.69211111111133</v>
      </c>
      <c r="L310" s="32">
        <v>60.074222222222218</v>
      </c>
      <c r="M310" s="32">
        <v>55.096444444444437</v>
      </c>
      <c r="N310" s="32">
        <v>0</v>
      </c>
      <c r="O310" s="32">
        <v>4.9777777777777779</v>
      </c>
      <c r="P310" s="32">
        <v>108.68333333333338</v>
      </c>
      <c r="Q310" s="32">
        <v>108.68333333333338</v>
      </c>
      <c r="R310" s="32">
        <v>0</v>
      </c>
      <c r="S310" s="32">
        <v>349.91233333333349</v>
      </c>
      <c r="T310" s="32">
        <v>349.91233333333349</v>
      </c>
      <c r="U310" s="32">
        <v>0</v>
      </c>
      <c r="V310" s="32">
        <v>0</v>
      </c>
      <c r="W310" s="32">
        <v>6.5253333333333332</v>
      </c>
      <c r="X310" s="32">
        <v>0</v>
      </c>
      <c r="Y310" s="32">
        <v>0</v>
      </c>
      <c r="Z310" s="32">
        <v>0</v>
      </c>
      <c r="AA310" s="32">
        <v>3.4555555555555557</v>
      </c>
      <c r="AB310" s="32">
        <v>0</v>
      </c>
      <c r="AC310" s="32">
        <v>3.0697777777777775</v>
      </c>
      <c r="AD310" s="32">
        <v>0</v>
      </c>
      <c r="AE310" s="32">
        <v>0</v>
      </c>
      <c r="AF310" t="s">
        <v>196</v>
      </c>
      <c r="AG310">
        <v>2</v>
      </c>
      <c r="AH310"/>
    </row>
    <row r="311" spans="1:34" x14ac:dyDescent="0.25">
      <c r="A311" t="s">
        <v>1583</v>
      </c>
      <c r="B311" t="s">
        <v>622</v>
      </c>
      <c r="C311" t="s">
        <v>1290</v>
      </c>
      <c r="D311" t="s">
        <v>1524</v>
      </c>
      <c r="E311" s="32">
        <v>109.46666666666667</v>
      </c>
      <c r="F311" s="32">
        <v>3.1077009744214372</v>
      </c>
      <c r="G311" s="32">
        <v>3.0557318311002843</v>
      </c>
      <c r="H311" s="32">
        <v>0.36211327649208275</v>
      </c>
      <c r="I311" s="32">
        <v>0.3101441331709297</v>
      </c>
      <c r="J311" s="32">
        <v>340.18966666666665</v>
      </c>
      <c r="K311" s="32">
        <v>334.50077777777778</v>
      </c>
      <c r="L311" s="32">
        <v>39.639333333333326</v>
      </c>
      <c r="M311" s="32">
        <v>33.950444444444436</v>
      </c>
      <c r="N311" s="32">
        <v>0</v>
      </c>
      <c r="O311" s="32">
        <v>5.6888888888888891</v>
      </c>
      <c r="P311" s="32">
        <v>77.610444444444411</v>
      </c>
      <c r="Q311" s="32">
        <v>77.610444444444411</v>
      </c>
      <c r="R311" s="32">
        <v>0</v>
      </c>
      <c r="S311" s="32">
        <v>222.9398888888889</v>
      </c>
      <c r="T311" s="32">
        <v>222.9398888888889</v>
      </c>
      <c r="U311" s="32">
        <v>0</v>
      </c>
      <c r="V311" s="32">
        <v>0</v>
      </c>
      <c r="W311" s="32">
        <v>49.803555555555548</v>
      </c>
      <c r="X311" s="32">
        <v>4.7011111111111124</v>
      </c>
      <c r="Y311" s="32">
        <v>0</v>
      </c>
      <c r="Z311" s="32">
        <v>0</v>
      </c>
      <c r="AA311" s="32">
        <v>24.852444444444437</v>
      </c>
      <c r="AB311" s="32">
        <v>0</v>
      </c>
      <c r="AC311" s="32">
        <v>20.25</v>
      </c>
      <c r="AD311" s="32">
        <v>0</v>
      </c>
      <c r="AE311" s="32">
        <v>0</v>
      </c>
      <c r="AF311" t="s">
        <v>16</v>
      </c>
      <c r="AG311">
        <v>2</v>
      </c>
      <c r="AH311"/>
    </row>
    <row r="312" spans="1:34" x14ac:dyDescent="0.25">
      <c r="A312" t="s">
        <v>1583</v>
      </c>
      <c r="B312" t="s">
        <v>1196</v>
      </c>
      <c r="C312" t="s">
        <v>1215</v>
      </c>
      <c r="D312" t="s">
        <v>1502</v>
      </c>
      <c r="E312" s="32">
        <v>9.9666666666666668</v>
      </c>
      <c r="F312" s="32">
        <v>6.1549275362318836</v>
      </c>
      <c r="G312" s="32">
        <v>5.3110033444816063</v>
      </c>
      <c r="H312" s="32">
        <v>3.3985507246376807</v>
      </c>
      <c r="I312" s="32">
        <v>2.5546265328874025</v>
      </c>
      <c r="J312" s="32">
        <v>61.344111111111111</v>
      </c>
      <c r="K312" s="32">
        <v>52.933000000000007</v>
      </c>
      <c r="L312" s="32">
        <v>33.87222222222222</v>
      </c>
      <c r="M312" s="32">
        <v>25.461111111111112</v>
      </c>
      <c r="N312" s="32">
        <v>5</v>
      </c>
      <c r="O312" s="32">
        <v>3.411111111111111</v>
      </c>
      <c r="P312" s="32">
        <v>0</v>
      </c>
      <c r="Q312" s="32">
        <v>0</v>
      </c>
      <c r="R312" s="32">
        <v>0</v>
      </c>
      <c r="S312" s="32">
        <v>27.471888888888891</v>
      </c>
      <c r="T312" s="32">
        <v>27.471888888888891</v>
      </c>
      <c r="U312" s="32">
        <v>0</v>
      </c>
      <c r="V312" s="32">
        <v>0</v>
      </c>
      <c r="W312" s="32">
        <v>0</v>
      </c>
      <c r="X312" s="32">
        <v>0</v>
      </c>
      <c r="Y312" s="32">
        <v>0</v>
      </c>
      <c r="Z312" s="32">
        <v>0</v>
      </c>
      <c r="AA312" s="32">
        <v>0</v>
      </c>
      <c r="AB312" s="32">
        <v>0</v>
      </c>
      <c r="AC312" s="32">
        <v>0</v>
      </c>
      <c r="AD312" s="32">
        <v>0</v>
      </c>
      <c r="AE312" s="32">
        <v>0</v>
      </c>
      <c r="AF312" t="s">
        <v>595</v>
      </c>
      <c r="AG312">
        <v>2</v>
      </c>
      <c r="AH312"/>
    </row>
    <row r="313" spans="1:34" x14ac:dyDescent="0.25">
      <c r="A313" t="s">
        <v>1583</v>
      </c>
      <c r="B313" t="s">
        <v>794</v>
      </c>
      <c r="C313" t="s">
        <v>1366</v>
      </c>
      <c r="D313" t="s">
        <v>1511</v>
      </c>
      <c r="E313" s="32">
        <v>53.255555555555553</v>
      </c>
      <c r="F313" s="32">
        <v>3.8360108491550178</v>
      </c>
      <c r="G313" s="32">
        <v>3.6569997913624031</v>
      </c>
      <c r="H313" s="32">
        <v>1.4706342582933445</v>
      </c>
      <c r="I313" s="32">
        <v>1.2916232005007302</v>
      </c>
      <c r="J313" s="32">
        <v>204.28888888888889</v>
      </c>
      <c r="K313" s="32">
        <v>194.75555555555553</v>
      </c>
      <c r="L313" s="32">
        <v>78.319444444444443</v>
      </c>
      <c r="M313" s="32">
        <v>68.786111111111111</v>
      </c>
      <c r="N313" s="32">
        <v>5.2</v>
      </c>
      <c r="O313" s="32">
        <v>4.333333333333333</v>
      </c>
      <c r="P313" s="32">
        <v>26.941666666666666</v>
      </c>
      <c r="Q313" s="32">
        <v>26.941666666666666</v>
      </c>
      <c r="R313" s="32">
        <v>0</v>
      </c>
      <c r="S313" s="32">
        <v>99.027777777777771</v>
      </c>
      <c r="T313" s="32">
        <v>99.027777777777771</v>
      </c>
      <c r="U313" s="32">
        <v>0</v>
      </c>
      <c r="V313" s="32">
        <v>0</v>
      </c>
      <c r="W313" s="32">
        <v>1.4472222222222222</v>
      </c>
      <c r="X313" s="32">
        <v>1.4472222222222222</v>
      </c>
      <c r="Y313" s="32">
        <v>0</v>
      </c>
      <c r="Z313" s="32">
        <v>0</v>
      </c>
      <c r="AA313" s="32">
        <v>0</v>
      </c>
      <c r="AB313" s="32">
        <v>0</v>
      </c>
      <c r="AC313" s="32">
        <v>0</v>
      </c>
      <c r="AD313" s="32">
        <v>0</v>
      </c>
      <c r="AE313" s="32">
        <v>0</v>
      </c>
      <c r="AF313" t="s">
        <v>189</v>
      </c>
      <c r="AG313">
        <v>2</v>
      </c>
      <c r="AH313"/>
    </row>
    <row r="314" spans="1:34" x14ac:dyDescent="0.25">
      <c r="A314" t="s">
        <v>1583</v>
      </c>
      <c r="B314" t="s">
        <v>652</v>
      </c>
      <c r="C314" t="s">
        <v>1204</v>
      </c>
      <c r="D314" t="s">
        <v>1535</v>
      </c>
      <c r="E314" s="32">
        <v>102.16666666666667</v>
      </c>
      <c r="F314" s="32">
        <v>6.0471919521479061</v>
      </c>
      <c r="G314" s="32">
        <v>5.6019314845024466</v>
      </c>
      <c r="H314" s="32">
        <v>0.99024796084828715</v>
      </c>
      <c r="I314" s="32">
        <v>0.54498749320282769</v>
      </c>
      <c r="J314" s="32">
        <v>617.82144444444441</v>
      </c>
      <c r="K314" s="32">
        <v>572.33066666666662</v>
      </c>
      <c r="L314" s="32">
        <v>101.17033333333335</v>
      </c>
      <c r="M314" s="32">
        <v>55.679555555555567</v>
      </c>
      <c r="N314" s="32">
        <v>40.157444444444444</v>
      </c>
      <c r="O314" s="32">
        <v>5.333333333333333</v>
      </c>
      <c r="P314" s="32">
        <v>106.60433333333334</v>
      </c>
      <c r="Q314" s="32">
        <v>106.60433333333334</v>
      </c>
      <c r="R314" s="32">
        <v>0</v>
      </c>
      <c r="S314" s="32">
        <v>410.04677777777772</v>
      </c>
      <c r="T314" s="32">
        <v>292.84999999999997</v>
      </c>
      <c r="U314" s="32">
        <v>110.18288888888884</v>
      </c>
      <c r="V314" s="32">
        <v>7.0138888888888893</v>
      </c>
      <c r="W314" s="32">
        <v>39.611555555555555</v>
      </c>
      <c r="X314" s="32">
        <v>0.97311111111111126</v>
      </c>
      <c r="Y314" s="32">
        <v>0</v>
      </c>
      <c r="Z314" s="32">
        <v>0</v>
      </c>
      <c r="AA314" s="32">
        <v>29.88666666666666</v>
      </c>
      <c r="AB314" s="32">
        <v>0</v>
      </c>
      <c r="AC314" s="32">
        <v>8.7517777777777788</v>
      </c>
      <c r="AD314" s="32">
        <v>0</v>
      </c>
      <c r="AE314" s="32">
        <v>0</v>
      </c>
      <c r="AF314" t="s">
        <v>46</v>
      </c>
      <c r="AG314">
        <v>2</v>
      </c>
      <c r="AH314"/>
    </row>
    <row r="315" spans="1:34" x14ac:dyDescent="0.25">
      <c r="A315" t="s">
        <v>1583</v>
      </c>
      <c r="B315" t="s">
        <v>1131</v>
      </c>
      <c r="C315" t="s">
        <v>1348</v>
      </c>
      <c r="D315" t="s">
        <v>1502</v>
      </c>
      <c r="E315" s="32">
        <v>280.72222222222223</v>
      </c>
      <c r="F315" s="32">
        <v>3.1563067484662577</v>
      </c>
      <c r="G315" s="32">
        <v>2.889601029091629</v>
      </c>
      <c r="H315" s="32">
        <v>0.21892222442113596</v>
      </c>
      <c r="I315" s="32">
        <v>0</v>
      </c>
      <c r="J315" s="32">
        <v>886.04544444444446</v>
      </c>
      <c r="K315" s="32">
        <v>811.17522222222226</v>
      </c>
      <c r="L315" s="32">
        <v>61.456333333333333</v>
      </c>
      <c r="M315" s="32">
        <v>0</v>
      </c>
      <c r="N315" s="32">
        <v>56.478555555555559</v>
      </c>
      <c r="O315" s="32">
        <v>4.9777777777777779</v>
      </c>
      <c r="P315" s="32">
        <v>203.74911111111109</v>
      </c>
      <c r="Q315" s="32">
        <v>190.3352222222222</v>
      </c>
      <c r="R315" s="32">
        <v>13.41388888888889</v>
      </c>
      <c r="S315" s="32">
        <v>620.84</v>
      </c>
      <c r="T315" s="32">
        <v>620.84</v>
      </c>
      <c r="U315" s="32">
        <v>0</v>
      </c>
      <c r="V315" s="32">
        <v>0</v>
      </c>
      <c r="W315" s="32">
        <v>201.02477777777784</v>
      </c>
      <c r="X315" s="32">
        <v>0</v>
      </c>
      <c r="Y315" s="32">
        <v>0.46666666666666667</v>
      </c>
      <c r="Z315" s="32">
        <v>0</v>
      </c>
      <c r="AA315" s="32">
        <v>43.198333333333345</v>
      </c>
      <c r="AB315" s="32">
        <v>0</v>
      </c>
      <c r="AC315" s="32">
        <v>157.35977777777782</v>
      </c>
      <c r="AD315" s="32">
        <v>0</v>
      </c>
      <c r="AE315" s="32">
        <v>0</v>
      </c>
      <c r="AF315" t="s">
        <v>528</v>
      </c>
      <c r="AG315">
        <v>2</v>
      </c>
      <c r="AH315"/>
    </row>
    <row r="316" spans="1:34" x14ac:dyDescent="0.25">
      <c r="A316" t="s">
        <v>1583</v>
      </c>
      <c r="B316" t="s">
        <v>805</v>
      </c>
      <c r="C316" t="s">
        <v>1310</v>
      </c>
      <c r="D316" t="s">
        <v>1499</v>
      </c>
      <c r="E316" s="32">
        <v>59.244444444444447</v>
      </c>
      <c r="F316" s="32">
        <v>3.3883195798949739</v>
      </c>
      <c r="G316" s="32">
        <v>2.6708945986496619</v>
      </c>
      <c r="H316" s="32">
        <v>0.91348274568642174</v>
      </c>
      <c r="I316" s="32">
        <v>0.19605776444111025</v>
      </c>
      <c r="J316" s="32">
        <v>200.73911111111113</v>
      </c>
      <c r="K316" s="32">
        <v>158.23566666666665</v>
      </c>
      <c r="L316" s="32">
        <v>54.118777777777787</v>
      </c>
      <c r="M316" s="32">
        <v>11.615333333333332</v>
      </c>
      <c r="N316" s="32">
        <v>36.409222222222233</v>
      </c>
      <c r="O316" s="32">
        <v>6.0942222222222222</v>
      </c>
      <c r="P316" s="32">
        <v>75.389888888888891</v>
      </c>
      <c r="Q316" s="32">
        <v>75.389888888888891</v>
      </c>
      <c r="R316" s="32">
        <v>0</v>
      </c>
      <c r="S316" s="32">
        <v>71.230444444444444</v>
      </c>
      <c r="T316" s="32">
        <v>71.230444444444444</v>
      </c>
      <c r="U316" s="32">
        <v>0</v>
      </c>
      <c r="V316" s="32">
        <v>0</v>
      </c>
      <c r="W316" s="32">
        <v>0</v>
      </c>
      <c r="X316" s="32">
        <v>0</v>
      </c>
      <c r="Y316" s="32">
        <v>0</v>
      </c>
      <c r="Z316" s="32">
        <v>0</v>
      </c>
      <c r="AA316" s="32">
        <v>0</v>
      </c>
      <c r="AB316" s="32">
        <v>0</v>
      </c>
      <c r="AC316" s="32">
        <v>0</v>
      </c>
      <c r="AD316" s="32">
        <v>0</v>
      </c>
      <c r="AE316" s="32">
        <v>0</v>
      </c>
      <c r="AF316" t="s">
        <v>200</v>
      </c>
      <c r="AG316">
        <v>2</v>
      </c>
      <c r="AH316"/>
    </row>
    <row r="317" spans="1:34" x14ac:dyDescent="0.25">
      <c r="A317" t="s">
        <v>1583</v>
      </c>
      <c r="B317" t="s">
        <v>665</v>
      </c>
      <c r="C317" t="s">
        <v>1224</v>
      </c>
      <c r="D317" t="s">
        <v>1501</v>
      </c>
      <c r="E317" s="32">
        <v>122.14444444444445</v>
      </c>
      <c r="F317" s="32">
        <v>3.1076139361411808</v>
      </c>
      <c r="G317" s="32">
        <v>3.0610388429000275</v>
      </c>
      <c r="H317" s="32">
        <v>0.36941690166469571</v>
      </c>
      <c r="I317" s="32">
        <v>0.32284180842354221</v>
      </c>
      <c r="J317" s="32">
        <v>379.57777777777778</v>
      </c>
      <c r="K317" s="32">
        <v>373.88888888888891</v>
      </c>
      <c r="L317" s="32">
        <v>45.12222222222222</v>
      </c>
      <c r="M317" s="32">
        <v>39.43333333333333</v>
      </c>
      <c r="N317" s="32">
        <v>0</v>
      </c>
      <c r="O317" s="32">
        <v>5.6888888888888891</v>
      </c>
      <c r="P317" s="32">
        <v>57.963888888888889</v>
      </c>
      <c r="Q317" s="32">
        <v>57.963888888888889</v>
      </c>
      <c r="R317" s="32">
        <v>0</v>
      </c>
      <c r="S317" s="32">
        <v>276.49166666666667</v>
      </c>
      <c r="T317" s="32">
        <v>276.49166666666667</v>
      </c>
      <c r="U317" s="32">
        <v>0</v>
      </c>
      <c r="V317" s="32">
        <v>0</v>
      </c>
      <c r="W317" s="32">
        <v>46.35</v>
      </c>
      <c r="X317" s="32">
        <v>7.0222222222222221</v>
      </c>
      <c r="Y317" s="32">
        <v>0</v>
      </c>
      <c r="Z317" s="32">
        <v>0</v>
      </c>
      <c r="AA317" s="32">
        <v>5.1583333333333332</v>
      </c>
      <c r="AB317" s="32">
        <v>0</v>
      </c>
      <c r="AC317" s="32">
        <v>34.169444444444444</v>
      </c>
      <c r="AD317" s="32">
        <v>0</v>
      </c>
      <c r="AE317" s="32">
        <v>0</v>
      </c>
      <c r="AF317" t="s">
        <v>59</v>
      </c>
      <c r="AG317">
        <v>2</v>
      </c>
      <c r="AH317"/>
    </row>
    <row r="318" spans="1:34" x14ac:dyDescent="0.25">
      <c r="A318" t="s">
        <v>1583</v>
      </c>
      <c r="B318" t="s">
        <v>933</v>
      </c>
      <c r="C318" t="s">
        <v>1295</v>
      </c>
      <c r="D318" t="s">
        <v>1527</v>
      </c>
      <c r="E318" s="32">
        <v>52.911111111111111</v>
      </c>
      <c r="F318" s="32">
        <v>3.4807559848803025</v>
      </c>
      <c r="G318" s="32">
        <v>3.4138429231415377</v>
      </c>
      <c r="H318" s="32">
        <v>0.72654136917261658</v>
      </c>
      <c r="I318" s="32">
        <v>0.65962830743385137</v>
      </c>
      <c r="J318" s="32">
        <v>184.17066666666668</v>
      </c>
      <c r="K318" s="32">
        <v>180.63022222222224</v>
      </c>
      <c r="L318" s="32">
        <v>38.44211111111111</v>
      </c>
      <c r="M318" s="32">
        <v>34.901666666666671</v>
      </c>
      <c r="N318" s="32">
        <v>0.37222222222222223</v>
      </c>
      <c r="O318" s="32">
        <v>3.1682222222222221</v>
      </c>
      <c r="P318" s="32">
        <v>30.597333333333331</v>
      </c>
      <c r="Q318" s="32">
        <v>30.597333333333331</v>
      </c>
      <c r="R318" s="32">
        <v>0</v>
      </c>
      <c r="S318" s="32">
        <v>115.13122222222223</v>
      </c>
      <c r="T318" s="32">
        <v>115.13122222222223</v>
      </c>
      <c r="U318" s="32">
        <v>0</v>
      </c>
      <c r="V318" s="32">
        <v>0</v>
      </c>
      <c r="W318" s="32">
        <v>10.825333333333333</v>
      </c>
      <c r="X318" s="32">
        <v>0</v>
      </c>
      <c r="Y318" s="32">
        <v>0</v>
      </c>
      <c r="Z318" s="32">
        <v>0</v>
      </c>
      <c r="AA318" s="32">
        <v>0</v>
      </c>
      <c r="AB318" s="32">
        <v>0</v>
      </c>
      <c r="AC318" s="32">
        <v>10.825333333333333</v>
      </c>
      <c r="AD318" s="32">
        <v>0</v>
      </c>
      <c r="AE318" s="32">
        <v>0</v>
      </c>
      <c r="AF318" t="s">
        <v>329</v>
      </c>
      <c r="AG318">
        <v>2</v>
      </c>
      <c r="AH318"/>
    </row>
    <row r="319" spans="1:34" x14ac:dyDescent="0.25">
      <c r="A319" t="s">
        <v>1583</v>
      </c>
      <c r="B319" t="s">
        <v>766</v>
      </c>
      <c r="C319" t="s">
        <v>1353</v>
      </c>
      <c r="D319" t="s">
        <v>1529</v>
      </c>
      <c r="E319" s="32">
        <v>44.788888888888891</v>
      </c>
      <c r="F319" s="32">
        <v>5.0432101215579257</v>
      </c>
      <c r="G319" s="32">
        <v>4.8209327710245597</v>
      </c>
      <c r="H319" s="32">
        <v>0.94110146365666081</v>
      </c>
      <c r="I319" s="32">
        <v>0.71882411312329442</v>
      </c>
      <c r="J319" s="32">
        <v>225.87977777777778</v>
      </c>
      <c r="K319" s="32">
        <v>215.92422222222223</v>
      </c>
      <c r="L319" s="32">
        <v>42.150888888888886</v>
      </c>
      <c r="M319" s="32">
        <v>32.19533333333333</v>
      </c>
      <c r="N319" s="32">
        <v>4.9777777777777779</v>
      </c>
      <c r="O319" s="32">
        <v>4.9777777777777779</v>
      </c>
      <c r="P319" s="32">
        <v>43.281777777777798</v>
      </c>
      <c r="Q319" s="32">
        <v>43.281777777777798</v>
      </c>
      <c r="R319" s="32">
        <v>0</v>
      </c>
      <c r="S319" s="32">
        <v>140.4471111111111</v>
      </c>
      <c r="T319" s="32">
        <v>140.4471111111111</v>
      </c>
      <c r="U319" s="32">
        <v>0</v>
      </c>
      <c r="V319" s="32">
        <v>0</v>
      </c>
      <c r="W319" s="32">
        <v>0.17222222222222222</v>
      </c>
      <c r="X319" s="32">
        <v>0.17222222222222222</v>
      </c>
      <c r="Y319" s="32">
        <v>0</v>
      </c>
      <c r="Z319" s="32">
        <v>0</v>
      </c>
      <c r="AA319" s="32">
        <v>0</v>
      </c>
      <c r="AB319" s="32">
        <v>0</v>
      </c>
      <c r="AC319" s="32">
        <v>0</v>
      </c>
      <c r="AD319" s="32">
        <v>0</v>
      </c>
      <c r="AE319" s="32">
        <v>0</v>
      </c>
      <c r="AF319" t="s">
        <v>161</v>
      </c>
      <c r="AG319">
        <v>2</v>
      </c>
      <c r="AH319"/>
    </row>
    <row r="320" spans="1:34" x14ac:dyDescent="0.25">
      <c r="A320" t="s">
        <v>1583</v>
      </c>
      <c r="B320" t="s">
        <v>889</v>
      </c>
      <c r="C320" t="s">
        <v>1295</v>
      </c>
      <c r="D320" t="s">
        <v>1527</v>
      </c>
      <c r="E320" s="32">
        <v>269.72222222222223</v>
      </c>
      <c r="F320" s="32">
        <v>4.0895794026776517</v>
      </c>
      <c r="G320" s="32">
        <v>3.7670722966014414</v>
      </c>
      <c r="H320" s="32">
        <v>1.1020523171987637</v>
      </c>
      <c r="I320" s="32">
        <v>0.77954521112255359</v>
      </c>
      <c r="J320" s="32">
        <v>1103.0504444444443</v>
      </c>
      <c r="K320" s="32">
        <v>1016.063111111111</v>
      </c>
      <c r="L320" s="32">
        <v>297.24799999999988</v>
      </c>
      <c r="M320" s="32">
        <v>210.26066666666654</v>
      </c>
      <c r="N320" s="32">
        <v>83.736444444444459</v>
      </c>
      <c r="O320" s="32">
        <v>3.2508888888888885</v>
      </c>
      <c r="P320" s="32">
        <v>129.21233333333331</v>
      </c>
      <c r="Q320" s="32">
        <v>129.21233333333331</v>
      </c>
      <c r="R320" s="32">
        <v>0</v>
      </c>
      <c r="S320" s="32">
        <v>676.59011111111113</v>
      </c>
      <c r="T320" s="32">
        <v>676.59011111111113</v>
      </c>
      <c r="U320" s="32">
        <v>0</v>
      </c>
      <c r="V320" s="32">
        <v>0</v>
      </c>
      <c r="W320" s="32">
        <v>79.209111111111099</v>
      </c>
      <c r="X320" s="32">
        <v>48.203777777777766</v>
      </c>
      <c r="Y320" s="32">
        <v>0</v>
      </c>
      <c r="Z320" s="32">
        <v>0</v>
      </c>
      <c r="AA320" s="32">
        <v>9.0333333333333332</v>
      </c>
      <c r="AB320" s="32">
        <v>0</v>
      </c>
      <c r="AC320" s="32">
        <v>21.972000000000001</v>
      </c>
      <c r="AD320" s="32">
        <v>0</v>
      </c>
      <c r="AE320" s="32">
        <v>0</v>
      </c>
      <c r="AF320" t="s">
        <v>285</v>
      </c>
      <c r="AG320">
        <v>2</v>
      </c>
      <c r="AH320"/>
    </row>
    <row r="321" spans="1:34" x14ac:dyDescent="0.25">
      <c r="A321" t="s">
        <v>1583</v>
      </c>
      <c r="B321" t="s">
        <v>698</v>
      </c>
      <c r="C321" t="s">
        <v>1331</v>
      </c>
      <c r="D321" t="s">
        <v>1541</v>
      </c>
      <c r="E321" s="32">
        <v>74.655555555555551</v>
      </c>
      <c r="F321" s="32">
        <v>3.4131254650989731</v>
      </c>
      <c r="G321" s="32">
        <v>3.4109301979461231</v>
      </c>
      <c r="H321" s="32">
        <v>0.42712457210894467</v>
      </c>
      <c r="I321" s="32">
        <v>0.4249293049560946</v>
      </c>
      <c r="J321" s="32">
        <v>254.80877777777778</v>
      </c>
      <c r="K321" s="32">
        <v>254.64488888888889</v>
      </c>
      <c r="L321" s="32">
        <v>31.887222222222213</v>
      </c>
      <c r="M321" s="32">
        <v>31.723333333333326</v>
      </c>
      <c r="N321" s="32">
        <v>0.16388888888888889</v>
      </c>
      <c r="O321" s="32">
        <v>0</v>
      </c>
      <c r="P321" s="32">
        <v>83.63333333333334</v>
      </c>
      <c r="Q321" s="32">
        <v>83.63333333333334</v>
      </c>
      <c r="R321" s="32">
        <v>0</v>
      </c>
      <c r="S321" s="32">
        <v>139.28822222222223</v>
      </c>
      <c r="T321" s="32">
        <v>139.28822222222223</v>
      </c>
      <c r="U321" s="32">
        <v>0</v>
      </c>
      <c r="V321" s="32">
        <v>0</v>
      </c>
      <c r="W321" s="32">
        <v>61.008333333333333</v>
      </c>
      <c r="X321" s="32">
        <v>9.6388888888888893</v>
      </c>
      <c r="Y321" s="32">
        <v>0</v>
      </c>
      <c r="Z321" s="32">
        <v>0</v>
      </c>
      <c r="AA321" s="32">
        <v>24.788888888888888</v>
      </c>
      <c r="AB321" s="32">
        <v>0</v>
      </c>
      <c r="AC321" s="32">
        <v>26.580555555555556</v>
      </c>
      <c r="AD321" s="32">
        <v>0</v>
      </c>
      <c r="AE321" s="32">
        <v>0</v>
      </c>
      <c r="AF321" t="s">
        <v>92</v>
      </c>
      <c r="AG321">
        <v>2</v>
      </c>
      <c r="AH321"/>
    </row>
    <row r="322" spans="1:34" x14ac:dyDescent="0.25">
      <c r="A322" t="s">
        <v>1583</v>
      </c>
      <c r="B322" t="s">
        <v>651</v>
      </c>
      <c r="C322" t="s">
        <v>1290</v>
      </c>
      <c r="D322" t="s">
        <v>1524</v>
      </c>
      <c r="E322" s="32">
        <v>136.86666666666667</v>
      </c>
      <c r="F322" s="32">
        <v>2.8007038480272768</v>
      </c>
      <c r="G322" s="32">
        <v>2.709982951777886</v>
      </c>
      <c r="H322" s="32">
        <v>0.321932943659685</v>
      </c>
      <c r="I322" s="32">
        <v>0.23121204741029389</v>
      </c>
      <c r="J322" s="32">
        <v>383.32299999999998</v>
      </c>
      <c r="K322" s="32">
        <v>370.90633333333335</v>
      </c>
      <c r="L322" s="32">
        <v>44.061888888888888</v>
      </c>
      <c r="M322" s="32">
        <v>31.645222222222223</v>
      </c>
      <c r="N322" s="32">
        <v>9.75</v>
      </c>
      <c r="O322" s="32">
        <v>2.6666666666666665</v>
      </c>
      <c r="P322" s="32">
        <v>90</v>
      </c>
      <c r="Q322" s="32">
        <v>90</v>
      </c>
      <c r="R322" s="32">
        <v>0</v>
      </c>
      <c r="S322" s="32">
        <v>249.26111111111112</v>
      </c>
      <c r="T322" s="32">
        <v>249.26111111111112</v>
      </c>
      <c r="U322" s="32">
        <v>0</v>
      </c>
      <c r="V322" s="32">
        <v>0</v>
      </c>
      <c r="W322" s="32">
        <v>40.914666666666662</v>
      </c>
      <c r="X322" s="32">
        <v>19.636888888888887</v>
      </c>
      <c r="Y322" s="32">
        <v>0</v>
      </c>
      <c r="Z322" s="32">
        <v>0</v>
      </c>
      <c r="AA322" s="32">
        <v>13.85</v>
      </c>
      <c r="AB322" s="32">
        <v>0</v>
      </c>
      <c r="AC322" s="32">
        <v>7.427777777777778</v>
      </c>
      <c r="AD322" s="32">
        <v>0</v>
      </c>
      <c r="AE322" s="32">
        <v>0</v>
      </c>
      <c r="AF322" t="s">
        <v>45</v>
      </c>
      <c r="AG322">
        <v>2</v>
      </c>
      <c r="AH322"/>
    </row>
    <row r="323" spans="1:34" x14ac:dyDescent="0.25">
      <c r="A323" t="s">
        <v>1583</v>
      </c>
      <c r="B323" t="s">
        <v>816</v>
      </c>
      <c r="C323" t="s">
        <v>1313</v>
      </c>
      <c r="D323" t="s">
        <v>1504</v>
      </c>
      <c r="E323" s="32">
        <v>233.2</v>
      </c>
      <c r="F323" s="32">
        <v>3.5225042881646651</v>
      </c>
      <c r="G323" s="32">
        <v>3.464661711454164</v>
      </c>
      <c r="H323" s="32">
        <v>0.40309939012769191</v>
      </c>
      <c r="I323" s="32">
        <v>0.34525681341719067</v>
      </c>
      <c r="J323" s="32">
        <v>821.44799999999987</v>
      </c>
      <c r="K323" s="32">
        <v>807.95911111111104</v>
      </c>
      <c r="L323" s="32">
        <v>94.002777777777752</v>
      </c>
      <c r="M323" s="32">
        <v>80.513888888888857</v>
      </c>
      <c r="N323" s="32">
        <v>6.625</v>
      </c>
      <c r="O323" s="32">
        <v>6.8638888888888889</v>
      </c>
      <c r="P323" s="32">
        <v>206.63411111111111</v>
      </c>
      <c r="Q323" s="32">
        <v>206.63411111111111</v>
      </c>
      <c r="R323" s="32">
        <v>0</v>
      </c>
      <c r="S323" s="32">
        <v>520.81111111111102</v>
      </c>
      <c r="T323" s="32">
        <v>520.81111111111102</v>
      </c>
      <c r="U323" s="32">
        <v>0</v>
      </c>
      <c r="V323" s="32">
        <v>0</v>
      </c>
      <c r="W323" s="32">
        <v>126.40077777777778</v>
      </c>
      <c r="X323" s="32">
        <v>18.93611111111111</v>
      </c>
      <c r="Y323" s="32">
        <v>1.9194444444444445</v>
      </c>
      <c r="Z323" s="32">
        <v>0</v>
      </c>
      <c r="AA323" s="32">
        <v>38.995222222222225</v>
      </c>
      <c r="AB323" s="32">
        <v>0</v>
      </c>
      <c r="AC323" s="32">
        <v>66.55</v>
      </c>
      <c r="AD323" s="32">
        <v>0</v>
      </c>
      <c r="AE323" s="32">
        <v>0</v>
      </c>
      <c r="AF323" t="s">
        <v>211</v>
      </c>
      <c r="AG323">
        <v>2</v>
      </c>
      <c r="AH323"/>
    </row>
    <row r="324" spans="1:34" x14ac:dyDescent="0.25">
      <c r="A324" t="s">
        <v>1583</v>
      </c>
      <c r="B324" t="s">
        <v>1175</v>
      </c>
      <c r="C324" t="s">
        <v>1484</v>
      </c>
      <c r="D324" t="s">
        <v>1529</v>
      </c>
      <c r="E324" s="32">
        <v>258.97777777777776</v>
      </c>
      <c r="F324" s="32">
        <v>3.5184056976145532</v>
      </c>
      <c r="G324" s="32">
        <v>3.4299811223614212</v>
      </c>
      <c r="H324" s="32">
        <v>1.0393534408786684</v>
      </c>
      <c r="I324" s="32">
        <v>0.95092886562553636</v>
      </c>
      <c r="J324" s="32">
        <v>911.18888888888887</v>
      </c>
      <c r="K324" s="32">
        <v>888.28888888888889</v>
      </c>
      <c r="L324" s="32">
        <v>269.16944444444448</v>
      </c>
      <c r="M324" s="32">
        <v>246.26944444444445</v>
      </c>
      <c r="N324" s="32">
        <v>17.972222222222221</v>
      </c>
      <c r="O324" s="32">
        <v>4.927777777777778</v>
      </c>
      <c r="P324" s="32">
        <v>63.286111111111111</v>
      </c>
      <c r="Q324" s="32">
        <v>63.286111111111111</v>
      </c>
      <c r="R324" s="32">
        <v>0</v>
      </c>
      <c r="S324" s="32">
        <v>578.73333333333335</v>
      </c>
      <c r="T324" s="32">
        <v>578.73333333333335</v>
      </c>
      <c r="U324" s="32">
        <v>0</v>
      </c>
      <c r="V324" s="32">
        <v>0</v>
      </c>
      <c r="W324" s="32">
        <v>202.36944444444447</v>
      </c>
      <c r="X324" s="32">
        <v>144.96666666666667</v>
      </c>
      <c r="Y324" s="32">
        <v>4.6944444444444446</v>
      </c>
      <c r="Z324" s="32">
        <v>0</v>
      </c>
      <c r="AA324" s="32">
        <v>9.9555555555555557</v>
      </c>
      <c r="AB324" s="32">
        <v>0</v>
      </c>
      <c r="AC324" s="32">
        <v>42.75277777777778</v>
      </c>
      <c r="AD324" s="32">
        <v>0</v>
      </c>
      <c r="AE324" s="32">
        <v>0</v>
      </c>
      <c r="AF324" t="s">
        <v>573</v>
      </c>
      <c r="AG324">
        <v>2</v>
      </c>
      <c r="AH324"/>
    </row>
    <row r="325" spans="1:34" x14ac:dyDescent="0.25">
      <c r="A325" t="s">
        <v>1583</v>
      </c>
      <c r="B325" t="s">
        <v>962</v>
      </c>
      <c r="C325" t="s">
        <v>1224</v>
      </c>
      <c r="D325" t="s">
        <v>1501</v>
      </c>
      <c r="E325" s="32">
        <v>185.44444444444446</v>
      </c>
      <c r="F325" s="32">
        <v>3.0397723187537435</v>
      </c>
      <c r="G325" s="32">
        <v>2.9907010185739953</v>
      </c>
      <c r="H325" s="32">
        <v>0.46237866986219306</v>
      </c>
      <c r="I325" s="32">
        <v>0.41330736968244464</v>
      </c>
      <c r="J325" s="32">
        <v>563.70888888888874</v>
      </c>
      <c r="K325" s="32">
        <v>554.60888888888871</v>
      </c>
      <c r="L325" s="32">
        <v>85.745555555555583</v>
      </c>
      <c r="M325" s="32">
        <v>76.645555555555575</v>
      </c>
      <c r="N325" s="32">
        <v>4.666666666666667</v>
      </c>
      <c r="O325" s="32">
        <v>4.4333333333333336</v>
      </c>
      <c r="P325" s="32">
        <v>112.6677777777777</v>
      </c>
      <c r="Q325" s="32">
        <v>112.6677777777777</v>
      </c>
      <c r="R325" s="32">
        <v>0</v>
      </c>
      <c r="S325" s="32">
        <v>365.29555555555544</v>
      </c>
      <c r="T325" s="32">
        <v>365.29555555555544</v>
      </c>
      <c r="U325" s="32">
        <v>0</v>
      </c>
      <c r="V325" s="32">
        <v>0</v>
      </c>
      <c r="W325" s="32">
        <v>57.519999999999982</v>
      </c>
      <c r="X325" s="32">
        <v>5.424444444444446</v>
      </c>
      <c r="Y325" s="32">
        <v>0</v>
      </c>
      <c r="Z325" s="32">
        <v>0</v>
      </c>
      <c r="AA325" s="32">
        <v>31.03777777777778</v>
      </c>
      <c r="AB325" s="32">
        <v>0</v>
      </c>
      <c r="AC325" s="32">
        <v>21.057777777777762</v>
      </c>
      <c r="AD325" s="32">
        <v>0</v>
      </c>
      <c r="AE325" s="32">
        <v>0</v>
      </c>
      <c r="AF325" t="s">
        <v>358</v>
      </c>
      <c r="AG325">
        <v>2</v>
      </c>
      <c r="AH325"/>
    </row>
    <row r="326" spans="1:34" x14ac:dyDescent="0.25">
      <c r="A326" t="s">
        <v>1583</v>
      </c>
      <c r="B326" t="s">
        <v>1170</v>
      </c>
      <c r="C326" t="s">
        <v>1212</v>
      </c>
      <c r="D326" t="s">
        <v>1522</v>
      </c>
      <c r="E326" s="32">
        <v>154.83333333333334</v>
      </c>
      <c r="F326" s="32">
        <v>4.7829565841406527</v>
      </c>
      <c r="G326" s="32">
        <v>4.5292393254395407</v>
      </c>
      <c r="H326" s="32">
        <v>0.71229135270900601</v>
      </c>
      <c r="I326" s="32">
        <v>0.45857409400789378</v>
      </c>
      <c r="J326" s="32">
        <v>740.56111111111113</v>
      </c>
      <c r="K326" s="32">
        <v>701.27722222222224</v>
      </c>
      <c r="L326" s="32">
        <v>110.28644444444444</v>
      </c>
      <c r="M326" s="32">
        <v>71.00255555555556</v>
      </c>
      <c r="N326" s="32">
        <v>37.036666666666662</v>
      </c>
      <c r="O326" s="32">
        <v>2.2472222222222222</v>
      </c>
      <c r="P326" s="32">
        <v>119.91288888888883</v>
      </c>
      <c r="Q326" s="32">
        <v>119.91288888888883</v>
      </c>
      <c r="R326" s="32">
        <v>0</v>
      </c>
      <c r="S326" s="32">
        <v>510.36177777777789</v>
      </c>
      <c r="T326" s="32">
        <v>510.36177777777789</v>
      </c>
      <c r="U326" s="32">
        <v>0</v>
      </c>
      <c r="V326" s="32">
        <v>0</v>
      </c>
      <c r="W326" s="32">
        <v>1.7090000000000001</v>
      </c>
      <c r="X326" s="32">
        <v>1.7090000000000001</v>
      </c>
      <c r="Y326" s="32">
        <v>0</v>
      </c>
      <c r="Z326" s="32">
        <v>0</v>
      </c>
      <c r="AA326" s="32">
        <v>0</v>
      </c>
      <c r="AB326" s="32">
        <v>0</v>
      </c>
      <c r="AC326" s="32">
        <v>0</v>
      </c>
      <c r="AD326" s="32">
        <v>0</v>
      </c>
      <c r="AE326" s="32">
        <v>0</v>
      </c>
      <c r="AF326" t="s">
        <v>568</v>
      </c>
      <c r="AG326">
        <v>2</v>
      </c>
      <c r="AH326"/>
    </row>
    <row r="327" spans="1:34" x14ac:dyDescent="0.25">
      <c r="A327" t="s">
        <v>1583</v>
      </c>
      <c r="B327" t="s">
        <v>714</v>
      </c>
      <c r="C327" t="s">
        <v>1227</v>
      </c>
      <c r="D327" t="s">
        <v>1506</v>
      </c>
      <c r="E327" s="32">
        <v>45.733333333333334</v>
      </c>
      <c r="F327" s="32">
        <v>3.3948347910592807</v>
      </c>
      <c r="G327" s="32">
        <v>3.030432458697764</v>
      </c>
      <c r="H327" s="32">
        <v>0.74317541302235179</v>
      </c>
      <c r="I327" s="32">
        <v>0.425986394557823</v>
      </c>
      <c r="J327" s="32">
        <v>155.2571111111111</v>
      </c>
      <c r="K327" s="32">
        <v>138.59177777777774</v>
      </c>
      <c r="L327" s="32">
        <v>33.987888888888889</v>
      </c>
      <c r="M327" s="32">
        <v>19.481777777777772</v>
      </c>
      <c r="N327" s="32">
        <v>9.592222222222226</v>
      </c>
      <c r="O327" s="32">
        <v>4.9138888888888888</v>
      </c>
      <c r="P327" s="32">
        <v>36.305666666666667</v>
      </c>
      <c r="Q327" s="32">
        <v>34.146444444444448</v>
      </c>
      <c r="R327" s="32">
        <v>2.1592222222222222</v>
      </c>
      <c r="S327" s="32">
        <v>84.96355555555553</v>
      </c>
      <c r="T327" s="32">
        <v>84.96355555555553</v>
      </c>
      <c r="U327" s="32">
        <v>0</v>
      </c>
      <c r="V327" s="32">
        <v>0</v>
      </c>
      <c r="W327" s="32">
        <v>0</v>
      </c>
      <c r="X327" s="32">
        <v>0</v>
      </c>
      <c r="Y327" s="32">
        <v>0</v>
      </c>
      <c r="Z327" s="32">
        <v>0</v>
      </c>
      <c r="AA327" s="32">
        <v>0</v>
      </c>
      <c r="AB327" s="32">
        <v>0</v>
      </c>
      <c r="AC327" s="32">
        <v>0</v>
      </c>
      <c r="AD327" s="32">
        <v>0</v>
      </c>
      <c r="AE327" s="32">
        <v>0</v>
      </c>
      <c r="AF327" t="s">
        <v>108</v>
      </c>
      <c r="AG327">
        <v>2</v>
      </c>
      <c r="AH327"/>
    </row>
    <row r="328" spans="1:34" x14ac:dyDescent="0.25">
      <c r="A328" t="s">
        <v>1583</v>
      </c>
      <c r="B328" t="s">
        <v>904</v>
      </c>
      <c r="C328" t="s">
        <v>1410</v>
      </c>
      <c r="D328" t="s">
        <v>1546</v>
      </c>
      <c r="E328" s="32">
        <v>164.0888888888889</v>
      </c>
      <c r="F328" s="32">
        <v>2.3746512730227516</v>
      </c>
      <c r="G328" s="32">
        <v>2.1338921993499453</v>
      </c>
      <c r="H328" s="32">
        <v>0.35368770314192854</v>
      </c>
      <c r="I328" s="32">
        <v>0.22979482665222106</v>
      </c>
      <c r="J328" s="32">
        <v>389.6538888888889</v>
      </c>
      <c r="K328" s="32">
        <v>350.14799999999997</v>
      </c>
      <c r="L328" s="32">
        <v>58.036222222222236</v>
      </c>
      <c r="M328" s="32">
        <v>37.706777777777788</v>
      </c>
      <c r="N328" s="32">
        <v>15.314444444444446</v>
      </c>
      <c r="O328" s="32">
        <v>5.0150000000000006</v>
      </c>
      <c r="P328" s="32">
        <v>139.46722222222223</v>
      </c>
      <c r="Q328" s="32">
        <v>120.29077777777778</v>
      </c>
      <c r="R328" s="32">
        <v>19.176444444444449</v>
      </c>
      <c r="S328" s="32">
        <v>192.15044444444442</v>
      </c>
      <c r="T328" s="32">
        <v>192.15044444444442</v>
      </c>
      <c r="U328" s="32">
        <v>0</v>
      </c>
      <c r="V328" s="32">
        <v>0</v>
      </c>
      <c r="W328" s="32">
        <v>0</v>
      </c>
      <c r="X328" s="32">
        <v>0</v>
      </c>
      <c r="Y328" s="32">
        <v>0</v>
      </c>
      <c r="Z328" s="32">
        <v>0</v>
      </c>
      <c r="AA328" s="32">
        <v>0</v>
      </c>
      <c r="AB328" s="32">
        <v>0</v>
      </c>
      <c r="AC328" s="32">
        <v>0</v>
      </c>
      <c r="AD328" s="32">
        <v>0</v>
      </c>
      <c r="AE328" s="32">
        <v>0</v>
      </c>
      <c r="AF328" t="s">
        <v>300</v>
      </c>
      <c r="AG328">
        <v>2</v>
      </c>
      <c r="AH328"/>
    </row>
    <row r="329" spans="1:34" x14ac:dyDescent="0.25">
      <c r="A329" t="s">
        <v>1583</v>
      </c>
      <c r="B329" t="s">
        <v>1096</v>
      </c>
      <c r="C329" t="s">
        <v>1377</v>
      </c>
      <c r="D329" t="s">
        <v>1546</v>
      </c>
      <c r="E329" s="32">
        <v>132.02222222222221</v>
      </c>
      <c r="F329" s="32">
        <v>2.4688655108567588</v>
      </c>
      <c r="G329" s="32">
        <v>2.323404309038883</v>
      </c>
      <c r="H329" s="32">
        <v>0.41070106042753762</v>
      </c>
      <c r="I329" s="32">
        <v>0.29785221343208235</v>
      </c>
      <c r="J329" s="32">
        <v>325.94511111111115</v>
      </c>
      <c r="K329" s="32">
        <v>306.74100000000004</v>
      </c>
      <c r="L329" s="32">
        <v>54.221666666666685</v>
      </c>
      <c r="M329" s="32">
        <v>39.323111111111132</v>
      </c>
      <c r="N329" s="32">
        <v>9.9818888888888857</v>
      </c>
      <c r="O329" s="32">
        <v>4.916666666666667</v>
      </c>
      <c r="P329" s="32">
        <v>76.457333333333338</v>
      </c>
      <c r="Q329" s="32">
        <v>72.151777777777781</v>
      </c>
      <c r="R329" s="32">
        <v>4.3055555555555554</v>
      </c>
      <c r="S329" s="32">
        <v>195.26611111111112</v>
      </c>
      <c r="T329" s="32">
        <v>168.30266666666665</v>
      </c>
      <c r="U329" s="32">
        <v>26.963444444444448</v>
      </c>
      <c r="V329" s="32">
        <v>0</v>
      </c>
      <c r="W329" s="32">
        <v>49.204888888888881</v>
      </c>
      <c r="X329" s="32">
        <v>0</v>
      </c>
      <c r="Y329" s="32">
        <v>2.6777777777777776</v>
      </c>
      <c r="Z329" s="32">
        <v>0</v>
      </c>
      <c r="AA329" s="32">
        <v>0.5</v>
      </c>
      <c r="AB329" s="32">
        <v>4.3055555555555554</v>
      </c>
      <c r="AC329" s="32">
        <v>41.721555555555547</v>
      </c>
      <c r="AD329" s="32">
        <v>0</v>
      </c>
      <c r="AE329" s="32">
        <v>0</v>
      </c>
      <c r="AF329" t="s">
        <v>493</v>
      </c>
      <c r="AG329">
        <v>2</v>
      </c>
      <c r="AH329"/>
    </row>
    <row r="330" spans="1:34" x14ac:dyDescent="0.25">
      <c r="A330" t="s">
        <v>1583</v>
      </c>
      <c r="B330" t="s">
        <v>1029</v>
      </c>
      <c r="C330" t="s">
        <v>1441</v>
      </c>
      <c r="D330" t="s">
        <v>1546</v>
      </c>
      <c r="E330" s="32">
        <v>169.2</v>
      </c>
      <c r="F330" s="32">
        <v>3.7487529550827432</v>
      </c>
      <c r="G330" s="32">
        <v>3.4940504334121361</v>
      </c>
      <c r="H330" s="32">
        <v>0.74267205148410809</v>
      </c>
      <c r="I330" s="32">
        <v>0.51882716049382704</v>
      </c>
      <c r="J330" s="32">
        <v>634.2890000000001</v>
      </c>
      <c r="K330" s="32">
        <v>591.19333333333338</v>
      </c>
      <c r="L330" s="32">
        <v>125.66011111111108</v>
      </c>
      <c r="M330" s="32">
        <v>87.785555555555533</v>
      </c>
      <c r="N330" s="32">
        <v>32.716777777777772</v>
      </c>
      <c r="O330" s="32">
        <v>5.1577777777777776</v>
      </c>
      <c r="P330" s="32">
        <v>179.46666666666673</v>
      </c>
      <c r="Q330" s="32">
        <v>174.24555555555563</v>
      </c>
      <c r="R330" s="32">
        <v>5.2211111111111101</v>
      </c>
      <c r="S330" s="32">
        <v>329.16222222222223</v>
      </c>
      <c r="T330" s="32">
        <v>267.73888888888894</v>
      </c>
      <c r="U330" s="32">
        <v>61.423333333333318</v>
      </c>
      <c r="V330" s="32">
        <v>0</v>
      </c>
      <c r="W330" s="32">
        <v>117.97888888888889</v>
      </c>
      <c r="X330" s="32">
        <v>13.143333333333334</v>
      </c>
      <c r="Y330" s="32">
        <v>0</v>
      </c>
      <c r="Z330" s="32">
        <v>0</v>
      </c>
      <c r="AA330" s="32">
        <v>34.295555555555552</v>
      </c>
      <c r="AB330" s="32">
        <v>0</v>
      </c>
      <c r="AC330" s="32">
        <v>70.540000000000006</v>
      </c>
      <c r="AD330" s="32">
        <v>0</v>
      </c>
      <c r="AE330" s="32">
        <v>0</v>
      </c>
      <c r="AF330" t="s">
        <v>425</v>
      </c>
      <c r="AG330">
        <v>2</v>
      </c>
      <c r="AH330"/>
    </row>
    <row r="331" spans="1:34" x14ac:dyDescent="0.25">
      <c r="A331" t="s">
        <v>1583</v>
      </c>
      <c r="B331" t="s">
        <v>1070</v>
      </c>
      <c r="C331" t="s">
        <v>1453</v>
      </c>
      <c r="D331" t="s">
        <v>1502</v>
      </c>
      <c r="E331" s="32">
        <v>87.211111111111109</v>
      </c>
      <c r="F331" s="32">
        <v>7.1142502229583382</v>
      </c>
      <c r="G331" s="32">
        <v>6.4757612434705063</v>
      </c>
      <c r="H331" s="32">
        <v>2.9271244744553448</v>
      </c>
      <c r="I331" s="32">
        <v>2.2886354949675116</v>
      </c>
      <c r="J331" s="32">
        <v>620.44166666666661</v>
      </c>
      <c r="K331" s="32">
        <v>564.75833333333333</v>
      </c>
      <c r="L331" s="32">
        <v>255.27777777777777</v>
      </c>
      <c r="M331" s="32">
        <v>199.59444444444443</v>
      </c>
      <c r="N331" s="32">
        <v>50.6</v>
      </c>
      <c r="O331" s="32">
        <v>5.083333333333333</v>
      </c>
      <c r="P331" s="32">
        <v>63.85</v>
      </c>
      <c r="Q331" s="32">
        <v>63.85</v>
      </c>
      <c r="R331" s="32">
        <v>0</v>
      </c>
      <c r="S331" s="32">
        <v>301.31388888888887</v>
      </c>
      <c r="T331" s="32">
        <v>301.31388888888887</v>
      </c>
      <c r="U331" s="32">
        <v>0</v>
      </c>
      <c r="V331" s="32">
        <v>0</v>
      </c>
      <c r="W331" s="32">
        <v>0</v>
      </c>
      <c r="X331" s="32">
        <v>0</v>
      </c>
      <c r="Y331" s="32">
        <v>0</v>
      </c>
      <c r="Z331" s="32">
        <v>0</v>
      </c>
      <c r="AA331" s="32">
        <v>0</v>
      </c>
      <c r="AB331" s="32">
        <v>0</v>
      </c>
      <c r="AC331" s="32">
        <v>0</v>
      </c>
      <c r="AD331" s="32">
        <v>0</v>
      </c>
      <c r="AE331" s="32">
        <v>0</v>
      </c>
      <c r="AF331" t="s">
        <v>466</v>
      </c>
      <c r="AG331">
        <v>2</v>
      </c>
      <c r="AH331"/>
    </row>
    <row r="332" spans="1:34" x14ac:dyDescent="0.25">
      <c r="A332" t="s">
        <v>1583</v>
      </c>
      <c r="B332" t="s">
        <v>797</v>
      </c>
      <c r="C332" t="s">
        <v>1367</v>
      </c>
      <c r="D332" t="s">
        <v>1522</v>
      </c>
      <c r="E332" s="32">
        <v>110.37777777777778</v>
      </c>
      <c r="F332" s="32">
        <v>3.8627139118179987</v>
      </c>
      <c r="G332" s="32">
        <v>3.7286792832695799</v>
      </c>
      <c r="H332" s="32">
        <v>0.58908798067243795</v>
      </c>
      <c r="I332" s="32">
        <v>0.45505335212401848</v>
      </c>
      <c r="J332" s="32">
        <v>426.35777777777776</v>
      </c>
      <c r="K332" s="32">
        <v>411.56333333333339</v>
      </c>
      <c r="L332" s="32">
        <v>65.022222222222211</v>
      </c>
      <c r="M332" s="32">
        <v>50.227777777777774</v>
      </c>
      <c r="N332" s="32">
        <v>9.9611111111111104</v>
      </c>
      <c r="O332" s="32">
        <v>4.833333333333333</v>
      </c>
      <c r="P332" s="32">
        <v>125.00833333333335</v>
      </c>
      <c r="Q332" s="32">
        <v>125.00833333333335</v>
      </c>
      <c r="R332" s="32">
        <v>0</v>
      </c>
      <c r="S332" s="32">
        <v>236.32722222222222</v>
      </c>
      <c r="T332" s="32">
        <v>236.32722222222222</v>
      </c>
      <c r="U332" s="32">
        <v>0</v>
      </c>
      <c r="V332" s="32">
        <v>0</v>
      </c>
      <c r="W332" s="32">
        <v>0</v>
      </c>
      <c r="X332" s="32">
        <v>0</v>
      </c>
      <c r="Y332" s="32">
        <v>0</v>
      </c>
      <c r="Z332" s="32">
        <v>0</v>
      </c>
      <c r="AA332" s="32">
        <v>0</v>
      </c>
      <c r="AB332" s="32">
        <v>0</v>
      </c>
      <c r="AC332" s="32">
        <v>0</v>
      </c>
      <c r="AD332" s="32">
        <v>0</v>
      </c>
      <c r="AE332" s="32">
        <v>0</v>
      </c>
      <c r="AF332" t="s">
        <v>192</v>
      </c>
      <c r="AG332">
        <v>2</v>
      </c>
      <c r="AH332"/>
    </row>
    <row r="333" spans="1:34" x14ac:dyDescent="0.25">
      <c r="A333" t="s">
        <v>1583</v>
      </c>
      <c r="B333" t="s">
        <v>1181</v>
      </c>
      <c r="C333" t="s">
        <v>1464</v>
      </c>
      <c r="D333" t="s">
        <v>1541</v>
      </c>
      <c r="E333" s="32">
        <v>202.64444444444445</v>
      </c>
      <c r="F333" s="32">
        <v>3.1769097488759739</v>
      </c>
      <c r="G333" s="32">
        <v>2.9957632415835072</v>
      </c>
      <c r="H333" s="32">
        <v>0.67217238732317153</v>
      </c>
      <c r="I333" s="32">
        <v>0.51866048908871587</v>
      </c>
      <c r="J333" s="32">
        <v>643.78311111111123</v>
      </c>
      <c r="K333" s="32">
        <v>607.07477777777785</v>
      </c>
      <c r="L333" s="32">
        <v>136.21200000000002</v>
      </c>
      <c r="M333" s="32">
        <v>105.10366666666667</v>
      </c>
      <c r="N333" s="32">
        <v>25.952777777777779</v>
      </c>
      <c r="O333" s="32">
        <v>5.1555555555555559</v>
      </c>
      <c r="P333" s="32">
        <v>208.08888888888887</v>
      </c>
      <c r="Q333" s="32">
        <v>202.48888888888888</v>
      </c>
      <c r="R333" s="32">
        <v>5.6</v>
      </c>
      <c r="S333" s="32">
        <v>299.48222222222222</v>
      </c>
      <c r="T333" s="32">
        <v>285.40722222222223</v>
      </c>
      <c r="U333" s="32">
        <v>14.074999999999999</v>
      </c>
      <c r="V333" s="32">
        <v>0</v>
      </c>
      <c r="W333" s="32">
        <v>16.337</v>
      </c>
      <c r="X333" s="32">
        <v>4.0147777777777769</v>
      </c>
      <c r="Y333" s="32">
        <v>0</v>
      </c>
      <c r="Z333" s="32">
        <v>0</v>
      </c>
      <c r="AA333" s="32">
        <v>0</v>
      </c>
      <c r="AB333" s="32">
        <v>0</v>
      </c>
      <c r="AC333" s="32">
        <v>0</v>
      </c>
      <c r="AD333" s="32">
        <v>12.322222222222223</v>
      </c>
      <c r="AE333" s="32">
        <v>0</v>
      </c>
      <c r="AF333" t="s">
        <v>579</v>
      </c>
      <c r="AG333">
        <v>2</v>
      </c>
      <c r="AH333"/>
    </row>
    <row r="334" spans="1:34" x14ac:dyDescent="0.25">
      <c r="A334" t="s">
        <v>1583</v>
      </c>
      <c r="B334" t="s">
        <v>802</v>
      </c>
      <c r="C334" t="s">
        <v>1369</v>
      </c>
      <c r="D334" t="s">
        <v>1543</v>
      </c>
      <c r="E334" s="32">
        <v>74.322222222222223</v>
      </c>
      <c r="F334" s="32">
        <v>3.4507086261025575</v>
      </c>
      <c r="G334" s="32">
        <v>3.1872163253102115</v>
      </c>
      <c r="H334" s="32">
        <v>0.82735535954552264</v>
      </c>
      <c r="I334" s="32">
        <v>0.63001644490955311</v>
      </c>
      <c r="J334" s="32">
        <v>256.4643333333334</v>
      </c>
      <c r="K334" s="32">
        <v>236.88100000000006</v>
      </c>
      <c r="L334" s="32">
        <v>61.490888888888897</v>
      </c>
      <c r="M334" s="32">
        <v>46.824222222222232</v>
      </c>
      <c r="N334" s="32">
        <v>9.4166666666666661</v>
      </c>
      <c r="O334" s="32">
        <v>5.25</v>
      </c>
      <c r="P334" s="32">
        <v>56.614999999999995</v>
      </c>
      <c r="Q334" s="32">
        <v>51.698333333333331</v>
      </c>
      <c r="R334" s="32">
        <v>4.916666666666667</v>
      </c>
      <c r="S334" s="32">
        <v>138.3584444444445</v>
      </c>
      <c r="T334" s="32">
        <v>138.3584444444445</v>
      </c>
      <c r="U334" s="32">
        <v>0</v>
      </c>
      <c r="V334" s="32">
        <v>0</v>
      </c>
      <c r="W334" s="32">
        <v>0</v>
      </c>
      <c r="X334" s="32">
        <v>0</v>
      </c>
      <c r="Y334" s="32">
        <v>0</v>
      </c>
      <c r="Z334" s="32">
        <v>0</v>
      </c>
      <c r="AA334" s="32">
        <v>0</v>
      </c>
      <c r="AB334" s="32">
        <v>0</v>
      </c>
      <c r="AC334" s="32">
        <v>0</v>
      </c>
      <c r="AD334" s="32">
        <v>0</v>
      </c>
      <c r="AE334" s="32">
        <v>0</v>
      </c>
      <c r="AF334" t="s">
        <v>197</v>
      </c>
      <c r="AG334">
        <v>2</v>
      </c>
      <c r="AH334"/>
    </row>
    <row r="335" spans="1:34" x14ac:dyDescent="0.25">
      <c r="A335" t="s">
        <v>1583</v>
      </c>
      <c r="B335" t="s">
        <v>626</v>
      </c>
      <c r="C335" t="s">
        <v>1297</v>
      </c>
      <c r="D335" t="s">
        <v>1530</v>
      </c>
      <c r="E335" s="32">
        <v>219.16666666666666</v>
      </c>
      <c r="F335" s="32">
        <v>4.1300588086185046</v>
      </c>
      <c r="G335" s="32">
        <v>4.0750458808618513</v>
      </c>
      <c r="H335" s="32">
        <v>0.72196451204055767</v>
      </c>
      <c r="I335" s="32">
        <v>0.66695158428390378</v>
      </c>
      <c r="J335" s="32">
        <v>905.17122222222224</v>
      </c>
      <c r="K335" s="32">
        <v>893.11422222222234</v>
      </c>
      <c r="L335" s="32">
        <v>158.23055555555555</v>
      </c>
      <c r="M335" s="32">
        <v>146.17355555555557</v>
      </c>
      <c r="N335" s="32">
        <v>6.8903333333333334</v>
      </c>
      <c r="O335" s="32">
        <v>5.166666666666667</v>
      </c>
      <c r="P335" s="32">
        <v>255.53866666666667</v>
      </c>
      <c r="Q335" s="32">
        <v>255.53866666666667</v>
      </c>
      <c r="R335" s="32">
        <v>0</v>
      </c>
      <c r="S335" s="32">
        <v>491.4020000000001</v>
      </c>
      <c r="T335" s="32">
        <v>491.4020000000001</v>
      </c>
      <c r="U335" s="32">
        <v>0</v>
      </c>
      <c r="V335" s="32">
        <v>0</v>
      </c>
      <c r="W335" s="32">
        <v>71.317222222222227</v>
      </c>
      <c r="X335" s="32">
        <v>1.1910000000000001</v>
      </c>
      <c r="Y335" s="32">
        <v>1.4069999999999998</v>
      </c>
      <c r="Z335" s="32">
        <v>0</v>
      </c>
      <c r="AA335" s="32">
        <v>6.5053333333333336</v>
      </c>
      <c r="AB335" s="32">
        <v>0</v>
      </c>
      <c r="AC335" s="32">
        <v>62.213888888888889</v>
      </c>
      <c r="AD335" s="32">
        <v>0</v>
      </c>
      <c r="AE335" s="32">
        <v>0</v>
      </c>
      <c r="AF335" t="s">
        <v>20</v>
      </c>
      <c r="AG335">
        <v>2</v>
      </c>
      <c r="AH335"/>
    </row>
    <row r="336" spans="1:34" x14ac:dyDescent="0.25">
      <c r="A336" t="s">
        <v>1583</v>
      </c>
      <c r="B336" t="s">
        <v>824</v>
      </c>
      <c r="C336" t="s">
        <v>1379</v>
      </c>
      <c r="D336" t="s">
        <v>1530</v>
      </c>
      <c r="E336" s="32">
        <v>116.77777777777777</v>
      </c>
      <c r="F336" s="32">
        <v>3.7501236917221696</v>
      </c>
      <c r="G336" s="32">
        <v>3.6465832540437684</v>
      </c>
      <c r="H336" s="32">
        <v>0.88250999048525214</v>
      </c>
      <c r="I336" s="32">
        <v>0.77896955280685054</v>
      </c>
      <c r="J336" s="32">
        <v>437.93111111111114</v>
      </c>
      <c r="K336" s="32">
        <v>425.83988888888894</v>
      </c>
      <c r="L336" s="32">
        <v>103.05755555555555</v>
      </c>
      <c r="M336" s="32">
        <v>90.966333333333324</v>
      </c>
      <c r="N336" s="32">
        <v>6.6578888888888894</v>
      </c>
      <c r="O336" s="32">
        <v>5.4333333333333336</v>
      </c>
      <c r="P336" s="32">
        <v>60.216666666666669</v>
      </c>
      <c r="Q336" s="32">
        <v>60.216666666666669</v>
      </c>
      <c r="R336" s="32">
        <v>0</v>
      </c>
      <c r="S336" s="32">
        <v>274.65688888888894</v>
      </c>
      <c r="T336" s="32">
        <v>274.65688888888894</v>
      </c>
      <c r="U336" s="32">
        <v>0</v>
      </c>
      <c r="V336" s="32">
        <v>0</v>
      </c>
      <c r="W336" s="32">
        <v>13.449555555555555</v>
      </c>
      <c r="X336" s="32">
        <v>0.28333333333333333</v>
      </c>
      <c r="Y336" s="32">
        <v>0.32455555555555554</v>
      </c>
      <c r="Z336" s="32">
        <v>0</v>
      </c>
      <c r="AA336" s="32">
        <v>4.1611111111111114</v>
      </c>
      <c r="AB336" s="32">
        <v>0</v>
      </c>
      <c r="AC336" s="32">
        <v>8.6805555555555554</v>
      </c>
      <c r="AD336" s="32">
        <v>0</v>
      </c>
      <c r="AE336" s="32">
        <v>0</v>
      </c>
      <c r="AF336" t="s">
        <v>219</v>
      </c>
      <c r="AG336">
        <v>2</v>
      </c>
      <c r="AH336"/>
    </row>
    <row r="337" spans="1:34" x14ac:dyDescent="0.25">
      <c r="A337" t="s">
        <v>1583</v>
      </c>
      <c r="B337" t="s">
        <v>856</v>
      </c>
      <c r="C337" t="s">
        <v>1395</v>
      </c>
      <c r="D337" t="s">
        <v>1530</v>
      </c>
      <c r="E337" s="32">
        <v>173.1</v>
      </c>
      <c r="F337" s="32">
        <v>3.0372835226908013</v>
      </c>
      <c r="G337" s="32">
        <v>2.9781975736568462</v>
      </c>
      <c r="H337" s="32">
        <v>0.43478336221837094</v>
      </c>
      <c r="I337" s="32">
        <v>0.37569741318441491</v>
      </c>
      <c r="J337" s="32">
        <v>525.75377777777771</v>
      </c>
      <c r="K337" s="32">
        <v>515.52600000000007</v>
      </c>
      <c r="L337" s="32">
        <v>75.26100000000001</v>
      </c>
      <c r="M337" s="32">
        <v>65.033222222222221</v>
      </c>
      <c r="N337" s="32">
        <v>6.0611111111111109</v>
      </c>
      <c r="O337" s="32">
        <v>4.166666666666667</v>
      </c>
      <c r="P337" s="32">
        <v>137.05777777777777</v>
      </c>
      <c r="Q337" s="32">
        <v>137.05777777777777</v>
      </c>
      <c r="R337" s="32">
        <v>0</v>
      </c>
      <c r="S337" s="32">
        <v>313.435</v>
      </c>
      <c r="T337" s="32">
        <v>313.435</v>
      </c>
      <c r="U337" s="32">
        <v>0</v>
      </c>
      <c r="V337" s="32">
        <v>0</v>
      </c>
      <c r="W337" s="32">
        <v>43.214111111111109</v>
      </c>
      <c r="X337" s="32">
        <v>0.93333333333333335</v>
      </c>
      <c r="Y337" s="32">
        <v>0.31111111111111112</v>
      </c>
      <c r="Z337" s="32">
        <v>0</v>
      </c>
      <c r="AA337" s="32">
        <v>7.2805555555555559</v>
      </c>
      <c r="AB337" s="32">
        <v>0</v>
      </c>
      <c r="AC337" s="32">
        <v>34.68911111111111</v>
      </c>
      <c r="AD337" s="32">
        <v>0</v>
      </c>
      <c r="AE337" s="32">
        <v>0</v>
      </c>
      <c r="AF337" t="s">
        <v>252</v>
      </c>
      <c r="AG337">
        <v>2</v>
      </c>
      <c r="AH337"/>
    </row>
    <row r="338" spans="1:34" x14ac:dyDescent="0.25">
      <c r="A338" t="s">
        <v>1583</v>
      </c>
      <c r="B338" t="s">
        <v>1194</v>
      </c>
      <c r="C338" t="s">
        <v>1489</v>
      </c>
      <c r="D338" t="s">
        <v>1522</v>
      </c>
      <c r="E338" s="32">
        <v>8.1777777777777771</v>
      </c>
      <c r="F338" s="32">
        <v>8.780910326086957</v>
      </c>
      <c r="G338" s="32">
        <v>7.0363451086956532</v>
      </c>
      <c r="H338" s="32">
        <v>5.022758152173914</v>
      </c>
      <c r="I338" s="32">
        <v>3.2781929347826089</v>
      </c>
      <c r="J338" s="32">
        <v>71.808333333333337</v>
      </c>
      <c r="K338" s="32">
        <v>57.541666666666671</v>
      </c>
      <c r="L338" s="32">
        <v>41.075000000000003</v>
      </c>
      <c r="M338" s="32">
        <v>26.808333333333334</v>
      </c>
      <c r="N338" s="32">
        <v>9.3333333333333339</v>
      </c>
      <c r="O338" s="32">
        <v>4.9333333333333336</v>
      </c>
      <c r="P338" s="32">
        <v>17.977777777777778</v>
      </c>
      <c r="Q338" s="32">
        <v>17.977777777777778</v>
      </c>
      <c r="R338" s="32">
        <v>0</v>
      </c>
      <c r="S338" s="32">
        <v>12.755555555555556</v>
      </c>
      <c r="T338" s="32">
        <v>12.755555555555556</v>
      </c>
      <c r="U338" s="32">
        <v>0</v>
      </c>
      <c r="V338" s="32">
        <v>0</v>
      </c>
      <c r="W338" s="32">
        <v>0</v>
      </c>
      <c r="X338" s="32">
        <v>0</v>
      </c>
      <c r="Y338" s="32">
        <v>0</v>
      </c>
      <c r="Z338" s="32">
        <v>0</v>
      </c>
      <c r="AA338" s="32">
        <v>0</v>
      </c>
      <c r="AB338" s="32">
        <v>0</v>
      </c>
      <c r="AC338" s="32">
        <v>0</v>
      </c>
      <c r="AD338" s="32">
        <v>0</v>
      </c>
      <c r="AE338" s="32">
        <v>0</v>
      </c>
      <c r="AF338" t="s">
        <v>593</v>
      </c>
      <c r="AG338">
        <v>2</v>
      </c>
      <c r="AH338"/>
    </row>
    <row r="339" spans="1:34" x14ac:dyDescent="0.25">
      <c r="A339" t="s">
        <v>1583</v>
      </c>
      <c r="B339" t="s">
        <v>1072</v>
      </c>
      <c r="C339" t="s">
        <v>1455</v>
      </c>
      <c r="D339" t="s">
        <v>1502</v>
      </c>
      <c r="E339" s="32">
        <v>211</v>
      </c>
      <c r="F339" s="32">
        <v>5.5438957345971565</v>
      </c>
      <c r="G339" s="32">
        <v>5.3335876777251183</v>
      </c>
      <c r="H339" s="32">
        <v>1.6302659294365458</v>
      </c>
      <c r="I339" s="32">
        <v>1.4404949973670353</v>
      </c>
      <c r="J339" s="32">
        <v>1169.7619999999999</v>
      </c>
      <c r="K339" s="32">
        <v>1125.3869999999999</v>
      </c>
      <c r="L339" s="32">
        <v>343.98611111111114</v>
      </c>
      <c r="M339" s="32">
        <v>303.94444444444446</v>
      </c>
      <c r="N339" s="32">
        <v>35.041666666666664</v>
      </c>
      <c r="O339" s="32">
        <v>5</v>
      </c>
      <c r="P339" s="32">
        <v>158.68044444444445</v>
      </c>
      <c r="Q339" s="32">
        <v>154.3471111111111</v>
      </c>
      <c r="R339" s="32">
        <v>4.333333333333333</v>
      </c>
      <c r="S339" s="32">
        <v>667.09544444444441</v>
      </c>
      <c r="T339" s="32">
        <v>667.09544444444441</v>
      </c>
      <c r="U339" s="32">
        <v>0</v>
      </c>
      <c r="V339" s="32">
        <v>0</v>
      </c>
      <c r="W339" s="32">
        <v>0</v>
      </c>
      <c r="X339" s="32">
        <v>0</v>
      </c>
      <c r="Y339" s="32">
        <v>0</v>
      </c>
      <c r="Z339" s="32">
        <v>0</v>
      </c>
      <c r="AA339" s="32">
        <v>0</v>
      </c>
      <c r="AB339" s="32">
        <v>0</v>
      </c>
      <c r="AC339" s="32">
        <v>0</v>
      </c>
      <c r="AD339" s="32">
        <v>0</v>
      </c>
      <c r="AE339" s="32">
        <v>0</v>
      </c>
      <c r="AF339" t="s">
        <v>468</v>
      </c>
      <c r="AG339">
        <v>2</v>
      </c>
      <c r="AH339"/>
    </row>
    <row r="340" spans="1:34" x14ac:dyDescent="0.25">
      <c r="A340" t="s">
        <v>1583</v>
      </c>
      <c r="B340" t="s">
        <v>639</v>
      </c>
      <c r="C340" t="s">
        <v>1304</v>
      </c>
      <c r="D340" t="s">
        <v>1523</v>
      </c>
      <c r="E340" s="32">
        <v>37</v>
      </c>
      <c r="F340" s="32">
        <v>3.0281531531531529</v>
      </c>
      <c r="G340" s="32">
        <v>2.8846846846846845</v>
      </c>
      <c r="H340" s="32">
        <v>0.39932432432432435</v>
      </c>
      <c r="I340" s="32">
        <v>0.25585585585585585</v>
      </c>
      <c r="J340" s="32">
        <v>112.04166666666666</v>
      </c>
      <c r="K340" s="32">
        <v>106.73333333333333</v>
      </c>
      <c r="L340" s="32">
        <v>14.775</v>
      </c>
      <c r="M340" s="32">
        <v>9.4666666666666668</v>
      </c>
      <c r="N340" s="32">
        <v>0</v>
      </c>
      <c r="O340" s="32">
        <v>5.3083333333333336</v>
      </c>
      <c r="P340" s="32">
        <v>37.097222222222221</v>
      </c>
      <c r="Q340" s="32">
        <v>37.097222222222221</v>
      </c>
      <c r="R340" s="32">
        <v>0</v>
      </c>
      <c r="S340" s="32">
        <v>60.169444444444444</v>
      </c>
      <c r="T340" s="32">
        <v>60.169444444444444</v>
      </c>
      <c r="U340" s="32">
        <v>0</v>
      </c>
      <c r="V340" s="32">
        <v>0</v>
      </c>
      <c r="W340" s="32">
        <v>0</v>
      </c>
      <c r="X340" s="32">
        <v>0</v>
      </c>
      <c r="Y340" s="32">
        <v>0</v>
      </c>
      <c r="Z340" s="32">
        <v>0</v>
      </c>
      <c r="AA340" s="32">
        <v>0</v>
      </c>
      <c r="AB340" s="32">
        <v>0</v>
      </c>
      <c r="AC340" s="32">
        <v>0</v>
      </c>
      <c r="AD340" s="32">
        <v>0</v>
      </c>
      <c r="AE340" s="32">
        <v>0</v>
      </c>
      <c r="AF340" t="s">
        <v>33</v>
      </c>
      <c r="AG340">
        <v>2</v>
      </c>
      <c r="AH340"/>
    </row>
    <row r="341" spans="1:34" x14ac:dyDescent="0.25">
      <c r="A341" t="s">
        <v>1583</v>
      </c>
      <c r="B341" t="s">
        <v>936</v>
      </c>
      <c r="C341" t="s">
        <v>1224</v>
      </c>
      <c r="D341" t="s">
        <v>1501</v>
      </c>
      <c r="E341" s="32">
        <v>130.25555555555556</v>
      </c>
      <c r="F341" s="32">
        <v>3.1040262731382748</v>
      </c>
      <c r="G341" s="32">
        <v>2.6762134265972874</v>
      </c>
      <c r="H341" s="32">
        <v>0.63426597287383768</v>
      </c>
      <c r="I341" s="32">
        <v>0.20645312633284993</v>
      </c>
      <c r="J341" s="32">
        <v>404.31666666666666</v>
      </c>
      <c r="K341" s="32">
        <v>348.5916666666667</v>
      </c>
      <c r="L341" s="32">
        <v>82.61666666666666</v>
      </c>
      <c r="M341" s="32">
        <v>26.891666666666666</v>
      </c>
      <c r="N341" s="32">
        <v>50.80833333333333</v>
      </c>
      <c r="O341" s="32">
        <v>4.916666666666667</v>
      </c>
      <c r="P341" s="32">
        <v>76.147222222222226</v>
      </c>
      <c r="Q341" s="32">
        <v>76.147222222222226</v>
      </c>
      <c r="R341" s="32">
        <v>0</v>
      </c>
      <c r="S341" s="32">
        <v>245.55277777777778</v>
      </c>
      <c r="T341" s="32">
        <v>245.55277777777778</v>
      </c>
      <c r="U341" s="32">
        <v>0</v>
      </c>
      <c r="V341" s="32">
        <v>0</v>
      </c>
      <c r="W341" s="32">
        <v>55.45</v>
      </c>
      <c r="X341" s="32">
        <v>0.8305555555555556</v>
      </c>
      <c r="Y341" s="32">
        <v>0</v>
      </c>
      <c r="Z341" s="32">
        <v>0</v>
      </c>
      <c r="AA341" s="32">
        <v>20.969444444444445</v>
      </c>
      <c r="AB341" s="32">
        <v>0</v>
      </c>
      <c r="AC341" s="32">
        <v>33.65</v>
      </c>
      <c r="AD341" s="32">
        <v>0</v>
      </c>
      <c r="AE341" s="32">
        <v>0</v>
      </c>
      <c r="AF341" t="s">
        <v>332</v>
      </c>
      <c r="AG341">
        <v>2</v>
      </c>
      <c r="AH341"/>
    </row>
    <row r="342" spans="1:34" x14ac:dyDescent="0.25">
      <c r="A342" t="s">
        <v>1583</v>
      </c>
      <c r="B342" t="s">
        <v>1109</v>
      </c>
      <c r="C342" t="s">
        <v>1221</v>
      </c>
      <c r="D342" t="s">
        <v>1535</v>
      </c>
      <c r="E342" s="32">
        <v>79.444444444444443</v>
      </c>
      <c r="F342" s="32">
        <v>2.6788769230769227</v>
      </c>
      <c r="G342" s="32">
        <v>2.6352405594405588</v>
      </c>
      <c r="H342" s="32">
        <v>0.43423916083916092</v>
      </c>
      <c r="I342" s="32">
        <v>0.39060279720279728</v>
      </c>
      <c r="J342" s="32">
        <v>212.82188888888885</v>
      </c>
      <c r="K342" s="32">
        <v>209.35522222222218</v>
      </c>
      <c r="L342" s="32">
        <v>34.497888888888895</v>
      </c>
      <c r="M342" s="32">
        <v>31.031222222222226</v>
      </c>
      <c r="N342" s="32">
        <v>0</v>
      </c>
      <c r="O342" s="32">
        <v>3.4666666666666668</v>
      </c>
      <c r="P342" s="32">
        <v>59.243444444444421</v>
      </c>
      <c r="Q342" s="32">
        <v>59.243444444444421</v>
      </c>
      <c r="R342" s="32">
        <v>0</v>
      </c>
      <c r="S342" s="32">
        <v>119.08055555555553</v>
      </c>
      <c r="T342" s="32">
        <v>119.08055555555553</v>
      </c>
      <c r="U342" s="32">
        <v>0</v>
      </c>
      <c r="V342" s="32">
        <v>0</v>
      </c>
      <c r="W342" s="32">
        <v>0.88211111111111107</v>
      </c>
      <c r="X342" s="32">
        <v>0</v>
      </c>
      <c r="Y342" s="32">
        <v>0</v>
      </c>
      <c r="Z342" s="32">
        <v>0</v>
      </c>
      <c r="AA342" s="32">
        <v>0.7098888888888889</v>
      </c>
      <c r="AB342" s="32">
        <v>0</v>
      </c>
      <c r="AC342" s="32">
        <v>0.17222222222222222</v>
      </c>
      <c r="AD342" s="32">
        <v>0</v>
      </c>
      <c r="AE342" s="32">
        <v>0</v>
      </c>
      <c r="AF342" t="s">
        <v>506</v>
      </c>
      <c r="AG342">
        <v>2</v>
      </c>
      <c r="AH342"/>
    </row>
    <row r="343" spans="1:34" x14ac:dyDescent="0.25">
      <c r="A343" t="s">
        <v>1583</v>
      </c>
      <c r="B343" t="s">
        <v>1143</v>
      </c>
      <c r="C343" t="s">
        <v>1463</v>
      </c>
      <c r="D343" t="s">
        <v>1540</v>
      </c>
      <c r="E343" s="32">
        <v>37.333333333333336</v>
      </c>
      <c r="F343" s="32">
        <v>3.4840029761904763</v>
      </c>
      <c r="G343" s="32">
        <v>3.0640624999999999</v>
      </c>
      <c r="H343" s="32">
        <v>0.85245535714285703</v>
      </c>
      <c r="I343" s="32">
        <v>0.47061011904761896</v>
      </c>
      <c r="J343" s="32">
        <v>130.06944444444446</v>
      </c>
      <c r="K343" s="32">
        <v>114.39166666666667</v>
      </c>
      <c r="L343" s="32">
        <v>31.824999999999996</v>
      </c>
      <c r="M343" s="32">
        <v>17.569444444444443</v>
      </c>
      <c r="N343" s="32">
        <v>8.6999999999999993</v>
      </c>
      <c r="O343" s="32">
        <v>5.5555555555555554</v>
      </c>
      <c r="P343" s="32">
        <v>19.991666666666664</v>
      </c>
      <c r="Q343" s="32">
        <v>18.569444444444443</v>
      </c>
      <c r="R343" s="32">
        <v>1.4222222222222223</v>
      </c>
      <c r="S343" s="32">
        <v>78.25277777777778</v>
      </c>
      <c r="T343" s="32">
        <v>78.25277777777778</v>
      </c>
      <c r="U343" s="32">
        <v>0</v>
      </c>
      <c r="V343" s="32">
        <v>0</v>
      </c>
      <c r="W343" s="32">
        <v>26.133333333333333</v>
      </c>
      <c r="X343" s="32">
        <v>4.3499999999999996</v>
      </c>
      <c r="Y343" s="32">
        <v>0</v>
      </c>
      <c r="Z343" s="32">
        <v>0</v>
      </c>
      <c r="AA343" s="32">
        <v>1.6611111111111112</v>
      </c>
      <c r="AB343" s="32">
        <v>0</v>
      </c>
      <c r="AC343" s="32">
        <v>20.122222222222224</v>
      </c>
      <c r="AD343" s="32">
        <v>0</v>
      </c>
      <c r="AE343" s="32">
        <v>0</v>
      </c>
      <c r="AF343" t="s">
        <v>540</v>
      </c>
      <c r="AG343">
        <v>2</v>
      </c>
      <c r="AH343"/>
    </row>
    <row r="344" spans="1:34" x14ac:dyDescent="0.25">
      <c r="A344" t="s">
        <v>1583</v>
      </c>
      <c r="B344" t="s">
        <v>812</v>
      </c>
      <c r="C344" t="s">
        <v>1374</v>
      </c>
      <c r="D344" t="s">
        <v>1530</v>
      </c>
      <c r="E344" s="32">
        <v>145.1</v>
      </c>
      <c r="F344" s="32">
        <v>3.0897733363963553</v>
      </c>
      <c r="G344" s="32">
        <v>2.8757829849146179</v>
      </c>
      <c r="H344" s="32">
        <v>0.42801899073435945</v>
      </c>
      <c r="I344" s="32">
        <v>0.25078489930316256</v>
      </c>
      <c r="J344" s="32">
        <v>448.32611111111112</v>
      </c>
      <c r="K344" s="32">
        <v>417.27611111111105</v>
      </c>
      <c r="L344" s="32">
        <v>62.105555555555554</v>
      </c>
      <c r="M344" s="32">
        <v>36.388888888888886</v>
      </c>
      <c r="N344" s="32">
        <v>20.383333333333333</v>
      </c>
      <c r="O344" s="32">
        <v>5.333333333333333</v>
      </c>
      <c r="P344" s="32">
        <v>103.875</v>
      </c>
      <c r="Q344" s="32">
        <v>98.541666666666671</v>
      </c>
      <c r="R344" s="32">
        <v>5.333333333333333</v>
      </c>
      <c r="S344" s="32">
        <v>282.34555555555551</v>
      </c>
      <c r="T344" s="32">
        <v>276.45388888888886</v>
      </c>
      <c r="U344" s="32">
        <v>5.8916666666666666</v>
      </c>
      <c r="V344" s="32">
        <v>0</v>
      </c>
      <c r="W344" s="32">
        <v>12.33611111111111</v>
      </c>
      <c r="X344" s="32">
        <v>2.2694444444444444</v>
      </c>
      <c r="Y344" s="32">
        <v>8.1111111111111107</v>
      </c>
      <c r="Z344" s="32">
        <v>0</v>
      </c>
      <c r="AA344" s="32">
        <v>1.9555555555555555</v>
      </c>
      <c r="AB344" s="32">
        <v>0</v>
      </c>
      <c r="AC344" s="32">
        <v>0</v>
      </c>
      <c r="AD344" s="32">
        <v>0</v>
      </c>
      <c r="AE344" s="32">
        <v>0</v>
      </c>
      <c r="AF344" t="s">
        <v>207</v>
      </c>
      <c r="AG344">
        <v>2</v>
      </c>
      <c r="AH344"/>
    </row>
    <row r="345" spans="1:34" x14ac:dyDescent="0.25">
      <c r="A345" t="s">
        <v>1583</v>
      </c>
      <c r="B345" t="s">
        <v>717</v>
      </c>
      <c r="C345" t="s">
        <v>1292</v>
      </c>
      <c r="D345" t="s">
        <v>1526</v>
      </c>
      <c r="E345" s="32">
        <v>55.522222222222226</v>
      </c>
      <c r="F345" s="32">
        <v>2.7855193115869517</v>
      </c>
      <c r="G345" s="32">
        <v>2.5028497098258957</v>
      </c>
      <c r="H345" s="32">
        <v>0.39438663197918744</v>
      </c>
      <c r="I345" s="32">
        <v>0.30333199919951964</v>
      </c>
      <c r="J345" s="32">
        <v>154.65822222222221</v>
      </c>
      <c r="K345" s="32">
        <v>138.96377777777781</v>
      </c>
      <c r="L345" s="32">
        <v>21.897222222222219</v>
      </c>
      <c r="M345" s="32">
        <v>16.841666666666665</v>
      </c>
      <c r="N345" s="32">
        <v>0</v>
      </c>
      <c r="O345" s="32">
        <v>5.0555555555555554</v>
      </c>
      <c r="P345" s="32">
        <v>52.060555555555553</v>
      </c>
      <c r="Q345" s="32">
        <v>41.421666666666667</v>
      </c>
      <c r="R345" s="32">
        <v>10.638888888888889</v>
      </c>
      <c r="S345" s="32">
        <v>80.700444444444457</v>
      </c>
      <c r="T345" s="32">
        <v>48.56666666666667</v>
      </c>
      <c r="U345" s="32">
        <v>32.13377777777778</v>
      </c>
      <c r="V345" s="32">
        <v>0</v>
      </c>
      <c r="W345" s="32">
        <v>37.488888888888887</v>
      </c>
      <c r="X345" s="32">
        <v>0</v>
      </c>
      <c r="Y345" s="32">
        <v>0</v>
      </c>
      <c r="Z345" s="32">
        <v>0</v>
      </c>
      <c r="AA345" s="32">
        <v>17.944444444444443</v>
      </c>
      <c r="AB345" s="32">
        <v>0</v>
      </c>
      <c r="AC345" s="32">
        <v>19.372222222222224</v>
      </c>
      <c r="AD345" s="32">
        <v>0.17222222222222222</v>
      </c>
      <c r="AE345" s="32">
        <v>0</v>
      </c>
      <c r="AF345" t="s">
        <v>111</v>
      </c>
      <c r="AG345">
        <v>2</v>
      </c>
      <c r="AH345"/>
    </row>
    <row r="346" spans="1:34" x14ac:dyDescent="0.25">
      <c r="A346" t="s">
        <v>1583</v>
      </c>
      <c r="B346" t="s">
        <v>843</v>
      </c>
      <c r="C346" t="s">
        <v>1386</v>
      </c>
      <c r="D346" t="s">
        <v>1518</v>
      </c>
      <c r="E346" s="32">
        <v>96.355555555555554</v>
      </c>
      <c r="F346" s="32">
        <v>3.3224827029520299</v>
      </c>
      <c r="G346" s="32">
        <v>3.1420744926199262</v>
      </c>
      <c r="H346" s="32">
        <v>0.75839714022140214</v>
      </c>
      <c r="I346" s="32">
        <v>0.63247463099630996</v>
      </c>
      <c r="J346" s="32">
        <v>320.1396666666667</v>
      </c>
      <c r="K346" s="32">
        <v>302.75633333333332</v>
      </c>
      <c r="L346" s="32">
        <v>73.075777777777773</v>
      </c>
      <c r="M346" s="32">
        <v>60.94244444444444</v>
      </c>
      <c r="N346" s="32">
        <v>7.4666666666666668</v>
      </c>
      <c r="O346" s="32">
        <v>4.666666666666667</v>
      </c>
      <c r="P346" s="32">
        <v>74.12777777777778</v>
      </c>
      <c r="Q346" s="32">
        <v>68.87777777777778</v>
      </c>
      <c r="R346" s="32">
        <v>5.25</v>
      </c>
      <c r="S346" s="32">
        <v>172.9361111111111</v>
      </c>
      <c r="T346" s="32">
        <v>172.9361111111111</v>
      </c>
      <c r="U346" s="32">
        <v>0</v>
      </c>
      <c r="V346" s="32">
        <v>0</v>
      </c>
      <c r="W346" s="32">
        <v>18.280555555555555</v>
      </c>
      <c r="X346" s="32">
        <v>0</v>
      </c>
      <c r="Y346" s="32">
        <v>0</v>
      </c>
      <c r="Z346" s="32">
        <v>0</v>
      </c>
      <c r="AA346" s="32">
        <v>2</v>
      </c>
      <c r="AB346" s="32">
        <v>0</v>
      </c>
      <c r="AC346" s="32">
        <v>16.280555555555555</v>
      </c>
      <c r="AD346" s="32">
        <v>0</v>
      </c>
      <c r="AE346" s="32">
        <v>0</v>
      </c>
      <c r="AF346" t="s">
        <v>238</v>
      </c>
      <c r="AG346">
        <v>2</v>
      </c>
      <c r="AH346"/>
    </row>
    <row r="347" spans="1:34" x14ac:dyDescent="0.25">
      <c r="A347" t="s">
        <v>1583</v>
      </c>
      <c r="B347" t="s">
        <v>679</v>
      </c>
      <c r="C347" t="s">
        <v>1215</v>
      </c>
      <c r="D347" t="s">
        <v>1502</v>
      </c>
      <c r="E347" s="32">
        <v>89.466666666666669</v>
      </c>
      <c r="F347" s="32">
        <v>2.6532848981619472</v>
      </c>
      <c r="G347" s="32">
        <v>2.5490871833084947</v>
      </c>
      <c r="H347" s="32">
        <v>0.51872205663189264</v>
      </c>
      <c r="I347" s="32">
        <v>0.41452434177844011</v>
      </c>
      <c r="J347" s="32">
        <v>237.38055555555556</v>
      </c>
      <c r="K347" s="32">
        <v>228.05833333333334</v>
      </c>
      <c r="L347" s="32">
        <v>46.408333333333331</v>
      </c>
      <c r="M347" s="32">
        <v>37.086111111111109</v>
      </c>
      <c r="N347" s="32">
        <v>4.9611111111111112</v>
      </c>
      <c r="O347" s="32">
        <v>4.3611111111111107</v>
      </c>
      <c r="P347" s="32">
        <v>51.43888888888889</v>
      </c>
      <c r="Q347" s="32">
        <v>51.43888888888889</v>
      </c>
      <c r="R347" s="32">
        <v>0</v>
      </c>
      <c r="S347" s="32">
        <v>139.53333333333333</v>
      </c>
      <c r="T347" s="32">
        <v>139.53333333333333</v>
      </c>
      <c r="U347" s="32">
        <v>0</v>
      </c>
      <c r="V347" s="32">
        <v>0</v>
      </c>
      <c r="W347" s="32">
        <v>0</v>
      </c>
      <c r="X347" s="32">
        <v>0</v>
      </c>
      <c r="Y347" s="32">
        <v>0</v>
      </c>
      <c r="Z347" s="32">
        <v>0</v>
      </c>
      <c r="AA347" s="32">
        <v>0</v>
      </c>
      <c r="AB347" s="32">
        <v>0</v>
      </c>
      <c r="AC347" s="32">
        <v>0</v>
      </c>
      <c r="AD347" s="32">
        <v>0</v>
      </c>
      <c r="AE347" s="32">
        <v>0</v>
      </c>
      <c r="AF347" t="s">
        <v>73</v>
      </c>
      <c r="AG347">
        <v>2</v>
      </c>
      <c r="AH347"/>
    </row>
    <row r="348" spans="1:34" x14ac:dyDescent="0.25">
      <c r="A348" t="s">
        <v>1583</v>
      </c>
      <c r="B348" t="s">
        <v>687</v>
      </c>
      <c r="C348" t="s">
        <v>1296</v>
      </c>
      <c r="D348" t="s">
        <v>1529</v>
      </c>
      <c r="E348" s="32">
        <v>97.966666666666669</v>
      </c>
      <c r="F348" s="32">
        <v>2.5240512646024715</v>
      </c>
      <c r="G348" s="32">
        <v>2.1156629238970162</v>
      </c>
      <c r="H348" s="32">
        <v>0.40838834070545543</v>
      </c>
      <c r="I348" s="32">
        <v>0</v>
      </c>
      <c r="J348" s="32">
        <v>247.27288888888882</v>
      </c>
      <c r="K348" s="32">
        <v>207.26444444444436</v>
      </c>
      <c r="L348" s="32">
        <v>40.00844444444445</v>
      </c>
      <c r="M348" s="32">
        <v>0</v>
      </c>
      <c r="N348" s="32">
        <v>32.219555555555559</v>
      </c>
      <c r="O348" s="32">
        <v>7.7888888888888888</v>
      </c>
      <c r="P348" s="32">
        <v>63.58366666666663</v>
      </c>
      <c r="Q348" s="32">
        <v>63.58366666666663</v>
      </c>
      <c r="R348" s="32">
        <v>0</v>
      </c>
      <c r="S348" s="32">
        <v>143.68077777777773</v>
      </c>
      <c r="T348" s="32">
        <v>143.68077777777773</v>
      </c>
      <c r="U348" s="32">
        <v>0</v>
      </c>
      <c r="V348" s="32">
        <v>0</v>
      </c>
      <c r="W348" s="32">
        <v>29.72433333333333</v>
      </c>
      <c r="X348" s="32">
        <v>0</v>
      </c>
      <c r="Y348" s="32">
        <v>4.073666666666667</v>
      </c>
      <c r="Z348" s="32">
        <v>0</v>
      </c>
      <c r="AA348" s="32">
        <v>8.3323333333333292</v>
      </c>
      <c r="AB348" s="32">
        <v>0</v>
      </c>
      <c r="AC348" s="32">
        <v>17.318333333333335</v>
      </c>
      <c r="AD348" s="32">
        <v>0</v>
      </c>
      <c r="AE348" s="32">
        <v>0</v>
      </c>
      <c r="AF348" t="s">
        <v>81</v>
      </c>
      <c r="AG348">
        <v>2</v>
      </c>
      <c r="AH348"/>
    </row>
    <row r="349" spans="1:34" x14ac:dyDescent="0.25">
      <c r="A349" t="s">
        <v>1583</v>
      </c>
      <c r="B349" t="s">
        <v>1137</v>
      </c>
      <c r="C349" t="s">
        <v>1275</v>
      </c>
      <c r="D349" t="s">
        <v>1507</v>
      </c>
      <c r="E349" s="32">
        <v>116.37777777777778</v>
      </c>
      <c r="F349" s="32">
        <v>4.1864473935459232</v>
      </c>
      <c r="G349" s="32">
        <v>4.1331010120297877</v>
      </c>
      <c r="H349" s="32">
        <v>0.41533797975940423</v>
      </c>
      <c r="I349" s="32">
        <v>0.36199159824326904</v>
      </c>
      <c r="J349" s="32">
        <v>487.20944444444444</v>
      </c>
      <c r="K349" s="32">
        <v>481.00111111111113</v>
      </c>
      <c r="L349" s="32">
        <v>48.336111111111109</v>
      </c>
      <c r="M349" s="32">
        <v>42.12777777777778</v>
      </c>
      <c r="N349" s="32">
        <v>3.1305555555555555</v>
      </c>
      <c r="O349" s="32">
        <v>3.0777777777777779</v>
      </c>
      <c r="P349" s="32">
        <v>104.23055555555555</v>
      </c>
      <c r="Q349" s="32">
        <v>104.23055555555555</v>
      </c>
      <c r="R349" s="32">
        <v>0</v>
      </c>
      <c r="S349" s="32">
        <v>334.64277777777778</v>
      </c>
      <c r="T349" s="32">
        <v>334.64277777777778</v>
      </c>
      <c r="U349" s="32">
        <v>0</v>
      </c>
      <c r="V349" s="32">
        <v>0</v>
      </c>
      <c r="W349" s="32">
        <v>173.52111111111111</v>
      </c>
      <c r="X349" s="32">
        <v>2.8250000000000002</v>
      </c>
      <c r="Y349" s="32">
        <v>0.15555555555555556</v>
      </c>
      <c r="Z349" s="32">
        <v>0</v>
      </c>
      <c r="AA349" s="32">
        <v>52.930555555555557</v>
      </c>
      <c r="AB349" s="32">
        <v>0</v>
      </c>
      <c r="AC349" s="32">
        <v>117.61</v>
      </c>
      <c r="AD349" s="32">
        <v>0</v>
      </c>
      <c r="AE349" s="32">
        <v>0</v>
      </c>
      <c r="AF349" t="s">
        <v>534</v>
      </c>
      <c r="AG349">
        <v>2</v>
      </c>
      <c r="AH349"/>
    </row>
    <row r="350" spans="1:34" x14ac:dyDescent="0.25">
      <c r="A350" t="s">
        <v>1583</v>
      </c>
      <c r="B350" t="s">
        <v>864</v>
      </c>
      <c r="C350" t="s">
        <v>1398</v>
      </c>
      <c r="D350" t="s">
        <v>1494</v>
      </c>
      <c r="E350" s="32">
        <v>97.611111111111114</v>
      </c>
      <c r="F350" s="32">
        <v>4.3858292544109281</v>
      </c>
      <c r="G350" s="32">
        <v>3.9707205463858855</v>
      </c>
      <c r="H350" s="32">
        <v>0.74197609561752964</v>
      </c>
      <c r="I350" s="32">
        <v>0.32686738759248712</v>
      </c>
      <c r="J350" s="32">
        <v>428.10566666666671</v>
      </c>
      <c r="K350" s="32">
        <v>387.58644444444451</v>
      </c>
      <c r="L350" s="32">
        <v>72.425111111111093</v>
      </c>
      <c r="M350" s="32">
        <v>31.905888888888882</v>
      </c>
      <c r="N350" s="32">
        <v>34.830333333333328</v>
      </c>
      <c r="O350" s="32">
        <v>5.6888888888888891</v>
      </c>
      <c r="P350" s="32">
        <v>115.71977777777781</v>
      </c>
      <c r="Q350" s="32">
        <v>115.71977777777781</v>
      </c>
      <c r="R350" s="32">
        <v>0</v>
      </c>
      <c r="S350" s="32">
        <v>239.96077777777782</v>
      </c>
      <c r="T350" s="32">
        <v>231.53811111111116</v>
      </c>
      <c r="U350" s="32">
        <v>8.4226666666666681</v>
      </c>
      <c r="V350" s="32">
        <v>0</v>
      </c>
      <c r="W350" s="32">
        <v>0</v>
      </c>
      <c r="X350" s="32">
        <v>0</v>
      </c>
      <c r="Y350" s="32">
        <v>0</v>
      </c>
      <c r="Z350" s="32">
        <v>0</v>
      </c>
      <c r="AA350" s="32">
        <v>0</v>
      </c>
      <c r="AB350" s="32">
        <v>0</v>
      </c>
      <c r="AC350" s="32">
        <v>0</v>
      </c>
      <c r="AD350" s="32">
        <v>0</v>
      </c>
      <c r="AE350" s="32">
        <v>0</v>
      </c>
      <c r="AF350" t="s">
        <v>260</v>
      </c>
      <c r="AG350">
        <v>2</v>
      </c>
      <c r="AH350"/>
    </row>
    <row r="351" spans="1:34" x14ac:dyDescent="0.25">
      <c r="A351" t="s">
        <v>1583</v>
      </c>
      <c r="B351" t="s">
        <v>954</v>
      </c>
      <c r="C351" t="s">
        <v>1423</v>
      </c>
      <c r="D351" t="s">
        <v>1540</v>
      </c>
      <c r="E351" s="32">
        <v>76.111111111111114</v>
      </c>
      <c r="F351" s="32">
        <v>3.426121167883212</v>
      </c>
      <c r="G351" s="32">
        <v>3.3330189781021899</v>
      </c>
      <c r="H351" s="32">
        <v>0.67448321167883207</v>
      </c>
      <c r="I351" s="32">
        <v>0.58138102189781016</v>
      </c>
      <c r="J351" s="32">
        <v>260.76588888888892</v>
      </c>
      <c r="K351" s="32">
        <v>253.67977777777779</v>
      </c>
      <c r="L351" s="32">
        <v>51.335666666666668</v>
      </c>
      <c r="M351" s="32">
        <v>44.249555555555553</v>
      </c>
      <c r="N351" s="32">
        <v>1.3333333333333333</v>
      </c>
      <c r="O351" s="32">
        <v>5.7527777777777782</v>
      </c>
      <c r="P351" s="32">
        <v>90.666666666666671</v>
      </c>
      <c r="Q351" s="32">
        <v>90.666666666666671</v>
      </c>
      <c r="R351" s="32">
        <v>0</v>
      </c>
      <c r="S351" s="32">
        <v>118.76355555555557</v>
      </c>
      <c r="T351" s="32">
        <v>118.76355555555557</v>
      </c>
      <c r="U351" s="32">
        <v>0</v>
      </c>
      <c r="V351" s="32">
        <v>0</v>
      </c>
      <c r="W351" s="32">
        <v>113.85144444444444</v>
      </c>
      <c r="X351" s="32">
        <v>16.398666666666664</v>
      </c>
      <c r="Y351" s="32">
        <v>0</v>
      </c>
      <c r="Z351" s="32">
        <v>0</v>
      </c>
      <c r="AA351" s="32">
        <v>65.50555555555556</v>
      </c>
      <c r="AB351" s="32">
        <v>0</v>
      </c>
      <c r="AC351" s="32">
        <v>31.947222222222223</v>
      </c>
      <c r="AD351" s="32">
        <v>0</v>
      </c>
      <c r="AE351" s="32">
        <v>0</v>
      </c>
      <c r="AF351" t="s">
        <v>350</v>
      </c>
      <c r="AG351">
        <v>2</v>
      </c>
      <c r="AH351"/>
    </row>
    <row r="352" spans="1:34" x14ac:dyDescent="0.25">
      <c r="A352" t="s">
        <v>1583</v>
      </c>
      <c r="B352" t="s">
        <v>966</v>
      </c>
      <c r="C352" t="s">
        <v>1341</v>
      </c>
      <c r="D352" t="s">
        <v>1536</v>
      </c>
      <c r="E352" s="32">
        <v>93.822222222222223</v>
      </c>
      <c r="F352" s="32">
        <v>2.5361795357650401</v>
      </c>
      <c r="G352" s="32">
        <v>2.3558443865466603</v>
      </c>
      <c r="H352" s="32">
        <v>0.52741591662719089</v>
      </c>
      <c r="I352" s="32">
        <v>0.4159462340123164</v>
      </c>
      <c r="J352" s="32">
        <v>237.95</v>
      </c>
      <c r="K352" s="32">
        <v>221.03055555555557</v>
      </c>
      <c r="L352" s="32">
        <v>49.483333333333334</v>
      </c>
      <c r="M352" s="32">
        <v>39.024999999999999</v>
      </c>
      <c r="N352" s="32">
        <v>5.2138888888888886</v>
      </c>
      <c r="O352" s="32">
        <v>5.2444444444444445</v>
      </c>
      <c r="P352" s="32">
        <v>66.275000000000006</v>
      </c>
      <c r="Q352" s="32">
        <v>59.81388888888889</v>
      </c>
      <c r="R352" s="32">
        <v>6.4611111111111112</v>
      </c>
      <c r="S352" s="32">
        <v>122.19166666666666</v>
      </c>
      <c r="T352" s="32">
        <v>122.19166666666666</v>
      </c>
      <c r="U352" s="32">
        <v>0</v>
      </c>
      <c r="V352" s="32">
        <v>0</v>
      </c>
      <c r="W352" s="32">
        <v>83.886111111111106</v>
      </c>
      <c r="X352" s="32">
        <v>1.575</v>
      </c>
      <c r="Y352" s="32">
        <v>0.31111111111111112</v>
      </c>
      <c r="Z352" s="32">
        <v>5.2444444444444445</v>
      </c>
      <c r="AA352" s="32">
        <v>53.93888888888889</v>
      </c>
      <c r="AB352" s="32">
        <v>0</v>
      </c>
      <c r="AC352" s="32">
        <v>22.816666666666666</v>
      </c>
      <c r="AD352" s="32">
        <v>0</v>
      </c>
      <c r="AE352" s="32">
        <v>0</v>
      </c>
      <c r="AF352" t="s">
        <v>362</v>
      </c>
      <c r="AG352">
        <v>2</v>
      </c>
      <c r="AH352"/>
    </row>
    <row r="353" spans="1:34" x14ac:dyDescent="0.25">
      <c r="A353" t="s">
        <v>1583</v>
      </c>
      <c r="B353" t="s">
        <v>838</v>
      </c>
      <c r="C353" t="s">
        <v>1358</v>
      </c>
      <c r="D353" t="s">
        <v>1516</v>
      </c>
      <c r="E353" s="32">
        <v>121.38888888888889</v>
      </c>
      <c r="F353" s="32">
        <v>2.8811569794050342</v>
      </c>
      <c r="G353" s="32">
        <v>2.832667276887872</v>
      </c>
      <c r="H353" s="32">
        <v>0.35752677345537753</v>
      </c>
      <c r="I353" s="32">
        <v>0.30903707093821503</v>
      </c>
      <c r="J353" s="32">
        <v>349.74044444444445</v>
      </c>
      <c r="K353" s="32">
        <v>343.85433333333333</v>
      </c>
      <c r="L353" s="32">
        <v>43.399777777777771</v>
      </c>
      <c r="M353" s="32">
        <v>37.513666666666659</v>
      </c>
      <c r="N353" s="32">
        <v>0</v>
      </c>
      <c r="O353" s="32">
        <v>5.8861111111111111</v>
      </c>
      <c r="P353" s="32">
        <v>79.825000000000003</v>
      </c>
      <c r="Q353" s="32">
        <v>79.825000000000003</v>
      </c>
      <c r="R353" s="32">
        <v>0</v>
      </c>
      <c r="S353" s="32">
        <v>226.51566666666668</v>
      </c>
      <c r="T353" s="32">
        <v>226.51566666666668</v>
      </c>
      <c r="U353" s="32">
        <v>0</v>
      </c>
      <c r="V353" s="32">
        <v>0</v>
      </c>
      <c r="W353" s="32">
        <v>78.613888888888894</v>
      </c>
      <c r="X353" s="32">
        <v>1.1444444444444444</v>
      </c>
      <c r="Y353" s="32">
        <v>0</v>
      </c>
      <c r="Z353" s="32">
        <v>0</v>
      </c>
      <c r="AA353" s="32">
        <v>27.033333333333335</v>
      </c>
      <c r="AB353" s="32">
        <v>0</v>
      </c>
      <c r="AC353" s="32">
        <v>50.43611111111111</v>
      </c>
      <c r="AD353" s="32">
        <v>0</v>
      </c>
      <c r="AE353" s="32">
        <v>0</v>
      </c>
      <c r="AF353" t="s">
        <v>233</v>
      </c>
      <c r="AG353">
        <v>2</v>
      </c>
      <c r="AH353"/>
    </row>
    <row r="354" spans="1:34" x14ac:dyDescent="0.25">
      <c r="A354" t="s">
        <v>1583</v>
      </c>
      <c r="B354" t="s">
        <v>948</v>
      </c>
      <c r="C354" t="s">
        <v>1422</v>
      </c>
      <c r="D354" t="s">
        <v>1518</v>
      </c>
      <c r="E354" s="32">
        <v>237.24444444444444</v>
      </c>
      <c r="F354" s="32">
        <v>3.7067136568002992</v>
      </c>
      <c r="G354" s="32">
        <v>3.4920382165605099</v>
      </c>
      <c r="H354" s="32">
        <v>1.067874203821656</v>
      </c>
      <c r="I354" s="32">
        <v>0.85319876358186586</v>
      </c>
      <c r="J354" s="32">
        <v>879.39722222222213</v>
      </c>
      <c r="K354" s="32">
        <v>828.4666666666667</v>
      </c>
      <c r="L354" s="32">
        <v>253.34722222222223</v>
      </c>
      <c r="M354" s="32">
        <v>202.41666666666666</v>
      </c>
      <c r="N354" s="32">
        <v>46.097222222222221</v>
      </c>
      <c r="O354" s="32">
        <v>4.833333333333333</v>
      </c>
      <c r="P354" s="32">
        <v>126.72777777777777</v>
      </c>
      <c r="Q354" s="32">
        <v>126.72777777777777</v>
      </c>
      <c r="R354" s="32">
        <v>0</v>
      </c>
      <c r="S354" s="32">
        <v>499.32222222222219</v>
      </c>
      <c r="T354" s="32">
        <v>499.32222222222219</v>
      </c>
      <c r="U354" s="32">
        <v>0</v>
      </c>
      <c r="V354" s="32">
        <v>0</v>
      </c>
      <c r="W354" s="32">
        <v>0</v>
      </c>
      <c r="X354" s="32">
        <v>0</v>
      </c>
      <c r="Y354" s="32">
        <v>0</v>
      </c>
      <c r="Z354" s="32">
        <v>0</v>
      </c>
      <c r="AA354" s="32">
        <v>0</v>
      </c>
      <c r="AB354" s="32">
        <v>0</v>
      </c>
      <c r="AC354" s="32">
        <v>0</v>
      </c>
      <c r="AD354" s="32">
        <v>0</v>
      </c>
      <c r="AE354" s="32">
        <v>0</v>
      </c>
      <c r="AF354" t="s">
        <v>344</v>
      </c>
      <c r="AG354">
        <v>2</v>
      </c>
      <c r="AH354"/>
    </row>
    <row r="355" spans="1:34" x14ac:dyDescent="0.25">
      <c r="A355" t="s">
        <v>1583</v>
      </c>
      <c r="B355" t="s">
        <v>1117</v>
      </c>
      <c r="C355" t="s">
        <v>1466</v>
      </c>
      <c r="D355" t="s">
        <v>1539</v>
      </c>
      <c r="E355" s="32">
        <v>128.66666666666666</v>
      </c>
      <c r="F355" s="32">
        <v>3.7887996545768563</v>
      </c>
      <c r="G355" s="32">
        <v>3.3364680483592397</v>
      </c>
      <c r="H355" s="32">
        <v>0.86226252158894667</v>
      </c>
      <c r="I355" s="32">
        <v>0.40993091537133003</v>
      </c>
      <c r="J355" s="32">
        <v>487.49222222222215</v>
      </c>
      <c r="K355" s="32">
        <v>429.29222222222216</v>
      </c>
      <c r="L355" s="32">
        <v>110.94444444444446</v>
      </c>
      <c r="M355" s="32">
        <v>52.744444444444461</v>
      </c>
      <c r="N355" s="32">
        <v>53.577777777777776</v>
      </c>
      <c r="O355" s="32">
        <v>4.6222222222222218</v>
      </c>
      <c r="P355" s="32">
        <v>136.48055555555553</v>
      </c>
      <c r="Q355" s="32">
        <v>136.48055555555553</v>
      </c>
      <c r="R355" s="32">
        <v>0</v>
      </c>
      <c r="S355" s="32">
        <v>240.06722222222217</v>
      </c>
      <c r="T355" s="32">
        <v>228.0366666666666</v>
      </c>
      <c r="U355" s="32">
        <v>12.030555555555555</v>
      </c>
      <c r="V355" s="32">
        <v>0</v>
      </c>
      <c r="W355" s="32">
        <v>122.35888888888897</v>
      </c>
      <c r="X355" s="32">
        <v>2.1222222222222227</v>
      </c>
      <c r="Y355" s="32">
        <v>0</v>
      </c>
      <c r="Z355" s="32">
        <v>0</v>
      </c>
      <c r="AA355" s="32">
        <v>44.216666666666683</v>
      </c>
      <c r="AB355" s="32">
        <v>0</v>
      </c>
      <c r="AC355" s="32">
        <v>76.020000000000067</v>
      </c>
      <c r="AD355" s="32">
        <v>0</v>
      </c>
      <c r="AE355" s="32">
        <v>0</v>
      </c>
      <c r="AF355" t="s">
        <v>514</v>
      </c>
      <c r="AG355">
        <v>2</v>
      </c>
      <c r="AH355"/>
    </row>
    <row r="356" spans="1:34" x14ac:dyDescent="0.25">
      <c r="A356" t="s">
        <v>1583</v>
      </c>
      <c r="B356" t="s">
        <v>1179</v>
      </c>
      <c r="C356" t="s">
        <v>1234</v>
      </c>
      <c r="D356" t="s">
        <v>1546</v>
      </c>
      <c r="E356" s="32">
        <v>112.51111111111111</v>
      </c>
      <c r="F356" s="32">
        <v>3.7601155441437881</v>
      </c>
      <c r="G356" s="32">
        <v>3.4982707880703141</v>
      </c>
      <c r="H356" s="32">
        <v>0.67524985186648234</v>
      </c>
      <c r="I356" s="32">
        <v>0.4134050957930081</v>
      </c>
      <c r="J356" s="32">
        <v>423.05477777777776</v>
      </c>
      <c r="K356" s="32">
        <v>393.59433333333334</v>
      </c>
      <c r="L356" s="32">
        <v>75.973111111111109</v>
      </c>
      <c r="M356" s="32">
        <v>46.512666666666668</v>
      </c>
      <c r="N356" s="32">
        <v>24.215999999999994</v>
      </c>
      <c r="O356" s="32">
        <v>5.2444444444444445</v>
      </c>
      <c r="P356" s="32">
        <v>121.48955555555557</v>
      </c>
      <c r="Q356" s="32">
        <v>121.48955555555557</v>
      </c>
      <c r="R356" s="32">
        <v>0</v>
      </c>
      <c r="S356" s="32">
        <v>225.59211111111111</v>
      </c>
      <c r="T356" s="32">
        <v>225.59211111111111</v>
      </c>
      <c r="U356" s="32">
        <v>0</v>
      </c>
      <c r="V356" s="32">
        <v>0</v>
      </c>
      <c r="W356" s="32">
        <v>35.398999999999994</v>
      </c>
      <c r="X356" s="32">
        <v>0</v>
      </c>
      <c r="Y356" s="32">
        <v>0</v>
      </c>
      <c r="Z356" s="32">
        <v>0</v>
      </c>
      <c r="AA356" s="32">
        <v>9.5005555555555539</v>
      </c>
      <c r="AB356" s="32">
        <v>0</v>
      </c>
      <c r="AC356" s="32">
        <v>25.89844444444444</v>
      </c>
      <c r="AD356" s="32">
        <v>0</v>
      </c>
      <c r="AE356" s="32">
        <v>0</v>
      </c>
      <c r="AF356" t="s">
        <v>577</v>
      </c>
      <c r="AG356">
        <v>2</v>
      </c>
      <c r="AH356"/>
    </row>
    <row r="357" spans="1:34" x14ac:dyDescent="0.25">
      <c r="A357" t="s">
        <v>1583</v>
      </c>
      <c r="B357" t="s">
        <v>684</v>
      </c>
      <c r="C357" t="s">
        <v>1224</v>
      </c>
      <c r="D357" t="s">
        <v>1501</v>
      </c>
      <c r="E357" s="32">
        <v>192.62222222222223</v>
      </c>
      <c r="F357" s="32">
        <v>3.0427186202122747</v>
      </c>
      <c r="G357" s="32">
        <v>3.0168764420858327</v>
      </c>
      <c r="H357" s="32">
        <v>0.24455583756345176</v>
      </c>
      <c r="I357" s="32">
        <v>0.21871365943700966</v>
      </c>
      <c r="J357" s="32">
        <v>586.09522222222222</v>
      </c>
      <c r="K357" s="32">
        <v>581.11744444444446</v>
      </c>
      <c r="L357" s="32">
        <v>47.106888888888889</v>
      </c>
      <c r="M357" s="32">
        <v>42.129111111111108</v>
      </c>
      <c r="N357" s="32">
        <v>0</v>
      </c>
      <c r="O357" s="32">
        <v>4.9777777777777779</v>
      </c>
      <c r="P357" s="32">
        <v>113.81888888888889</v>
      </c>
      <c r="Q357" s="32">
        <v>113.81888888888889</v>
      </c>
      <c r="R357" s="32">
        <v>0</v>
      </c>
      <c r="S357" s="32">
        <v>425.16944444444442</v>
      </c>
      <c r="T357" s="32">
        <v>425.16944444444442</v>
      </c>
      <c r="U357" s="32">
        <v>0</v>
      </c>
      <c r="V357" s="32">
        <v>0</v>
      </c>
      <c r="W357" s="32">
        <v>104.07222222222222</v>
      </c>
      <c r="X357" s="32">
        <v>6.2777777777777777</v>
      </c>
      <c r="Y357" s="32">
        <v>0</v>
      </c>
      <c r="Z357" s="32">
        <v>0</v>
      </c>
      <c r="AA357" s="32">
        <v>16.511111111111113</v>
      </c>
      <c r="AB357" s="32">
        <v>0</v>
      </c>
      <c r="AC357" s="32">
        <v>81.283333333333331</v>
      </c>
      <c r="AD357" s="32">
        <v>0</v>
      </c>
      <c r="AE357" s="32">
        <v>0</v>
      </c>
      <c r="AF357" t="s">
        <v>78</v>
      </c>
      <c r="AG357">
        <v>2</v>
      </c>
      <c r="AH357"/>
    </row>
    <row r="358" spans="1:34" x14ac:dyDescent="0.25">
      <c r="A358" t="s">
        <v>1583</v>
      </c>
      <c r="B358" t="s">
        <v>810</v>
      </c>
      <c r="C358" t="s">
        <v>1373</v>
      </c>
      <c r="D358" t="s">
        <v>1529</v>
      </c>
      <c r="E358" s="32">
        <v>293.72222222222223</v>
      </c>
      <c r="F358" s="32">
        <v>3.212839795725364</v>
      </c>
      <c r="G358" s="32">
        <v>3.0716254965008507</v>
      </c>
      <c r="H358" s="32">
        <v>0.87393039530924899</v>
      </c>
      <c r="I358" s="32">
        <v>0.73271609608473598</v>
      </c>
      <c r="J358" s="32">
        <v>943.6824444444444</v>
      </c>
      <c r="K358" s="32">
        <v>902.20466666666653</v>
      </c>
      <c r="L358" s="32">
        <v>256.69277777777774</v>
      </c>
      <c r="M358" s="32">
        <v>215.21499999999995</v>
      </c>
      <c r="N358" s="32">
        <v>37.227777777777774</v>
      </c>
      <c r="O358" s="32">
        <v>4.25</v>
      </c>
      <c r="P358" s="32">
        <v>107.703</v>
      </c>
      <c r="Q358" s="32">
        <v>107.703</v>
      </c>
      <c r="R358" s="32">
        <v>0</v>
      </c>
      <c r="S358" s="32">
        <v>579.28666666666663</v>
      </c>
      <c r="T358" s="32">
        <v>579.28666666666663</v>
      </c>
      <c r="U358" s="32">
        <v>0</v>
      </c>
      <c r="V358" s="32">
        <v>0</v>
      </c>
      <c r="W358" s="32">
        <v>11.330555555555556</v>
      </c>
      <c r="X358" s="32">
        <v>6.1111111111111109E-2</v>
      </c>
      <c r="Y358" s="32">
        <v>1.5166666666666666</v>
      </c>
      <c r="Z358" s="32">
        <v>0</v>
      </c>
      <c r="AA358" s="32">
        <v>0</v>
      </c>
      <c r="AB358" s="32">
        <v>0</v>
      </c>
      <c r="AC358" s="32">
        <v>9.7527777777777782</v>
      </c>
      <c r="AD358" s="32">
        <v>0</v>
      </c>
      <c r="AE358" s="32">
        <v>0</v>
      </c>
      <c r="AF358" t="s">
        <v>205</v>
      </c>
      <c r="AG358">
        <v>2</v>
      </c>
      <c r="AH358"/>
    </row>
    <row r="359" spans="1:34" x14ac:dyDescent="0.25">
      <c r="A359" t="s">
        <v>1583</v>
      </c>
      <c r="B359" t="s">
        <v>1059</v>
      </c>
      <c r="C359" t="s">
        <v>1447</v>
      </c>
      <c r="D359" t="s">
        <v>1493</v>
      </c>
      <c r="E359" s="32">
        <v>55.555555555555557</v>
      </c>
      <c r="F359" s="32">
        <v>2.1974499999999999</v>
      </c>
      <c r="G359" s="32">
        <v>2.1050499999999999</v>
      </c>
      <c r="H359" s="32">
        <v>0.30149999999999999</v>
      </c>
      <c r="I359" s="32">
        <v>0.20910000000000001</v>
      </c>
      <c r="J359" s="32">
        <v>122.08055555555555</v>
      </c>
      <c r="K359" s="32">
        <v>116.94722222222222</v>
      </c>
      <c r="L359" s="32">
        <v>16.75</v>
      </c>
      <c r="M359" s="32">
        <v>11.616666666666667</v>
      </c>
      <c r="N359" s="32">
        <v>0</v>
      </c>
      <c r="O359" s="32">
        <v>5.1333333333333337</v>
      </c>
      <c r="P359" s="32">
        <v>38.830555555555556</v>
      </c>
      <c r="Q359" s="32">
        <v>38.830555555555556</v>
      </c>
      <c r="R359" s="32">
        <v>0</v>
      </c>
      <c r="S359" s="32">
        <v>66.5</v>
      </c>
      <c r="T359" s="32">
        <v>66.5</v>
      </c>
      <c r="U359" s="32">
        <v>0</v>
      </c>
      <c r="V359" s="32">
        <v>0</v>
      </c>
      <c r="W359" s="32">
        <v>5.1416666666666666</v>
      </c>
      <c r="X359" s="32">
        <v>0</v>
      </c>
      <c r="Y359" s="32">
        <v>0</v>
      </c>
      <c r="Z359" s="32">
        <v>0</v>
      </c>
      <c r="AA359" s="32">
        <v>0</v>
      </c>
      <c r="AB359" s="32">
        <v>0</v>
      </c>
      <c r="AC359" s="32">
        <v>5.1416666666666666</v>
      </c>
      <c r="AD359" s="32">
        <v>0</v>
      </c>
      <c r="AE359" s="32">
        <v>0</v>
      </c>
      <c r="AF359" t="s">
        <v>455</v>
      </c>
      <c r="AG359">
        <v>2</v>
      </c>
      <c r="AH359"/>
    </row>
    <row r="360" spans="1:34" x14ac:dyDescent="0.25">
      <c r="A360" t="s">
        <v>1583</v>
      </c>
      <c r="B360" t="s">
        <v>785</v>
      </c>
      <c r="C360" t="s">
        <v>1224</v>
      </c>
      <c r="D360" t="s">
        <v>1501</v>
      </c>
      <c r="E360" s="32">
        <v>233.86666666666667</v>
      </c>
      <c r="F360" s="32">
        <v>4.0974368110984409</v>
      </c>
      <c r="G360" s="32">
        <v>3.8388017863930055</v>
      </c>
      <c r="H360" s="32">
        <v>0.80419042189281587</v>
      </c>
      <c r="I360" s="32">
        <v>0.54555539718738078</v>
      </c>
      <c r="J360" s="32">
        <v>958.2538888888887</v>
      </c>
      <c r="K360" s="32">
        <v>897.76777777777761</v>
      </c>
      <c r="L360" s="32">
        <v>188.07333333333321</v>
      </c>
      <c r="M360" s="32">
        <v>127.58722222222211</v>
      </c>
      <c r="N360" s="32">
        <v>51.930555555555557</v>
      </c>
      <c r="O360" s="32">
        <v>8.5555555555555554</v>
      </c>
      <c r="P360" s="32">
        <v>136.29722222222222</v>
      </c>
      <c r="Q360" s="32">
        <v>136.29722222222222</v>
      </c>
      <c r="R360" s="32">
        <v>0</v>
      </c>
      <c r="S360" s="32">
        <v>633.88333333333333</v>
      </c>
      <c r="T360" s="32">
        <v>633.88333333333333</v>
      </c>
      <c r="U360" s="32">
        <v>0</v>
      </c>
      <c r="V360" s="32">
        <v>0</v>
      </c>
      <c r="W360" s="32">
        <v>52.55833333333333</v>
      </c>
      <c r="X360" s="32">
        <v>5.8333333333333334E-2</v>
      </c>
      <c r="Y360" s="32">
        <v>0</v>
      </c>
      <c r="Z360" s="32">
        <v>0</v>
      </c>
      <c r="AA360" s="32">
        <v>0</v>
      </c>
      <c r="AB360" s="32">
        <v>0</v>
      </c>
      <c r="AC360" s="32">
        <v>52.5</v>
      </c>
      <c r="AD360" s="32">
        <v>0</v>
      </c>
      <c r="AE360" s="32">
        <v>0</v>
      </c>
      <c r="AF360" t="s">
        <v>180</v>
      </c>
      <c r="AG360">
        <v>2</v>
      </c>
      <c r="AH360"/>
    </row>
    <row r="361" spans="1:34" x14ac:dyDescent="0.25">
      <c r="A361" t="s">
        <v>1583</v>
      </c>
      <c r="B361" t="s">
        <v>1158</v>
      </c>
      <c r="C361" t="s">
        <v>1211</v>
      </c>
      <c r="D361" t="s">
        <v>1502</v>
      </c>
      <c r="E361" s="32">
        <v>214.17777777777778</v>
      </c>
      <c r="F361" s="32">
        <v>3.2444609877567951</v>
      </c>
      <c r="G361" s="32">
        <v>3.2222971570865315</v>
      </c>
      <c r="H361" s="32">
        <v>0.34799284083834819</v>
      </c>
      <c r="I361" s="32">
        <v>0.32582901016808463</v>
      </c>
      <c r="J361" s="32">
        <v>694.89144444444423</v>
      </c>
      <c r="K361" s="32">
        <v>690.14444444444428</v>
      </c>
      <c r="L361" s="32">
        <v>74.532333333333327</v>
      </c>
      <c r="M361" s="32">
        <v>69.785333333333327</v>
      </c>
      <c r="N361" s="32">
        <v>0</v>
      </c>
      <c r="O361" s="32">
        <v>4.7469999999999999</v>
      </c>
      <c r="P361" s="32">
        <v>150.90422222222222</v>
      </c>
      <c r="Q361" s="32">
        <v>150.90422222222222</v>
      </c>
      <c r="R361" s="32">
        <v>0</v>
      </c>
      <c r="S361" s="32">
        <v>469.45488888888877</v>
      </c>
      <c r="T361" s="32">
        <v>469.15488888888876</v>
      </c>
      <c r="U361" s="32">
        <v>0</v>
      </c>
      <c r="V361" s="32">
        <v>0.3</v>
      </c>
      <c r="W361" s="32">
        <v>137.244</v>
      </c>
      <c r="X361" s="32">
        <v>3.7925555555555555</v>
      </c>
      <c r="Y361" s="32">
        <v>0</v>
      </c>
      <c r="Z361" s="32">
        <v>0</v>
      </c>
      <c r="AA361" s="32">
        <v>44.944888888888883</v>
      </c>
      <c r="AB361" s="32">
        <v>0</v>
      </c>
      <c r="AC361" s="32">
        <v>88.206555555555553</v>
      </c>
      <c r="AD361" s="32">
        <v>0</v>
      </c>
      <c r="AE361" s="32">
        <v>0.3</v>
      </c>
      <c r="AF361" t="s">
        <v>556</v>
      </c>
      <c r="AG361">
        <v>2</v>
      </c>
      <c r="AH361"/>
    </row>
    <row r="362" spans="1:34" x14ac:dyDescent="0.25">
      <c r="A362" t="s">
        <v>1583</v>
      </c>
      <c r="B362" t="s">
        <v>757</v>
      </c>
      <c r="C362" t="s">
        <v>1265</v>
      </c>
      <c r="D362" t="s">
        <v>1524</v>
      </c>
      <c r="E362" s="32">
        <v>187.53333333333333</v>
      </c>
      <c r="F362" s="32">
        <v>2.8443518189358934</v>
      </c>
      <c r="G362" s="32">
        <v>2.6388967887190424</v>
      </c>
      <c r="H362" s="32">
        <v>0.38213473160327049</v>
      </c>
      <c r="I362" s="32">
        <v>0.21205119089939567</v>
      </c>
      <c r="J362" s="32">
        <v>533.41077777777787</v>
      </c>
      <c r="K362" s="32">
        <v>494.88111111111112</v>
      </c>
      <c r="L362" s="32">
        <v>71.662999999999997</v>
      </c>
      <c r="M362" s="32">
        <v>39.766666666666666</v>
      </c>
      <c r="N362" s="32">
        <v>27.043555555555557</v>
      </c>
      <c r="O362" s="32">
        <v>4.8527777777777779</v>
      </c>
      <c r="P362" s="32">
        <v>84.672222222222231</v>
      </c>
      <c r="Q362" s="32">
        <v>78.038888888888891</v>
      </c>
      <c r="R362" s="32">
        <v>6.6333333333333337</v>
      </c>
      <c r="S362" s="32">
        <v>377.07555555555558</v>
      </c>
      <c r="T362" s="32">
        <v>377.07555555555558</v>
      </c>
      <c r="U362" s="32">
        <v>0</v>
      </c>
      <c r="V362" s="32">
        <v>0</v>
      </c>
      <c r="W362" s="32">
        <v>112.74166666666667</v>
      </c>
      <c r="X362" s="32">
        <v>29.06111111111111</v>
      </c>
      <c r="Y362" s="32">
        <v>15.080555555555556</v>
      </c>
      <c r="Z362" s="32">
        <v>0</v>
      </c>
      <c r="AA362" s="32">
        <v>15.552777777777777</v>
      </c>
      <c r="AB362" s="32">
        <v>0</v>
      </c>
      <c r="AC362" s="32">
        <v>53.047222222222224</v>
      </c>
      <c r="AD362" s="32">
        <v>0</v>
      </c>
      <c r="AE362" s="32">
        <v>0</v>
      </c>
      <c r="AF362" t="s">
        <v>152</v>
      </c>
      <c r="AG362">
        <v>2</v>
      </c>
      <c r="AH362"/>
    </row>
    <row r="363" spans="1:34" x14ac:dyDescent="0.25">
      <c r="A363" t="s">
        <v>1583</v>
      </c>
      <c r="B363" t="s">
        <v>650</v>
      </c>
      <c r="C363" t="s">
        <v>1311</v>
      </c>
      <c r="D363" t="s">
        <v>1529</v>
      </c>
      <c r="E363" s="32">
        <v>172.25555555555556</v>
      </c>
      <c r="F363" s="32">
        <v>3.1806037541121066</v>
      </c>
      <c r="G363" s="32">
        <v>3.1257917822356953</v>
      </c>
      <c r="H363" s="32">
        <v>0.28686899309810998</v>
      </c>
      <c r="I363" s="32">
        <v>0.23205702122169897</v>
      </c>
      <c r="J363" s="32">
        <v>547.87666666666655</v>
      </c>
      <c r="K363" s="32">
        <v>538.43499999999983</v>
      </c>
      <c r="L363" s="32">
        <v>49.414777777777765</v>
      </c>
      <c r="M363" s="32">
        <v>39.973111111111102</v>
      </c>
      <c r="N363" s="32">
        <v>5.0861111111111112</v>
      </c>
      <c r="O363" s="32">
        <v>4.3555555555555552</v>
      </c>
      <c r="P363" s="32">
        <v>82.436111111111074</v>
      </c>
      <c r="Q363" s="32">
        <v>82.436111111111074</v>
      </c>
      <c r="R363" s="32">
        <v>0</v>
      </c>
      <c r="S363" s="32">
        <v>416.02577777777765</v>
      </c>
      <c r="T363" s="32">
        <v>325.20033333333322</v>
      </c>
      <c r="U363" s="32">
        <v>90.825444444444457</v>
      </c>
      <c r="V363" s="32">
        <v>0</v>
      </c>
      <c r="W363" s="32">
        <v>251.97144444444453</v>
      </c>
      <c r="X363" s="32">
        <v>25.089000000000006</v>
      </c>
      <c r="Y363" s="32">
        <v>0.16666666666666666</v>
      </c>
      <c r="Z363" s="32">
        <v>0</v>
      </c>
      <c r="AA363" s="32">
        <v>14.749444444444444</v>
      </c>
      <c r="AB363" s="32">
        <v>0</v>
      </c>
      <c r="AC363" s="32">
        <v>121.14088888888894</v>
      </c>
      <c r="AD363" s="32">
        <v>90.825444444444457</v>
      </c>
      <c r="AE363" s="32">
        <v>0</v>
      </c>
      <c r="AF363" t="s">
        <v>44</v>
      </c>
      <c r="AG363">
        <v>2</v>
      </c>
      <c r="AH363"/>
    </row>
    <row r="364" spans="1:34" x14ac:dyDescent="0.25">
      <c r="A364" t="s">
        <v>1583</v>
      </c>
      <c r="B364" t="s">
        <v>814</v>
      </c>
      <c r="C364" t="s">
        <v>1249</v>
      </c>
      <c r="D364" t="s">
        <v>1496</v>
      </c>
      <c r="E364" s="32">
        <v>115.43333333333334</v>
      </c>
      <c r="F364" s="32">
        <v>4.6469381076138214</v>
      </c>
      <c r="G364" s="32">
        <v>4.1928645682933858</v>
      </c>
      <c r="H364" s="32">
        <v>0.82844450861488095</v>
      </c>
      <c r="I364" s="32">
        <v>0.41563961882760592</v>
      </c>
      <c r="J364" s="32">
        <v>536.41155555555542</v>
      </c>
      <c r="K364" s="32">
        <v>483.99633333333315</v>
      </c>
      <c r="L364" s="32">
        <v>95.630111111111091</v>
      </c>
      <c r="M364" s="32">
        <v>47.978666666666648</v>
      </c>
      <c r="N364" s="32">
        <v>42.407000000000004</v>
      </c>
      <c r="O364" s="32">
        <v>5.2444444444444445</v>
      </c>
      <c r="P364" s="32">
        <v>137.26622222222227</v>
      </c>
      <c r="Q364" s="32">
        <v>132.50244444444448</v>
      </c>
      <c r="R364" s="32">
        <v>4.7637777777777774</v>
      </c>
      <c r="S364" s="32">
        <v>303.51522222222206</v>
      </c>
      <c r="T364" s="32">
        <v>294.38677777777764</v>
      </c>
      <c r="U364" s="32">
        <v>9.1284444444444439</v>
      </c>
      <c r="V364" s="32">
        <v>0</v>
      </c>
      <c r="W364" s="32">
        <v>21.596222222222224</v>
      </c>
      <c r="X364" s="32">
        <v>0</v>
      </c>
      <c r="Y364" s="32">
        <v>0</v>
      </c>
      <c r="Z364" s="32">
        <v>0</v>
      </c>
      <c r="AA364" s="32">
        <v>12.425888888888888</v>
      </c>
      <c r="AB364" s="32">
        <v>0</v>
      </c>
      <c r="AC364" s="32">
        <v>9.1703333333333337</v>
      </c>
      <c r="AD364" s="32">
        <v>0</v>
      </c>
      <c r="AE364" s="32">
        <v>0</v>
      </c>
      <c r="AF364" t="s">
        <v>209</v>
      </c>
      <c r="AG364">
        <v>2</v>
      </c>
      <c r="AH364"/>
    </row>
    <row r="365" spans="1:34" x14ac:dyDescent="0.25">
      <c r="A365" t="s">
        <v>1583</v>
      </c>
      <c r="B365" t="s">
        <v>777</v>
      </c>
      <c r="C365" t="s">
        <v>1213</v>
      </c>
      <c r="D365" t="s">
        <v>1529</v>
      </c>
      <c r="E365" s="32">
        <v>193.86666666666667</v>
      </c>
      <c r="F365" s="32">
        <v>3.0902051811095825</v>
      </c>
      <c r="G365" s="32">
        <v>2.9705926180651079</v>
      </c>
      <c r="H365" s="32">
        <v>0.61809376432828966</v>
      </c>
      <c r="I365" s="32">
        <v>0.49848120128381473</v>
      </c>
      <c r="J365" s="32">
        <v>599.08777777777777</v>
      </c>
      <c r="K365" s="32">
        <v>575.89888888888891</v>
      </c>
      <c r="L365" s="32">
        <v>119.82777777777777</v>
      </c>
      <c r="M365" s="32">
        <v>96.638888888888886</v>
      </c>
      <c r="N365" s="32">
        <v>19.766666666666666</v>
      </c>
      <c r="O365" s="32">
        <v>3.4222222222222221</v>
      </c>
      <c r="P365" s="32">
        <v>106.51666666666667</v>
      </c>
      <c r="Q365" s="32">
        <v>106.51666666666667</v>
      </c>
      <c r="R365" s="32">
        <v>0</v>
      </c>
      <c r="S365" s="32">
        <v>372.74333333333334</v>
      </c>
      <c r="T365" s="32">
        <v>372.74333333333334</v>
      </c>
      <c r="U365" s="32">
        <v>0</v>
      </c>
      <c r="V365" s="32">
        <v>0</v>
      </c>
      <c r="W365" s="32">
        <v>195.64888888888888</v>
      </c>
      <c r="X365" s="32">
        <v>27.258333333333333</v>
      </c>
      <c r="Y365" s="32">
        <v>0</v>
      </c>
      <c r="Z365" s="32">
        <v>0</v>
      </c>
      <c r="AA365" s="32">
        <v>38.875</v>
      </c>
      <c r="AB365" s="32">
        <v>0</v>
      </c>
      <c r="AC365" s="32">
        <v>129.51555555555555</v>
      </c>
      <c r="AD365" s="32">
        <v>0</v>
      </c>
      <c r="AE365" s="32">
        <v>0</v>
      </c>
      <c r="AF365" t="s">
        <v>172</v>
      </c>
      <c r="AG365">
        <v>2</v>
      </c>
      <c r="AH365"/>
    </row>
    <row r="366" spans="1:34" x14ac:dyDescent="0.25">
      <c r="A366" t="s">
        <v>1583</v>
      </c>
      <c r="B366" t="s">
        <v>666</v>
      </c>
      <c r="C366" t="s">
        <v>1317</v>
      </c>
      <c r="D366" t="s">
        <v>1529</v>
      </c>
      <c r="E366" s="32">
        <v>392.7</v>
      </c>
      <c r="F366" s="32">
        <v>3.7305336275924508</v>
      </c>
      <c r="G366" s="32">
        <v>3.5232507144271845</v>
      </c>
      <c r="H366" s="32">
        <v>1.1132841015193953</v>
      </c>
      <c r="I366" s="32">
        <v>0.90600118835412913</v>
      </c>
      <c r="J366" s="32">
        <v>1464.9805555555554</v>
      </c>
      <c r="K366" s="32">
        <v>1383.5805555555553</v>
      </c>
      <c r="L366" s="32">
        <v>437.18666666666655</v>
      </c>
      <c r="M366" s="32">
        <v>355.78666666666652</v>
      </c>
      <c r="N366" s="32">
        <v>77.061111111111117</v>
      </c>
      <c r="O366" s="32">
        <v>4.3388888888888886</v>
      </c>
      <c r="P366" s="32">
        <v>80.275000000000006</v>
      </c>
      <c r="Q366" s="32">
        <v>80.275000000000006</v>
      </c>
      <c r="R366" s="32">
        <v>0</v>
      </c>
      <c r="S366" s="32">
        <v>947.5188888888888</v>
      </c>
      <c r="T366" s="32">
        <v>928.09666666666658</v>
      </c>
      <c r="U366" s="32">
        <v>19.422222222222221</v>
      </c>
      <c r="V366" s="32">
        <v>0</v>
      </c>
      <c r="W366" s="32">
        <v>28.441666666666666</v>
      </c>
      <c r="X366" s="32">
        <v>8.3333333333333329E-2</v>
      </c>
      <c r="Y366" s="32">
        <v>0</v>
      </c>
      <c r="Z366" s="32">
        <v>0</v>
      </c>
      <c r="AA366" s="32">
        <v>1.7416666666666667</v>
      </c>
      <c r="AB366" s="32">
        <v>0</v>
      </c>
      <c r="AC366" s="32">
        <v>15.463888888888889</v>
      </c>
      <c r="AD366" s="32">
        <v>11.152777777777779</v>
      </c>
      <c r="AE366" s="32">
        <v>0</v>
      </c>
      <c r="AF366" t="s">
        <v>60</v>
      </c>
      <c r="AG366">
        <v>2</v>
      </c>
      <c r="AH366"/>
    </row>
    <row r="367" spans="1:34" x14ac:dyDescent="0.25">
      <c r="A367" t="s">
        <v>1583</v>
      </c>
      <c r="B367" t="s">
        <v>638</v>
      </c>
      <c r="C367" t="s">
        <v>1303</v>
      </c>
      <c r="D367" t="s">
        <v>1502</v>
      </c>
      <c r="E367" s="32">
        <v>141.35555555555555</v>
      </c>
      <c r="F367" s="32">
        <v>3.0800377299166803</v>
      </c>
      <c r="G367" s="32">
        <v>2.9816648325734953</v>
      </c>
      <c r="H367" s="32">
        <v>0.38672928784782279</v>
      </c>
      <c r="I367" s="32">
        <v>0.28835639050463774</v>
      </c>
      <c r="J367" s="32">
        <v>435.38044444444455</v>
      </c>
      <c r="K367" s="32">
        <v>421.47488888888898</v>
      </c>
      <c r="L367" s="32">
        <v>54.666333333333348</v>
      </c>
      <c r="M367" s="32">
        <v>40.76077777777779</v>
      </c>
      <c r="N367" s="32">
        <v>9.5722222222222229</v>
      </c>
      <c r="O367" s="32">
        <v>4.333333333333333</v>
      </c>
      <c r="P367" s="32">
        <v>103.89944444444443</v>
      </c>
      <c r="Q367" s="32">
        <v>103.89944444444443</v>
      </c>
      <c r="R367" s="32">
        <v>0</v>
      </c>
      <c r="S367" s="32">
        <v>276.81466666666677</v>
      </c>
      <c r="T367" s="32">
        <v>276.81466666666677</v>
      </c>
      <c r="U367" s="32">
        <v>0</v>
      </c>
      <c r="V367" s="32">
        <v>0</v>
      </c>
      <c r="W367" s="32">
        <v>29.585222222222228</v>
      </c>
      <c r="X367" s="32">
        <v>0.27344444444444443</v>
      </c>
      <c r="Y367" s="32">
        <v>0</v>
      </c>
      <c r="Z367" s="32">
        <v>0</v>
      </c>
      <c r="AA367" s="32">
        <v>4.724555555555555</v>
      </c>
      <c r="AB367" s="32">
        <v>0</v>
      </c>
      <c r="AC367" s="32">
        <v>24.587222222222231</v>
      </c>
      <c r="AD367" s="32">
        <v>0</v>
      </c>
      <c r="AE367" s="32">
        <v>0</v>
      </c>
      <c r="AF367" t="s">
        <v>32</v>
      </c>
      <c r="AG367">
        <v>2</v>
      </c>
      <c r="AH367"/>
    </row>
    <row r="368" spans="1:34" x14ac:dyDescent="0.25">
      <c r="A368" t="s">
        <v>1583</v>
      </c>
      <c r="B368" t="s">
        <v>1071</v>
      </c>
      <c r="C368" t="s">
        <v>1454</v>
      </c>
      <c r="D368" t="s">
        <v>1525</v>
      </c>
      <c r="E368" s="32">
        <v>104.97777777777777</v>
      </c>
      <c r="F368" s="32">
        <v>3.8558689669771384</v>
      </c>
      <c r="G368" s="32">
        <v>3.804270745131245</v>
      </c>
      <c r="H368" s="32">
        <v>1.680038103302286</v>
      </c>
      <c r="I368" s="32">
        <v>1.6284398814563927</v>
      </c>
      <c r="J368" s="32">
        <v>404.78055555555557</v>
      </c>
      <c r="K368" s="32">
        <v>399.36388888888888</v>
      </c>
      <c r="L368" s="32">
        <v>176.36666666666665</v>
      </c>
      <c r="M368" s="32">
        <v>170.95</v>
      </c>
      <c r="N368" s="32">
        <v>0</v>
      </c>
      <c r="O368" s="32">
        <v>5.416666666666667</v>
      </c>
      <c r="P368" s="32">
        <v>48.927777777777777</v>
      </c>
      <c r="Q368" s="32">
        <v>48.927777777777777</v>
      </c>
      <c r="R368" s="32">
        <v>0</v>
      </c>
      <c r="S368" s="32">
        <v>179.48611111111111</v>
      </c>
      <c r="T368" s="32">
        <v>179.48611111111111</v>
      </c>
      <c r="U368" s="32">
        <v>0</v>
      </c>
      <c r="V368" s="32">
        <v>0</v>
      </c>
      <c r="W368" s="32">
        <v>55.966666666666669</v>
      </c>
      <c r="X368" s="32">
        <v>25.219444444444445</v>
      </c>
      <c r="Y368" s="32">
        <v>0</v>
      </c>
      <c r="Z368" s="32">
        <v>0</v>
      </c>
      <c r="AA368" s="32">
        <v>5.85</v>
      </c>
      <c r="AB368" s="32">
        <v>0</v>
      </c>
      <c r="AC368" s="32">
        <v>24.897222222222222</v>
      </c>
      <c r="AD368" s="32">
        <v>0</v>
      </c>
      <c r="AE368" s="32">
        <v>0</v>
      </c>
      <c r="AF368" t="s">
        <v>467</v>
      </c>
      <c r="AG368">
        <v>2</v>
      </c>
      <c r="AH368"/>
    </row>
    <row r="369" spans="1:34" x14ac:dyDescent="0.25">
      <c r="A369" t="s">
        <v>1583</v>
      </c>
      <c r="B369" t="s">
        <v>1061</v>
      </c>
      <c r="C369" t="s">
        <v>1340</v>
      </c>
      <c r="D369" t="s">
        <v>1518</v>
      </c>
      <c r="E369" s="32">
        <v>57.111111111111114</v>
      </c>
      <c r="F369" s="32">
        <v>4.6288424124513616</v>
      </c>
      <c r="G369" s="32">
        <v>4.2874513618677037</v>
      </c>
      <c r="H369" s="32">
        <v>0.96405642023346305</v>
      </c>
      <c r="I369" s="32">
        <v>0.62266536964980534</v>
      </c>
      <c r="J369" s="32">
        <v>264.35833333333335</v>
      </c>
      <c r="K369" s="32">
        <v>244.86111111111111</v>
      </c>
      <c r="L369" s="32">
        <v>55.058333333333337</v>
      </c>
      <c r="M369" s="32">
        <v>35.56111111111111</v>
      </c>
      <c r="N369" s="32">
        <v>15.66388888888889</v>
      </c>
      <c r="O369" s="32">
        <v>3.8333333333333335</v>
      </c>
      <c r="P369" s="32">
        <v>78.238888888888894</v>
      </c>
      <c r="Q369" s="32">
        <v>78.238888888888894</v>
      </c>
      <c r="R369" s="32">
        <v>0</v>
      </c>
      <c r="S369" s="32">
        <v>131.0611111111111</v>
      </c>
      <c r="T369" s="32">
        <v>131.0611111111111</v>
      </c>
      <c r="U369" s="32">
        <v>0</v>
      </c>
      <c r="V369" s="32">
        <v>0</v>
      </c>
      <c r="W369" s="32">
        <v>17.197222222222223</v>
      </c>
      <c r="X369" s="32">
        <v>8.6305555555555564</v>
      </c>
      <c r="Y369" s="32">
        <v>0</v>
      </c>
      <c r="Z369" s="32">
        <v>0</v>
      </c>
      <c r="AA369" s="32">
        <v>8.5666666666666664</v>
      </c>
      <c r="AB369" s="32">
        <v>0</v>
      </c>
      <c r="AC369" s="32">
        <v>0</v>
      </c>
      <c r="AD369" s="32">
        <v>0</v>
      </c>
      <c r="AE369" s="32">
        <v>0</v>
      </c>
      <c r="AF369" t="s">
        <v>457</v>
      </c>
      <c r="AG369">
        <v>2</v>
      </c>
      <c r="AH369"/>
    </row>
    <row r="370" spans="1:34" x14ac:dyDescent="0.25">
      <c r="A370" t="s">
        <v>1583</v>
      </c>
      <c r="B370" t="s">
        <v>1178</v>
      </c>
      <c r="C370" t="s">
        <v>1346</v>
      </c>
      <c r="D370" t="s">
        <v>1518</v>
      </c>
      <c r="E370" s="32">
        <v>49.477777777777774</v>
      </c>
      <c r="F370" s="32">
        <v>5.4753896249719283</v>
      </c>
      <c r="G370" s="32">
        <v>5.0025061756119475</v>
      </c>
      <c r="H370" s="32">
        <v>1.4683314619357737</v>
      </c>
      <c r="I370" s="32">
        <v>1.1270446889737256</v>
      </c>
      <c r="J370" s="32">
        <v>270.91011111111106</v>
      </c>
      <c r="K370" s="32">
        <v>247.51288888888888</v>
      </c>
      <c r="L370" s="32">
        <v>72.649777777777771</v>
      </c>
      <c r="M370" s="32">
        <v>55.763666666666659</v>
      </c>
      <c r="N370" s="32">
        <v>11.197222222222223</v>
      </c>
      <c r="O370" s="32">
        <v>5.6888888888888891</v>
      </c>
      <c r="P370" s="32">
        <v>52.141111111111108</v>
      </c>
      <c r="Q370" s="32">
        <v>45.629999999999995</v>
      </c>
      <c r="R370" s="32">
        <v>6.5111111111111111</v>
      </c>
      <c r="S370" s="32">
        <v>146.11922222222222</v>
      </c>
      <c r="T370" s="32">
        <v>90.859222222222215</v>
      </c>
      <c r="U370" s="32">
        <v>55.26</v>
      </c>
      <c r="V370" s="32">
        <v>0</v>
      </c>
      <c r="W370" s="32">
        <v>0</v>
      </c>
      <c r="X370" s="32">
        <v>0</v>
      </c>
      <c r="Y370" s="32">
        <v>0</v>
      </c>
      <c r="Z370" s="32">
        <v>0</v>
      </c>
      <c r="AA370" s="32">
        <v>0</v>
      </c>
      <c r="AB370" s="32">
        <v>0</v>
      </c>
      <c r="AC370" s="32">
        <v>0</v>
      </c>
      <c r="AD370" s="32">
        <v>0</v>
      </c>
      <c r="AE370" s="32">
        <v>0</v>
      </c>
      <c r="AF370" t="s">
        <v>576</v>
      </c>
      <c r="AG370">
        <v>2</v>
      </c>
      <c r="AH370"/>
    </row>
    <row r="371" spans="1:34" x14ac:dyDescent="0.25">
      <c r="A371" t="s">
        <v>1583</v>
      </c>
      <c r="B371" t="s">
        <v>909</v>
      </c>
      <c r="C371" t="s">
        <v>1290</v>
      </c>
      <c r="D371" t="s">
        <v>1524</v>
      </c>
      <c r="E371" s="32">
        <v>141.34444444444443</v>
      </c>
      <c r="F371" s="32">
        <v>2.775321122553259</v>
      </c>
      <c r="G371" s="32">
        <v>2.688456882320573</v>
      </c>
      <c r="H371" s="32">
        <v>0.28616067919188748</v>
      </c>
      <c r="I371" s="32">
        <v>0.19929643895920132</v>
      </c>
      <c r="J371" s="32">
        <v>392.27622222222226</v>
      </c>
      <c r="K371" s="32">
        <v>379.99844444444454</v>
      </c>
      <c r="L371" s="32">
        <v>40.447222222222223</v>
      </c>
      <c r="M371" s="32">
        <v>28.169444444444444</v>
      </c>
      <c r="N371" s="32">
        <v>7.833333333333333</v>
      </c>
      <c r="O371" s="32">
        <v>4.4444444444444446</v>
      </c>
      <c r="P371" s="32">
        <v>84.476666666666688</v>
      </c>
      <c r="Q371" s="32">
        <v>84.476666666666688</v>
      </c>
      <c r="R371" s="32">
        <v>0</v>
      </c>
      <c r="S371" s="32">
        <v>267.35233333333338</v>
      </c>
      <c r="T371" s="32">
        <v>267.35233333333338</v>
      </c>
      <c r="U371" s="32">
        <v>0</v>
      </c>
      <c r="V371" s="32">
        <v>0</v>
      </c>
      <c r="W371" s="32">
        <v>8.2327777777777769</v>
      </c>
      <c r="X371" s="32">
        <v>0</v>
      </c>
      <c r="Y371" s="32">
        <v>0</v>
      </c>
      <c r="Z371" s="32">
        <v>0</v>
      </c>
      <c r="AA371" s="32">
        <v>5.6925555555555549</v>
      </c>
      <c r="AB371" s="32">
        <v>0</v>
      </c>
      <c r="AC371" s="32">
        <v>2.5402222222222224</v>
      </c>
      <c r="AD371" s="32">
        <v>0</v>
      </c>
      <c r="AE371" s="32">
        <v>0</v>
      </c>
      <c r="AF371" t="s">
        <v>305</v>
      </c>
      <c r="AG371">
        <v>2</v>
      </c>
      <c r="AH371"/>
    </row>
    <row r="372" spans="1:34" x14ac:dyDescent="0.25">
      <c r="A372" t="s">
        <v>1583</v>
      </c>
      <c r="B372" t="s">
        <v>848</v>
      </c>
      <c r="C372" t="s">
        <v>1388</v>
      </c>
      <c r="D372" t="s">
        <v>1496</v>
      </c>
      <c r="E372" s="32">
        <v>43.6</v>
      </c>
      <c r="F372" s="32">
        <v>3.3221202854230381</v>
      </c>
      <c r="G372" s="32">
        <v>3.0702166156982664</v>
      </c>
      <c r="H372" s="32">
        <v>0.49028032619775741</v>
      </c>
      <c r="I372" s="32">
        <v>0.32505861365953115</v>
      </c>
      <c r="J372" s="32">
        <v>144.84444444444446</v>
      </c>
      <c r="K372" s="32">
        <v>133.86144444444443</v>
      </c>
      <c r="L372" s="32">
        <v>21.376222222222225</v>
      </c>
      <c r="M372" s="32">
        <v>14.172555555555558</v>
      </c>
      <c r="N372" s="32">
        <v>2.350888888888889</v>
      </c>
      <c r="O372" s="32">
        <v>4.8527777777777779</v>
      </c>
      <c r="P372" s="32">
        <v>35.612888888888889</v>
      </c>
      <c r="Q372" s="32">
        <v>31.833555555555556</v>
      </c>
      <c r="R372" s="32">
        <v>3.7793333333333337</v>
      </c>
      <c r="S372" s="32">
        <v>87.855333333333334</v>
      </c>
      <c r="T372" s="32">
        <v>81.923444444444442</v>
      </c>
      <c r="U372" s="32">
        <v>5.9318888888888885</v>
      </c>
      <c r="V372" s="32">
        <v>0</v>
      </c>
      <c r="W372" s="32">
        <v>0</v>
      </c>
      <c r="X372" s="32">
        <v>0</v>
      </c>
      <c r="Y372" s="32">
        <v>0</v>
      </c>
      <c r="Z372" s="32">
        <v>0</v>
      </c>
      <c r="AA372" s="32">
        <v>0</v>
      </c>
      <c r="AB372" s="32">
        <v>0</v>
      </c>
      <c r="AC372" s="32">
        <v>0</v>
      </c>
      <c r="AD372" s="32">
        <v>0</v>
      </c>
      <c r="AE372" s="32">
        <v>0</v>
      </c>
      <c r="AF372" t="s">
        <v>243</v>
      </c>
      <c r="AG372">
        <v>2</v>
      </c>
      <c r="AH372"/>
    </row>
    <row r="373" spans="1:34" x14ac:dyDescent="0.25">
      <c r="A373" t="s">
        <v>1583</v>
      </c>
      <c r="B373" t="s">
        <v>829</v>
      </c>
      <c r="C373" t="s">
        <v>1296</v>
      </c>
      <c r="D373" t="s">
        <v>1529</v>
      </c>
      <c r="E373" s="32">
        <v>165.26666666666668</v>
      </c>
      <c r="F373" s="32">
        <v>3.4596443458383757</v>
      </c>
      <c r="G373" s="32">
        <v>3.2103502756487829</v>
      </c>
      <c r="H373" s="32">
        <v>0.82484536775581552</v>
      </c>
      <c r="I373" s="32">
        <v>0.57555129756622292</v>
      </c>
      <c r="J373" s="32">
        <v>571.76388888888891</v>
      </c>
      <c r="K373" s="32">
        <v>530.56388888888887</v>
      </c>
      <c r="L373" s="32">
        <v>136.31944444444446</v>
      </c>
      <c r="M373" s="32">
        <v>95.11944444444444</v>
      </c>
      <c r="N373" s="32">
        <v>31.2</v>
      </c>
      <c r="O373" s="32">
        <v>10</v>
      </c>
      <c r="P373" s="32">
        <v>58.325000000000003</v>
      </c>
      <c r="Q373" s="32">
        <v>58.325000000000003</v>
      </c>
      <c r="R373" s="32">
        <v>0</v>
      </c>
      <c r="S373" s="32">
        <v>377.11944444444447</v>
      </c>
      <c r="T373" s="32">
        <v>367.23055555555555</v>
      </c>
      <c r="U373" s="32">
        <v>9.8888888888888893</v>
      </c>
      <c r="V373" s="32">
        <v>0</v>
      </c>
      <c r="W373" s="32">
        <v>172.74444444444444</v>
      </c>
      <c r="X373" s="32">
        <v>42.352777777777774</v>
      </c>
      <c r="Y373" s="32">
        <v>16.044444444444444</v>
      </c>
      <c r="Z373" s="32">
        <v>0</v>
      </c>
      <c r="AA373" s="32">
        <v>10.616666666666667</v>
      </c>
      <c r="AB373" s="32">
        <v>0</v>
      </c>
      <c r="AC373" s="32">
        <v>93.841666666666669</v>
      </c>
      <c r="AD373" s="32">
        <v>9.8888888888888893</v>
      </c>
      <c r="AE373" s="32">
        <v>0</v>
      </c>
      <c r="AF373" t="s">
        <v>224</v>
      </c>
      <c r="AG373">
        <v>2</v>
      </c>
      <c r="AH373"/>
    </row>
    <row r="374" spans="1:34" x14ac:dyDescent="0.25">
      <c r="A374" t="s">
        <v>1583</v>
      </c>
      <c r="B374" t="s">
        <v>916</v>
      </c>
      <c r="C374" t="s">
        <v>1350</v>
      </c>
      <c r="D374" t="s">
        <v>1544</v>
      </c>
      <c r="E374" s="32">
        <v>42.088888888888889</v>
      </c>
      <c r="F374" s="32">
        <v>3.2224788806758187</v>
      </c>
      <c r="G374" s="32">
        <v>3.1084345300950376</v>
      </c>
      <c r="H374" s="32">
        <v>0.59299102428722283</v>
      </c>
      <c r="I374" s="32">
        <v>0.47894667370644145</v>
      </c>
      <c r="J374" s="32">
        <v>135.63055555555556</v>
      </c>
      <c r="K374" s="32">
        <v>130.83055555555558</v>
      </c>
      <c r="L374" s="32">
        <v>24.958333333333336</v>
      </c>
      <c r="M374" s="32">
        <v>20.158333333333335</v>
      </c>
      <c r="N374" s="32">
        <v>0</v>
      </c>
      <c r="O374" s="32">
        <v>4.8</v>
      </c>
      <c r="P374" s="32">
        <v>30.324999999999999</v>
      </c>
      <c r="Q374" s="32">
        <v>30.324999999999999</v>
      </c>
      <c r="R374" s="32">
        <v>0</v>
      </c>
      <c r="S374" s="32">
        <v>80.347222222222229</v>
      </c>
      <c r="T374" s="32">
        <v>80.347222222222229</v>
      </c>
      <c r="U374" s="32">
        <v>0</v>
      </c>
      <c r="V374" s="32">
        <v>0</v>
      </c>
      <c r="W374" s="32">
        <v>3.8694444444444445</v>
      </c>
      <c r="X374" s="32">
        <v>0</v>
      </c>
      <c r="Y374" s="32">
        <v>0</v>
      </c>
      <c r="Z374" s="32">
        <v>0</v>
      </c>
      <c r="AA374" s="32">
        <v>2.2666666666666666</v>
      </c>
      <c r="AB374" s="32">
        <v>0</v>
      </c>
      <c r="AC374" s="32">
        <v>1.6027777777777779</v>
      </c>
      <c r="AD374" s="32">
        <v>0</v>
      </c>
      <c r="AE374" s="32">
        <v>0</v>
      </c>
      <c r="AF374" t="s">
        <v>312</v>
      </c>
      <c r="AG374">
        <v>2</v>
      </c>
      <c r="AH374"/>
    </row>
    <row r="375" spans="1:34" x14ac:dyDescent="0.25">
      <c r="A375" t="s">
        <v>1583</v>
      </c>
      <c r="B375" t="s">
        <v>1016</v>
      </c>
      <c r="C375" t="s">
        <v>1435</v>
      </c>
      <c r="D375" t="s">
        <v>1497</v>
      </c>
      <c r="E375" s="32">
        <v>109.86666666666666</v>
      </c>
      <c r="F375" s="32">
        <v>2.7346783980582523</v>
      </c>
      <c r="G375" s="32">
        <v>2.6828984627831716</v>
      </c>
      <c r="H375" s="32">
        <v>0.34675869741100324</v>
      </c>
      <c r="I375" s="32">
        <v>0.29497876213592233</v>
      </c>
      <c r="J375" s="32">
        <v>300.45</v>
      </c>
      <c r="K375" s="32">
        <v>294.76111111111112</v>
      </c>
      <c r="L375" s="32">
        <v>38.097222222222221</v>
      </c>
      <c r="M375" s="32">
        <v>32.408333333333331</v>
      </c>
      <c r="N375" s="32">
        <v>0</v>
      </c>
      <c r="O375" s="32">
        <v>5.6888888888888891</v>
      </c>
      <c r="P375" s="32">
        <v>104.68055555555556</v>
      </c>
      <c r="Q375" s="32">
        <v>104.68055555555556</v>
      </c>
      <c r="R375" s="32">
        <v>0</v>
      </c>
      <c r="S375" s="32">
        <v>157.67222222222222</v>
      </c>
      <c r="T375" s="32">
        <v>157.67222222222222</v>
      </c>
      <c r="U375" s="32">
        <v>0</v>
      </c>
      <c r="V375" s="32">
        <v>0</v>
      </c>
      <c r="W375" s="32">
        <v>54.916666666666671</v>
      </c>
      <c r="X375" s="32">
        <v>2.6777777777777776</v>
      </c>
      <c r="Y375" s="32">
        <v>0</v>
      </c>
      <c r="Z375" s="32">
        <v>0</v>
      </c>
      <c r="AA375" s="32">
        <v>13.583333333333334</v>
      </c>
      <c r="AB375" s="32">
        <v>0</v>
      </c>
      <c r="AC375" s="32">
        <v>38.655555555555559</v>
      </c>
      <c r="AD375" s="32">
        <v>0</v>
      </c>
      <c r="AE375" s="32">
        <v>0</v>
      </c>
      <c r="AF375" t="s">
        <v>412</v>
      </c>
      <c r="AG375">
        <v>2</v>
      </c>
      <c r="AH375"/>
    </row>
    <row r="376" spans="1:34" x14ac:dyDescent="0.25">
      <c r="A376" t="s">
        <v>1583</v>
      </c>
      <c r="B376" t="s">
        <v>755</v>
      </c>
      <c r="C376" t="s">
        <v>1216</v>
      </c>
      <c r="D376" t="s">
        <v>1530</v>
      </c>
      <c r="E376" s="32">
        <v>156.28888888888889</v>
      </c>
      <c r="F376" s="32">
        <v>3.5623332859377221</v>
      </c>
      <c r="G376" s="32">
        <v>3.4059277690885823</v>
      </c>
      <c r="H376" s="32">
        <v>0.67769799516564755</v>
      </c>
      <c r="I376" s="32">
        <v>0.52129247831650771</v>
      </c>
      <c r="J376" s="32">
        <v>556.75311111111114</v>
      </c>
      <c r="K376" s="32">
        <v>532.30866666666668</v>
      </c>
      <c r="L376" s="32">
        <v>105.91666666666664</v>
      </c>
      <c r="M376" s="32">
        <v>81.4722222222222</v>
      </c>
      <c r="N376" s="32">
        <v>18.027777777777779</v>
      </c>
      <c r="O376" s="32">
        <v>6.416666666666667</v>
      </c>
      <c r="P376" s="32">
        <v>111.96977777777782</v>
      </c>
      <c r="Q376" s="32">
        <v>111.96977777777782</v>
      </c>
      <c r="R376" s="32">
        <v>0</v>
      </c>
      <c r="S376" s="32">
        <v>338.86666666666667</v>
      </c>
      <c r="T376" s="32">
        <v>338.86666666666667</v>
      </c>
      <c r="U376" s="32">
        <v>0</v>
      </c>
      <c r="V376" s="32">
        <v>0</v>
      </c>
      <c r="W376" s="32">
        <v>13.858666666666666</v>
      </c>
      <c r="X376" s="32">
        <v>7.386111111111112</v>
      </c>
      <c r="Y376" s="32">
        <v>0</v>
      </c>
      <c r="Z376" s="32">
        <v>0</v>
      </c>
      <c r="AA376" s="32">
        <v>6.4725555555555543</v>
      </c>
      <c r="AB376" s="32">
        <v>0</v>
      </c>
      <c r="AC376" s="32">
        <v>0</v>
      </c>
      <c r="AD376" s="32">
        <v>0</v>
      </c>
      <c r="AE376" s="32">
        <v>0</v>
      </c>
      <c r="AF376" t="s">
        <v>150</v>
      </c>
      <c r="AG376">
        <v>2</v>
      </c>
      <c r="AH376"/>
    </row>
    <row r="377" spans="1:34" x14ac:dyDescent="0.25">
      <c r="A377" t="s">
        <v>1583</v>
      </c>
      <c r="B377" t="s">
        <v>980</v>
      </c>
      <c r="C377" t="s">
        <v>1290</v>
      </c>
      <c r="D377" t="s">
        <v>1524</v>
      </c>
      <c r="E377" s="32">
        <v>472.56666666666666</v>
      </c>
      <c r="F377" s="32">
        <v>3.0639375984575961</v>
      </c>
      <c r="G377" s="32">
        <v>3.0567075780019288</v>
      </c>
      <c r="H377" s="32">
        <v>0.47575697726364308</v>
      </c>
      <c r="I377" s="32">
        <v>0.46852695680797546</v>
      </c>
      <c r="J377" s="32">
        <v>1447.914777777778</v>
      </c>
      <c r="K377" s="32">
        <v>1444.4981111111115</v>
      </c>
      <c r="L377" s="32">
        <v>224.82688888888893</v>
      </c>
      <c r="M377" s="32">
        <v>221.41022222222227</v>
      </c>
      <c r="N377" s="32">
        <v>0</v>
      </c>
      <c r="O377" s="32">
        <v>3.4166666666666665</v>
      </c>
      <c r="P377" s="32">
        <v>289.31888888888892</v>
      </c>
      <c r="Q377" s="32">
        <v>289.31888888888892</v>
      </c>
      <c r="R377" s="32">
        <v>0</v>
      </c>
      <c r="S377" s="32">
        <v>933.76900000000023</v>
      </c>
      <c r="T377" s="32">
        <v>933.76900000000023</v>
      </c>
      <c r="U377" s="32">
        <v>0</v>
      </c>
      <c r="V377" s="32">
        <v>0</v>
      </c>
      <c r="W377" s="32">
        <v>457.88388888888892</v>
      </c>
      <c r="X377" s="32">
        <v>48.793777777777777</v>
      </c>
      <c r="Y377" s="32">
        <v>0</v>
      </c>
      <c r="Z377" s="32">
        <v>0</v>
      </c>
      <c r="AA377" s="32">
        <v>72.591777777777793</v>
      </c>
      <c r="AB377" s="32">
        <v>0</v>
      </c>
      <c r="AC377" s="32">
        <v>336.49833333333333</v>
      </c>
      <c r="AD377" s="32">
        <v>0</v>
      </c>
      <c r="AE377" s="32">
        <v>0</v>
      </c>
      <c r="AF377" t="s">
        <v>376</v>
      </c>
      <c r="AG377">
        <v>2</v>
      </c>
      <c r="AH377"/>
    </row>
    <row r="378" spans="1:34" x14ac:dyDescent="0.25">
      <c r="A378" t="s">
        <v>1583</v>
      </c>
      <c r="B378" t="s">
        <v>941</v>
      </c>
      <c r="C378" t="s">
        <v>1404</v>
      </c>
      <c r="D378" t="s">
        <v>1508</v>
      </c>
      <c r="E378" s="32">
        <v>66.400000000000006</v>
      </c>
      <c r="F378" s="32">
        <v>3.1383383534136544</v>
      </c>
      <c r="G378" s="32">
        <v>3.0568038821954482</v>
      </c>
      <c r="H378" s="32">
        <v>0.66894243641231599</v>
      </c>
      <c r="I378" s="32">
        <v>0.58740796519410976</v>
      </c>
      <c r="J378" s="32">
        <v>208.38566666666668</v>
      </c>
      <c r="K378" s="32">
        <v>202.97177777777779</v>
      </c>
      <c r="L378" s="32">
        <v>44.417777777777786</v>
      </c>
      <c r="M378" s="32">
        <v>39.003888888888895</v>
      </c>
      <c r="N378" s="32">
        <v>0</v>
      </c>
      <c r="O378" s="32">
        <v>5.4138888888888888</v>
      </c>
      <c r="P378" s="32">
        <v>43.905777777777786</v>
      </c>
      <c r="Q378" s="32">
        <v>43.905777777777786</v>
      </c>
      <c r="R378" s="32">
        <v>0</v>
      </c>
      <c r="S378" s="32">
        <v>120.06211111111111</v>
      </c>
      <c r="T378" s="32">
        <v>120.06211111111111</v>
      </c>
      <c r="U378" s="32">
        <v>0</v>
      </c>
      <c r="V378" s="32">
        <v>0</v>
      </c>
      <c r="W378" s="32">
        <v>39.689666666666668</v>
      </c>
      <c r="X378" s="32">
        <v>0</v>
      </c>
      <c r="Y378" s="32">
        <v>0</v>
      </c>
      <c r="Z378" s="32">
        <v>0</v>
      </c>
      <c r="AA378" s="32">
        <v>7.7509999999999994</v>
      </c>
      <c r="AB378" s="32">
        <v>0</v>
      </c>
      <c r="AC378" s="32">
        <v>31.938666666666666</v>
      </c>
      <c r="AD378" s="32">
        <v>0</v>
      </c>
      <c r="AE378" s="32">
        <v>0</v>
      </c>
      <c r="AF378" t="s">
        <v>337</v>
      </c>
      <c r="AG378">
        <v>2</v>
      </c>
      <c r="AH378"/>
    </row>
    <row r="379" spans="1:34" x14ac:dyDescent="0.25">
      <c r="A379" t="s">
        <v>1583</v>
      </c>
      <c r="B379" t="s">
        <v>988</v>
      </c>
      <c r="C379" t="s">
        <v>1242</v>
      </c>
      <c r="D379" t="s">
        <v>1550</v>
      </c>
      <c r="E379" s="32">
        <v>35.555555555555557</v>
      </c>
      <c r="F379" s="32">
        <v>2.7388843750000005</v>
      </c>
      <c r="G379" s="32">
        <v>2.4692343750000005</v>
      </c>
      <c r="H379" s="32">
        <v>0.50086249999999999</v>
      </c>
      <c r="I379" s="32">
        <v>0.23121249999999996</v>
      </c>
      <c r="J379" s="32">
        <v>97.382555555555584</v>
      </c>
      <c r="K379" s="32">
        <v>87.79500000000003</v>
      </c>
      <c r="L379" s="32">
        <v>17.808444444444444</v>
      </c>
      <c r="M379" s="32">
        <v>8.2208888888888882</v>
      </c>
      <c r="N379" s="32">
        <v>4.3319999999999999</v>
      </c>
      <c r="O379" s="32">
        <v>5.2555555555555555</v>
      </c>
      <c r="P379" s="32">
        <v>24.952111111111133</v>
      </c>
      <c r="Q379" s="32">
        <v>24.952111111111133</v>
      </c>
      <c r="R379" s="32">
        <v>0</v>
      </c>
      <c r="S379" s="32">
        <v>54.622000000000007</v>
      </c>
      <c r="T379" s="32">
        <v>54.622000000000007</v>
      </c>
      <c r="U379" s="32">
        <v>0</v>
      </c>
      <c r="V379" s="32">
        <v>0</v>
      </c>
      <c r="W379" s="32">
        <v>1.4805555555555556</v>
      </c>
      <c r="X379" s="32">
        <v>0.87777777777777777</v>
      </c>
      <c r="Y379" s="32">
        <v>0</v>
      </c>
      <c r="Z379" s="32">
        <v>0</v>
      </c>
      <c r="AA379" s="32">
        <v>0</v>
      </c>
      <c r="AB379" s="32">
        <v>0</v>
      </c>
      <c r="AC379" s="32">
        <v>0.60277777777777775</v>
      </c>
      <c r="AD379" s="32">
        <v>0</v>
      </c>
      <c r="AE379" s="32">
        <v>0</v>
      </c>
      <c r="AF379" t="s">
        <v>384</v>
      </c>
      <c r="AG379">
        <v>2</v>
      </c>
      <c r="AH379"/>
    </row>
    <row r="380" spans="1:34" x14ac:dyDescent="0.25">
      <c r="A380" t="s">
        <v>1583</v>
      </c>
      <c r="B380" t="s">
        <v>860</v>
      </c>
      <c r="C380" t="s">
        <v>1238</v>
      </c>
      <c r="D380" t="s">
        <v>1521</v>
      </c>
      <c r="E380" s="32">
        <v>149.22222222222223</v>
      </c>
      <c r="F380" s="32">
        <v>3.3521965748324645</v>
      </c>
      <c r="G380" s="32">
        <v>3.3224125093075205</v>
      </c>
      <c r="H380" s="32">
        <v>0.39275874906924796</v>
      </c>
      <c r="I380" s="32">
        <v>0.36297468354430379</v>
      </c>
      <c r="J380" s="32">
        <v>500.22222222222223</v>
      </c>
      <c r="K380" s="32">
        <v>495.77777777777783</v>
      </c>
      <c r="L380" s="32">
        <v>58.608333333333334</v>
      </c>
      <c r="M380" s="32">
        <v>54.163888888888891</v>
      </c>
      <c r="N380" s="32">
        <v>0</v>
      </c>
      <c r="O380" s="32">
        <v>4.4444444444444446</v>
      </c>
      <c r="P380" s="32">
        <v>157.63888888888889</v>
      </c>
      <c r="Q380" s="32">
        <v>157.63888888888889</v>
      </c>
      <c r="R380" s="32">
        <v>0</v>
      </c>
      <c r="S380" s="32">
        <v>283.97500000000002</v>
      </c>
      <c r="T380" s="32">
        <v>283.97500000000002</v>
      </c>
      <c r="U380" s="32">
        <v>0</v>
      </c>
      <c r="V380" s="32">
        <v>0</v>
      </c>
      <c r="W380" s="32">
        <v>207.13055555555556</v>
      </c>
      <c r="X380" s="32">
        <v>28.113888888888887</v>
      </c>
      <c r="Y380" s="32">
        <v>0</v>
      </c>
      <c r="Z380" s="32">
        <v>0</v>
      </c>
      <c r="AA380" s="32">
        <v>65.825000000000003</v>
      </c>
      <c r="AB380" s="32">
        <v>0</v>
      </c>
      <c r="AC380" s="32">
        <v>113.19166666666666</v>
      </c>
      <c r="AD380" s="32">
        <v>0</v>
      </c>
      <c r="AE380" s="32">
        <v>0</v>
      </c>
      <c r="AF380" t="s">
        <v>256</v>
      </c>
      <c r="AG380">
        <v>2</v>
      </c>
      <c r="AH380"/>
    </row>
    <row r="381" spans="1:34" x14ac:dyDescent="0.25">
      <c r="A381" t="s">
        <v>1583</v>
      </c>
      <c r="B381" t="s">
        <v>953</v>
      </c>
      <c r="C381" t="s">
        <v>1409</v>
      </c>
      <c r="D381" t="s">
        <v>1507</v>
      </c>
      <c r="E381" s="32">
        <v>98.944444444444443</v>
      </c>
      <c r="F381" s="32">
        <v>1.8991577765300396</v>
      </c>
      <c r="G381" s="32">
        <v>1.7967153284671533</v>
      </c>
      <c r="H381" s="32">
        <v>0.37268388545760811</v>
      </c>
      <c r="I381" s="32">
        <v>0.27024143739472206</v>
      </c>
      <c r="J381" s="32">
        <v>187.91111111111113</v>
      </c>
      <c r="K381" s="32">
        <v>177.77500000000001</v>
      </c>
      <c r="L381" s="32">
        <v>36.875</v>
      </c>
      <c r="M381" s="32">
        <v>26.738888888888887</v>
      </c>
      <c r="N381" s="32">
        <v>5.052777777777778</v>
      </c>
      <c r="O381" s="32">
        <v>5.083333333333333</v>
      </c>
      <c r="P381" s="32">
        <v>44.011111111111113</v>
      </c>
      <c r="Q381" s="32">
        <v>44.011111111111113</v>
      </c>
      <c r="R381" s="32">
        <v>0</v>
      </c>
      <c r="S381" s="32">
        <v>107.02500000000001</v>
      </c>
      <c r="T381" s="32">
        <v>107.02500000000001</v>
      </c>
      <c r="U381" s="32">
        <v>0</v>
      </c>
      <c r="V381" s="32">
        <v>0</v>
      </c>
      <c r="W381" s="32">
        <v>0</v>
      </c>
      <c r="X381" s="32">
        <v>0</v>
      </c>
      <c r="Y381" s="32">
        <v>0</v>
      </c>
      <c r="Z381" s="32">
        <v>0</v>
      </c>
      <c r="AA381" s="32">
        <v>0</v>
      </c>
      <c r="AB381" s="32">
        <v>0</v>
      </c>
      <c r="AC381" s="32">
        <v>0</v>
      </c>
      <c r="AD381" s="32">
        <v>0</v>
      </c>
      <c r="AE381" s="32">
        <v>0</v>
      </c>
      <c r="AF381" t="s">
        <v>349</v>
      </c>
      <c r="AG381">
        <v>2</v>
      </c>
      <c r="AH381"/>
    </row>
    <row r="382" spans="1:34" x14ac:dyDescent="0.25">
      <c r="A382" t="s">
        <v>1583</v>
      </c>
      <c r="B382" t="s">
        <v>762</v>
      </c>
      <c r="C382" t="s">
        <v>1311</v>
      </c>
      <c r="D382" t="s">
        <v>1529</v>
      </c>
      <c r="E382" s="32">
        <v>187.65555555555557</v>
      </c>
      <c r="F382" s="32">
        <v>3.3109953223991941</v>
      </c>
      <c r="G382" s="32">
        <v>3.1955355556871332</v>
      </c>
      <c r="H382" s="32">
        <v>0.52389129018888025</v>
      </c>
      <c r="I382" s="32">
        <v>0.40843152347681921</v>
      </c>
      <c r="J382" s="32">
        <v>621.3266666666666</v>
      </c>
      <c r="K382" s="32">
        <v>599.66</v>
      </c>
      <c r="L382" s="32">
        <v>98.311111111111103</v>
      </c>
      <c r="M382" s="32">
        <v>76.644444444444446</v>
      </c>
      <c r="N382" s="32">
        <v>15.622222222222222</v>
      </c>
      <c r="O382" s="32">
        <v>6.0444444444444443</v>
      </c>
      <c r="P382" s="32">
        <v>123.41333333333334</v>
      </c>
      <c r="Q382" s="32">
        <v>123.41333333333334</v>
      </c>
      <c r="R382" s="32">
        <v>0</v>
      </c>
      <c r="S382" s="32">
        <v>399.60222222222217</v>
      </c>
      <c r="T382" s="32">
        <v>399.60222222222217</v>
      </c>
      <c r="U382" s="32">
        <v>0</v>
      </c>
      <c r="V382" s="32">
        <v>0</v>
      </c>
      <c r="W382" s="32">
        <v>129.53</v>
      </c>
      <c r="X382" s="32">
        <v>3.2805555555555554</v>
      </c>
      <c r="Y382" s="32">
        <v>0</v>
      </c>
      <c r="Z382" s="32">
        <v>0</v>
      </c>
      <c r="AA382" s="32">
        <v>42.827777777777776</v>
      </c>
      <c r="AB382" s="32">
        <v>0</v>
      </c>
      <c r="AC382" s="32">
        <v>83.421666666666667</v>
      </c>
      <c r="AD382" s="32">
        <v>0</v>
      </c>
      <c r="AE382" s="32">
        <v>0</v>
      </c>
      <c r="AF382" t="s">
        <v>157</v>
      </c>
      <c r="AG382">
        <v>2</v>
      </c>
      <c r="AH382"/>
    </row>
    <row r="383" spans="1:34" x14ac:dyDescent="0.25">
      <c r="A383" t="s">
        <v>1583</v>
      </c>
      <c r="B383" t="s">
        <v>982</v>
      </c>
      <c r="C383" t="s">
        <v>1290</v>
      </c>
      <c r="D383" t="s">
        <v>1524</v>
      </c>
      <c r="E383" s="32">
        <v>172.34444444444443</v>
      </c>
      <c r="F383" s="32">
        <v>2.8240403584552896</v>
      </c>
      <c r="G383" s="32">
        <v>2.6513854683772804</v>
      </c>
      <c r="H383" s="32">
        <v>0.57495841660756886</v>
      </c>
      <c r="I383" s="32">
        <v>0.43647733866288452</v>
      </c>
      <c r="J383" s="32">
        <v>486.70766666666663</v>
      </c>
      <c r="K383" s="32">
        <v>456.9515555555555</v>
      </c>
      <c r="L383" s="32">
        <v>99.090888888888898</v>
      </c>
      <c r="M383" s="32">
        <v>75.224444444444458</v>
      </c>
      <c r="N383" s="32">
        <v>19.277555555555555</v>
      </c>
      <c r="O383" s="32">
        <v>4.5888888888888886</v>
      </c>
      <c r="P383" s="32">
        <v>88.474333333333348</v>
      </c>
      <c r="Q383" s="32">
        <v>82.584666666666678</v>
      </c>
      <c r="R383" s="32">
        <v>5.8896666666666668</v>
      </c>
      <c r="S383" s="32">
        <v>299.14244444444438</v>
      </c>
      <c r="T383" s="32">
        <v>299.14244444444438</v>
      </c>
      <c r="U383" s="32">
        <v>0</v>
      </c>
      <c r="V383" s="32">
        <v>0</v>
      </c>
      <c r="W383" s="32">
        <v>73.011111111111092</v>
      </c>
      <c r="X383" s="32">
        <v>21.843666666666664</v>
      </c>
      <c r="Y383" s="32">
        <v>1.8720000000000001</v>
      </c>
      <c r="Z383" s="32">
        <v>0</v>
      </c>
      <c r="AA383" s="32">
        <v>29.68355555555555</v>
      </c>
      <c r="AB383" s="32">
        <v>5.8896666666666668</v>
      </c>
      <c r="AC383" s="32">
        <v>13.722222222222221</v>
      </c>
      <c r="AD383" s="32">
        <v>0</v>
      </c>
      <c r="AE383" s="32">
        <v>0</v>
      </c>
      <c r="AF383" t="s">
        <v>378</v>
      </c>
      <c r="AG383">
        <v>2</v>
      </c>
      <c r="AH383"/>
    </row>
    <row r="384" spans="1:34" x14ac:dyDescent="0.25">
      <c r="A384" t="s">
        <v>1583</v>
      </c>
      <c r="B384" t="s">
        <v>721</v>
      </c>
      <c r="C384" t="s">
        <v>1337</v>
      </c>
      <c r="D384" t="s">
        <v>1503</v>
      </c>
      <c r="E384" s="32">
        <v>92.2</v>
      </c>
      <c r="F384" s="32">
        <v>3.3967823571945046</v>
      </c>
      <c r="G384" s="32">
        <v>3.3101349722824778</v>
      </c>
      <c r="H384" s="32">
        <v>0.57013738250180757</v>
      </c>
      <c r="I384" s="32">
        <v>0.49433598457459627</v>
      </c>
      <c r="J384" s="32">
        <v>313.18333333333334</v>
      </c>
      <c r="K384" s="32">
        <v>305.19444444444446</v>
      </c>
      <c r="L384" s="32">
        <v>52.566666666666663</v>
      </c>
      <c r="M384" s="32">
        <v>45.577777777777776</v>
      </c>
      <c r="N384" s="32">
        <v>2.0111111111111111</v>
      </c>
      <c r="O384" s="32">
        <v>4.9777777777777779</v>
      </c>
      <c r="P384" s="32">
        <v>103.01111111111111</v>
      </c>
      <c r="Q384" s="32">
        <v>102.01111111111111</v>
      </c>
      <c r="R384" s="32">
        <v>1</v>
      </c>
      <c r="S384" s="32">
        <v>157.60555555555555</v>
      </c>
      <c r="T384" s="32">
        <v>157.60555555555555</v>
      </c>
      <c r="U384" s="32">
        <v>0</v>
      </c>
      <c r="V384" s="32">
        <v>0</v>
      </c>
      <c r="W384" s="32">
        <v>57.569444444444443</v>
      </c>
      <c r="X384" s="32">
        <v>11.46111111111111</v>
      </c>
      <c r="Y384" s="32">
        <v>2.0111111111111111</v>
      </c>
      <c r="Z384" s="32">
        <v>0</v>
      </c>
      <c r="AA384" s="32">
        <v>4.8444444444444441</v>
      </c>
      <c r="AB384" s="32">
        <v>0</v>
      </c>
      <c r="AC384" s="32">
        <v>39.25277777777778</v>
      </c>
      <c r="AD384" s="32">
        <v>0</v>
      </c>
      <c r="AE384" s="32">
        <v>0</v>
      </c>
      <c r="AF384" t="s">
        <v>115</v>
      </c>
      <c r="AG384">
        <v>2</v>
      </c>
      <c r="AH384"/>
    </row>
    <row r="385" spans="1:34" x14ac:dyDescent="0.25">
      <c r="A385" t="s">
        <v>1583</v>
      </c>
      <c r="B385" t="s">
        <v>1162</v>
      </c>
      <c r="C385" t="s">
        <v>1272</v>
      </c>
      <c r="D385" t="s">
        <v>1503</v>
      </c>
      <c r="E385" s="32">
        <v>132.86666666666667</v>
      </c>
      <c r="F385" s="32">
        <v>2.9921182471985284</v>
      </c>
      <c r="G385" s="32">
        <v>2.8115487539722364</v>
      </c>
      <c r="H385" s="32">
        <v>0.54630791102191001</v>
      </c>
      <c r="I385" s="32">
        <v>0.36573841779561794</v>
      </c>
      <c r="J385" s="32">
        <v>397.55277777777781</v>
      </c>
      <c r="K385" s="32">
        <v>373.56111111111113</v>
      </c>
      <c r="L385" s="32">
        <v>72.586111111111109</v>
      </c>
      <c r="M385" s="32">
        <v>48.594444444444441</v>
      </c>
      <c r="N385" s="32">
        <v>18.391666666666666</v>
      </c>
      <c r="O385" s="32">
        <v>5.6</v>
      </c>
      <c r="P385" s="32">
        <v>90.205555555555549</v>
      </c>
      <c r="Q385" s="32">
        <v>90.205555555555549</v>
      </c>
      <c r="R385" s="32">
        <v>0</v>
      </c>
      <c r="S385" s="32">
        <v>234.76111111111112</v>
      </c>
      <c r="T385" s="32">
        <v>186.72777777777779</v>
      </c>
      <c r="U385" s="32">
        <v>48.033333333333331</v>
      </c>
      <c r="V385" s="32">
        <v>0</v>
      </c>
      <c r="W385" s="32">
        <v>62.955555555555556</v>
      </c>
      <c r="X385" s="32">
        <v>2.1666666666666665</v>
      </c>
      <c r="Y385" s="32">
        <v>0.76666666666666672</v>
      </c>
      <c r="Z385" s="32">
        <v>0</v>
      </c>
      <c r="AA385" s="32">
        <v>22.102777777777778</v>
      </c>
      <c r="AB385" s="32">
        <v>0</v>
      </c>
      <c r="AC385" s="32">
        <v>37.919444444444444</v>
      </c>
      <c r="AD385" s="32">
        <v>0</v>
      </c>
      <c r="AE385" s="32">
        <v>0</v>
      </c>
      <c r="AF385" t="s">
        <v>560</v>
      </c>
      <c r="AG385">
        <v>2</v>
      </c>
      <c r="AH385"/>
    </row>
    <row r="386" spans="1:34" x14ac:dyDescent="0.25">
      <c r="A386" t="s">
        <v>1583</v>
      </c>
      <c r="B386" t="s">
        <v>1082</v>
      </c>
      <c r="C386" t="s">
        <v>1382</v>
      </c>
      <c r="D386" t="s">
        <v>1518</v>
      </c>
      <c r="E386" s="32">
        <v>108.24444444444444</v>
      </c>
      <c r="F386" s="32">
        <v>3.2485023609115173</v>
      </c>
      <c r="G386" s="32">
        <v>3.0409987682200783</v>
      </c>
      <c r="H386" s="32">
        <v>0.57059536029562719</v>
      </c>
      <c r="I386" s="32">
        <v>0.3630917676041881</v>
      </c>
      <c r="J386" s="32">
        <v>351.63233333333335</v>
      </c>
      <c r="K386" s="32">
        <v>329.17122222222224</v>
      </c>
      <c r="L386" s="32">
        <v>61.763777777777776</v>
      </c>
      <c r="M386" s="32">
        <v>39.302666666666667</v>
      </c>
      <c r="N386" s="32">
        <v>16.294444444444444</v>
      </c>
      <c r="O386" s="32">
        <v>6.166666666666667</v>
      </c>
      <c r="P386" s="32">
        <v>92.072555555555567</v>
      </c>
      <c r="Q386" s="32">
        <v>92.072555555555567</v>
      </c>
      <c r="R386" s="32">
        <v>0</v>
      </c>
      <c r="S386" s="32">
        <v>197.79599999999999</v>
      </c>
      <c r="T386" s="32">
        <v>197.79599999999999</v>
      </c>
      <c r="U386" s="32">
        <v>0</v>
      </c>
      <c r="V386" s="32">
        <v>0</v>
      </c>
      <c r="W386" s="32">
        <v>67.903555555555556</v>
      </c>
      <c r="X386" s="32">
        <v>6.1888888888888891</v>
      </c>
      <c r="Y386" s="32">
        <v>0</v>
      </c>
      <c r="Z386" s="32">
        <v>0</v>
      </c>
      <c r="AA386" s="32">
        <v>29.84922222222222</v>
      </c>
      <c r="AB386" s="32">
        <v>0</v>
      </c>
      <c r="AC386" s="32">
        <v>31.865444444444442</v>
      </c>
      <c r="AD386" s="32">
        <v>0</v>
      </c>
      <c r="AE386" s="32">
        <v>0</v>
      </c>
      <c r="AF386" t="s">
        <v>478</v>
      </c>
      <c r="AG386">
        <v>2</v>
      </c>
      <c r="AH386"/>
    </row>
    <row r="387" spans="1:34" x14ac:dyDescent="0.25">
      <c r="A387" t="s">
        <v>1583</v>
      </c>
      <c r="B387" t="s">
        <v>997</v>
      </c>
      <c r="C387" t="s">
        <v>1322</v>
      </c>
      <c r="D387" t="s">
        <v>1529</v>
      </c>
      <c r="E387" s="32">
        <v>42.93333333333333</v>
      </c>
      <c r="F387" s="32">
        <v>5.3106884057971016</v>
      </c>
      <c r="G387" s="32">
        <v>4.3711827122153206</v>
      </c>
      <c r="H387" s="32">
        <v>1.4973473084886129</v>
      </c>
      <c r="I387" s="32">
        <v>0.93717650103519679</v>
      </c>
      <c r="J387" s="32">
        <v>228.00555555555553</v>
      </c>
      <c r="K387" s="32">
        <v>187.66944444444442</v>
      </c>
      <c r="L387" s="32">
        <v>64.286111111111111</v>
      </c>
      <c r="M387" s="32">
        <v>40.236111111111114</v>
      </c>
      <c r="N387" s="32">
        <v>14.21111111111111</v>
      </c>
      <c r="O387" s="32">
        <v>9.8388888888888886</v>
      </c>
      <c r="P387" s="32">
        <v>26.736111111111111</v>
      </c>
      <c r="Q387" s="32">
        <v>10.45</v>
      </c>
      <c r="R387" s="32">
        <v>16.286111111111111</v>
      </c>
      <c r="S387" s="32">
        <v>136.98333333333332</v>
      </c>
      <c r="T387" s="32">
        <v>136.98333333333332</v>
      </c>
      <c r="U387" s="32">
        <v>0</v>
      </c>
      <c r="V387" s="32">
        <v>0</v>
      </c>
      <c r="W387" s="32">
        <v>26.125</v>
      </c>
      <c r="X387" s="32">
        <v>0</v>
      </c>
      <c r="Y387" s="32">
        <v>0</v>
      </c>
      <c r="Z387" s="32">
        <v>9.8388888888888886</v>
      </c>
      <c r="AA387" s="32">
        <v>0</v>
      </c>
      <c r="AB387" s="32">
        <v>16.286111111111111</v>
      </c>
      <c r="AC387" s="32">
        <v>0</v>
      </c>
      <c r="AD387" s="32">
        <v>0</v>
      </c>
      <c r="AE387" s="32">
        <v>0</v>
      </c>
      <c r="AF387" t="s">
        <v>393</v>
      </c>
      <c r="AG387">
        <v>2</v>
      </c>
      <c r="AH387"/>
    </row>
    <row r="388" spans="1:34" x14ac:dyDescent="0.25">
      <c r="A388" t="s">
        <v>1583</v>
      </c>
      <c r="B388" t="s">
        <v>1135</v>
      </c>
      <c r="C388" t="s">
        <v>1473</v>
      </c>
      <c r="D388" t="s">
        <v>1529</v>
      </c>
      <c r="E388" s="32">
        <v>247.12222222222223</v>
      </c>
      <c r="F388" s="32">
        <v>3.5773279079178093</v>
      </c>
      <c r="G388" s="32">
        <v>3.4476125174227783</v>
      </c>
      <c r="H388" s="32">
        <v>0.9273301560181646</v>
      </c>
      <c r="I388" s="32">
        <v>0.79761476552313282</v>
      </c>
      <c r="J388" s="32">
        <v>884.03722222222223</v>
      </c>
      <c r="K388" s="32">
        <v>851.9816666666668</v>
      </c>
      <c r="L388" s="32">
        <v>229.16388888888889</v>
      </c>
      <c r="M388" s="32">
        <v>197.10833333333332</v>
      </c>
      <c r="N388" s="32">
        <v>25.766666666666666</v>
      </c>
      <c r="O388" s="32">
        <v>6.2888888888888888</v>
      </c>
      <c r="P388" s="32">
        <v>94.12222222222222</v>
      </c>
      <c r="Q388" s="32">
        <v>94.12222222222222</v>
      </c>
      <c r="R388" s="32">
        <v>0</v>
      </c>
      <c r="S388" s="32">
        <v>560.75111111111119</v>
      </c>
      <c r="T388" s="32">
        <v>560.75111111111119</v>
      </c>
      <c r="U388" s="32">
        <v>0</v>
      </c>
      <c r="V388" s="32">
        <v>0</v>
      </c>
      <c r="W388" s="32">
        <v>598.97055555555551</v>
      </c>
      <c r="X388" s="32">
        <v>133.77222222222221</v>
      </c>
      <c r="Y388" s="32">
        <v>3.2916666666666665</v>
      </c>
      <c r="Z388" s="32">
        <v>0</v>
      </c>
      <c r="AA388" s="32">
        <v>45.713888888888889</v>
      </c>
      <c r="AB388" s="32">
        <v>0</v>
      </c>
      <c r="AC388" s="32">
        <v>416.19277777777774</v>
      </c>
      <c r="AD388" s="32">
        <v>0</v>
      </c>
      <c r="AE388" s="32">
        <v>0</v>
      </c>
      <c r="AF388" t="s">
        <v>532</v>
      </c>
      <c r="AG388">
        <v>2</v>
      </c>
      <c r="AH388"/>
    </row>
    <row r="389" spans="1:34" x14ac:dyDescent="0.25">
      <c r="A389" t="s">
        <v>1583</v>
      </c>
      <c r="B389" t="s">
        <v>882</v>
      </c>
      <c r="C389" t="s">
        <v>1296</v>
      </c>
      <c r="D389" t="s">
        <v>1529</v>
      </c>
      <c r="E389" s="32">
        <v>190.67777777777778</v>
      </c>
      <c r="F389" s="32">
        <v>3.0030108968008853</v>
      </c>
      <c r="G389" s="32">
        <v>2.9257718081696873</v>
      </c>
      <c r="H389" s="32">
        <v>0.43945224637258884</v>
      </c>
      <c r="I389" s="32">
        <v>0.36221315774139023</v>
      </c>
      <c r="J389" s="32">
        <v>572.60744444444435</v>
      </c>
      <c r="K389" s="32">
        <v>557.87966666666671</v>
      </c>
      <c r="L389" s="32">
        <v>83.793777777777748</v>
      </c>
      <c r="M389" s="32">
        <v>69.065999999999974</v>
      </c>
      <c r="N389" s="32">
        <v>9.75</v>
      </c>
      <c r="O389" s="32">
        <v>4.9777777777777779</v>
      </c>
      <c r="P389" s="32">
        <v>114.47611111111109</v>
      </c>
      <c r="Q389" s="32">
        <v>114.47611111111109</v>
      </c>
      <c r="R389" s="32">
        <v>0</v>
      </c>
      <c r="S389" s="32">
        <v>374.33755555555558</v>
      </c>
      <c r="T389" s="32">
        <v>374.33755555555558</v>
      </c>
      <c r="U389" s="32">
        <v>0</v>
      </c>
      <c r="V389" s="32">
        <v>0</v>
      </c>
      <c r="W389" s="32">
        <v>126.10688888888888</v>
      </c>
      <c r="X389" s="32">
        <v>23.179333333333332</v>
      </c>
      <c r="Y389" s="32">
        <v>1.038888888888889</v>
      </c>
      <c r="Z389" s="32">
        <v>0</v>
      </c>
      <c r="AA389" s="32">
        <v>12.873333333333333</v>
      </c>
      <c r="AB389" s="32">
        <v>0</v>
      </c>
      <c r="AC389" s="32">
        <v>89.015333333333331</v>
      </c>
      <c r="AD389" s="32">
        <v>0</v>
      </c>
      <c r="AE389" s="32">
        <v>0</v>
      </c>
      <c r="AF389" t="s">
        <v>278</v>
      </c>
      <c r="AG389">
        <v>2</v>
      </c>
      <c r="AH389"/>
    </row>
    <row r="390" spans="1:34" x14ac:dyDescent="0.25">
      <c r="A390" t="s">
        <v>1583</v>
      </c>
      <c r="B390" t="s">
        <v>959</v>
      </c>
      <c r="C390" t="s">
        <v>1290</v>
      </c>
      <c r="D390" t="s">
        <v>1524</v>
      </c>
      <c r="E390" s="32">
        <v>205.67777777777778</v>
      </c>
      <c r="F390" s="32">
        <v>2.8674706931013989</v>
      </c>
      <c r="G390" s="32">
        <v>2.7075792771865372</v>
      </c>
      <c r="H390" s="32">
        <v>0.28686996920749824</v>
      </c>
      <c r="I390" s="32">
        <v>0.14946518286424287</v>
      </c>
      <c r="J390" s="32">
        <v>589.77499999999998</v>
      </c>
      <c r="K390" s="32">
        <v>556.8888888888888</v>
      </c>
      <c r="L390" s="32">
        <v>59.00277777777778</v>
      </c>
      <c r="M390" s="32">
        <v>30.741666666666667</v>
      </c>
      <c r="N390" s="32">
        <v>24.06111111111111</v>
      </c>
      <c r="O390" s="32">
        <v>4.2</v>
      </c>
      <c r="P390" s="32">
        <v>156.37777777777777</v>
      </c>
      <c r="Q390" s="32">
        <v>151.75277777777777</v>
      </c>
      <c r="R390" s="32">
        <v>4.625</v>
      </c>
      <c r="S390" s="32">
        <v>374.39444444444445</v>
      </c>
      <c r="T390" s="32">
        <v>352.71111111111111</v>
      </c>
      <c r="U390" s="32">
        <v>21.683333333333334</v>
      </c>
      <c r="V390" s="32">
        <v>0</v>
      </c>
      <c r="W390" s="32">
        <v>161.43333333333334</v>
      </c>
      <c r="X390" s="32">
        <v>5.5555555555555554</v>
      </c>
      <c r="Y390" s="32">
        <v>4.25</v>
      </c>
      <c r="Z390" s="32">
        <v>0</v>
      </c>
      <c r="AA390" s="32">
        <v>53.211111111111109</v>
      </c>
      <c r="AB390" s="32">
        <v>0</v>
      </c>
      <c r="AC390" s="32">
        <v>77.055555555555557</v>
      </c>
      <c r="AD390" s="32">
        <v>21.361111111111111</v>
      </c>
      <c r="AE390" s="32">
        <v>0</v>
      </c>
      <c r="AF390" t="s">
        <v>355</v>
      </c>
      <c r="AG390">
        <v>2</v>
      </c>
      <c r="AH390"/>
    </row>
    <row r="391" spans="1:34" x14ac:dyDescent="0.25">
      <c r="A391" t="s">
        <v>1583</v>
      </c>
      <c r="B391" t="s">
        <v>1159</v>
      </c>
      <c r="C391" t="s">
        <v>1479</v>
      </c>
      <c r="D391" t="s">
        <v>1529</v>
      </c>
      <c r="E391" s="32">
        <v>272.61111111111109</v>
      </c>
      <c r="F391" s="32">
        <v>3.2292769512940711</v>
      </c>
      <c r="G391" s="32">
        <v>3.0889309150193607</v>
      </c>
      <c r="H391" s="32">
        <v>0.82110454452822523</v>
      </c>
      <c r="I391" s="32">
        <v>0.68075850825351558</v>
      </c>
      <c r="J391" s="32">
        <v>880.33677777777802</v>
      </c>
      <c r="K391" s="32">
        <v>842.07688888888902</v>
      </c>
      <c r="L391" s="32">
        <v>223.84222222222226</v>
      </c>
      <c r="M391" s="32">
        <v>185.58233333333337</v>
      </c>
      <c r="N391" s="32">
        <v>32.937666666666665</v>
      </c>
      <c r="O391" s="32">
        <v>5.322222222222222</v>
      </c>
      <c r="P391" s="32">
        <v>56.132333333333335</v>
      </c>
      <c r="Q391" s="32">
        <v>56.132333333333335</v>
      </c>
      <c r="R391" s="32">
        <v>0</v>
      </c>
      <c r="S391" s="32">
        <v>600.36222222222239</v>
      </c>
      <c r="T391" s="32">
        <v>600.36222222222239</v>
      </c>
      <c r="U391" s="32">
        <v>0</v>
      </c>
      <c r="V391" s="32">
        <v>0</v>
      </c>
      <c r="W391" s="32">
        <v>182.57866666666666</v>
      </c>
      <c r="X391" s="32">
        <v>59.223555555555556</v>
      </c>
      <c r="Y391" s="32">
        <v>0</v>
      </c>
      <c r="Z391" s="32">
        <v>0</v>
      </c>
      <c r="AA391" s="32">
        <v>21.498666666666672</v>
      </c>
      <c r="AB391" s="32">
        <v>0</v>
      </c>
      <c r="AC391" s="32">
        <v>101.85644444444445</v>
      </c>
      <c r="AD391" s="32">
        <v>0</v>
      </c>
      <c r="AE391" s="32">
        <v>0</v>
      </c>
      <c r="AF391" t="s">
        <v>557</v>
      </c>
      <c r="AG391">
        <v>2</v>
      </c>
      <c r="AH391"/>
    </row>
    <row r="392" spans="1:34" x14ac:dyDescent="0.25">
      <c r="A392" t="s">
        <v>1583</v>
      </c>
      <c r="B392" t="s">
        <v>615</v>
      </c>
      <c r="C392" t="s">
        <v>1290</v>
      </c>
      <c r="D392" t="s">
        <v>1524</v>
      </c>
      <c r="E392" s="32">
        <v>181.25555555555556</v>
      </c>
      <c r="F392" s="32">
        <v>3.5297020780972237</v>
      </c>
      <c r="G392" s="32">
        <v>3.4140299147918847</v>
      </c>
      <c r="H392" s="32">
        <v>0.69515539753570788</v>
      </c>
      <c r="I392" s="32">
        <v>0.57948323423036852</v>
      </c>
      <c r="J392" s="32">
        <v>639.77811111111123</v>
      </c>
      <c r="K392" s="32">
        <v>618.81188888888903</v>
      </c>
      <c r="L392" s="32">
        <v>126.00077777777781</v>
      </c>
      <c r="M392" s="32">
        <v>105.03455555555558</v>
      </c>
      <c r="N392" s="32">
        <v>15.982888888888889</v>
      </c>
      <c r="O392" s="32">
        <v>4.9833333333333325</v>
      </c>
      <c r="P392" s="32">
        <v>128.11033333333333</v>
      </c>
      <c r="Q392" s="32">
        <v>128.11033333333333</v>
      </c>
      <c r="R392" s="32">
        <v>0</v>
      </c>
      <c r="S392" s="32">
        <v>385.66700000000009</v>
      </c>
      <c r="T392" s="32">
        <v>385.66700000000009</v>
      </c>
      <c r="U392" s="32">
        <v>0</v>
      </c>
      <c r="V392" s="32">
        <v>0</v>
      </c>
      <c r="W392" s="32">
        <v>56.611000000000004</v>
      </c>
      <c r="X392" s="32">
        <v>27.01166666666667</v>
      </c>
      <c r="Y392" s="32">
        <v>0</v>
      </c>
      <c r="Z392" s="32">
        <v>0</v>
      </c>
      <c r="AA392" s="32">
        <v>16.21533333333333</v>
      </c>
      <c r="AB392" s="32">
        <v>0</v>
      </c>
      <c r="AC392" s="32">
        <v>13.383999999999999</v>
      </c>
      <c r="AD392" s="32">
        <v>0</v>
      </c>
      <c r="AE392" s="32">
        <v>0</v>
      </c>
      <c r="AF392" t="s">
        <v>9</v>
      </c>
      <c r="AG392">
        <v>2</v>
      </c>
      <c r="AH392"/>
    </row>
    <row r="393" spans="1:34" x14ac:dyDescent="0.25">
      <c r="A393" t="s">
        <v>1583</v>
      </c>
      <c r="B393" t="s">
        <v>642</v>
      </c>
      <c r="C393" t="s">
        <v>1306</v>
      </c>
      <c r="D393" t="s">
        <v>1522</v>
      </c>
      <c r="E393" s="32">
        <v>213.05555555555554</v>
      </c>
      <c r="F393" s="32">
        <v>2.9047707953063893</v>
      </c>
      <c r="G393" s="32">
        <v>2.7552620599739246</v>
      </c>
      <c r="H393" s="32">
        <v>0.79227379400260756</v>
      </c>
      <c r="I393" s="32">
        <v>0.65841043024771839</v>
      </c>
      <c r="J393" s="32">
        <v>618.87755555555566</v>
      </c>
      <c r="K393" s="32">
        <v>587.02388888888891</v>
      </c>
      <c r="L393" s="32">
        <v>168.79833333333332</v>
      </c>
      <c r="M393" s="32">
        <v>140.27799999999999</v>
      </c>
      <c r="N393" s="32">
        <v>24.342555555555556</v>
      </c>
      <c r="O393" s="32">
        <v>4.177777777777778</v>
      </c>
      <c r="P393" s="32">
        <v>57.178888888888892</v>
      </c>
      <c r="Q393" s="32">
        <v>53.845555555555556</v>
      </c>
      <c r="R393" s="32">
        <v>3.3333333333333335</v>
      </c>
      <c r="S393" s="32">
        <v>392.90033333333338</v>
      </c>
      <c r="T393" s="32">
        <v>392.76700000000005</v>
      </c>
      <c r="U393" s="32">
        <v>0.13333333333333333</v>
      </c>
      <c r="V393" s="32">
        <v>0</v>
      </c>
      <c r="W393" s="32">
        <v>186.87144444444448</v>
      </c>
      <c r="X393" s="32">
        <v>76.903111111111116</v>
      </c>
      <c r="Y393" s="32">
        <v>0</v>
      </c>
      <c r="Z393" s="32">
        <v>0</v>
      </c>
      <c r="AA393" s="32">
        <v>20.846111111111114</v>
      </c>
      <c r="AB393" s="32">
        <v>0</v>
      </c>
      <c r="AC393" s="32">
        <v>89.055555555555571</v>
      </c>
      <c r="AD393" s="32">
        <v>6.6666666666666666E-2</v>
      </c>
      <c r="AE393" s="32">
        <v>0</v>
      </c>
      <c r="AF393" t="s">
        <v>36</v>
      </c>
      <c r="AG393">
        <v>2</v>
      </c>
      <c r="AH393"/>
    </row>
    <row r="394" spans="1:34" x14ac:dyDescent="0.25">
      <c r="A394" t="s">
        <v>1583</v>
      </c>
      <c r="B394" t="s">
        <v>823</v>
      </c>
      <c r="C394" t="s">
        <v>1274</v>
      </c>
      <c r="D394" t="s">
        <v>1529</v>
      </c>
      <c r="E394" s="32">
        <v>168.0888888888889</v>
      </c>
      <c r="F394" s="32">
        <v>3.5825224748810149</v>
      </c>
      <c r="G394" s="32">
        <v>3.483104177683765</v>
      </c>
      <c r="H394" s="32">
        <v>0.78123347435219448</v>
      </c>
      <c r="I394" s="32">
        <v>0.68181517715494444</v>
      </c>
      <c r="J394" s="32">
        <v>602.18222222222221</v>
      </c>
      <c r="K394" s="32">
        <v>585.4711111111111</v>
      </c>
      <c r="L394" s="32">
        <v>131.31666666666666</v>
      </c>
      <c r="M394" s="32">
        <v>114.60555555555555</v>
      </c>
      <c r="N394" s="32">
        <v>11.733333333333333</v>
      </c>
      <c r="O394" s="32">
        <v>4.9777777777777779</v>
      </c>
      <c r="P394" s="32">
        <v>72.727777777777774</v>
      </c>
      <c r="Q394" s="32">
        <v>72.727777777777774</v>
      </c>
      <c r="R394" s="32">
        <v>0</v>
      </c>
      <c r="S394" s="32">
        <v>398.13777777777779</v>
      </c>
      <c r="T394" s="32">
        <v>390.1516666666667</v>
      </c>
      <c r="U394" s="32">
        <v>7.9861111111111107</v>
      </c>
      <c r="V394" s="32">
        <v>0</v>
      </c>
      <c r="W394" s="32">
        <v>83.86388888888888</v>
      </c>
      <c r="X394" s="32">
        <v>48.716666666666669</v>
      </c>
      <c r="Y394" s="32">
        <v>0</v>
      </c>
      <c r="Z394" s="32">
        <v>0</v>
      </c>
      <c r="AA394" s="32">
        <v>11.758333333333333</v>
      </c>
      <c r="AB394" s="32">
        <v>0</v>
      </c>
      <c r="AC394" s="32">
        <v>15.558333333333334</v>
      </c>
      <c r="AD394" s="32">
        <v>7.8305555555555557</v>
      </c>
      <c r="AE394" s="32">
        <v>0</v>
      </c>
      <c r="AF394" t="s">
        <v>218</v>
      </c>
      <c r="AG394">
        <v>2</v>
      </c>
      <c r="AH394"/>
    </row>
    <row r="395" spans="1:34" x14ac:dyDescent="0.25">
      <c r="A395" t="s">
        <v>1583</v>
      </c>
      <c r="B395" t="s">
        <v>845</v>
      </c>
      <c r="C395" t="s">
        <v>1387</v>
      </c>
      <c r="D395" t="s">
        <v>1543</v>
      </c>
      <c r="E395" s="32">
        <v>106.44444444444444</v>
      </c>
      <c r="F395" s="32">
        <v>2.0572025052192067</v>
      </c>
      <c r="G395" s="32">
        <v>1.7515657620041756</v>
      </c>
      <c r="H395" s="32">
        <v>0.41317849686847596</v>
      </c>
      <c r="I395" s="32">
        <v>0.21837160751565762</v>
      </c>
      <c r="J395" s="32">
        <v>218.97777777777776</v>
      </c>
      <c r="K395" s="32">
        <v>186.44444444444446</v>
      </c>
      <c r="L395" s="32">
        <v>43.980555555555554</v>
      </c>
      <c r="M395" s="32">
        <v>23.244444444444444</v>
      </c>
      <c r="N395" s="32">
        <v>15.047222222222222</v>
      </c>
      <c r="O395" s="32">
        <v>5.6888888888888891</v>
      </c>
      <c r="P395" s="32">
        <v>64.12222222222222</v>
      </c>
      <c r="Q395" s="32">
        <v>52.325000000000003</v>
      </c>
      <c r="R395" s="32">
        <v>11.797222222222222</v>
      </c>
      <c r="S395" s="32">
        <v>110.875</v>
      </c>
      <c r="T395" s="32">
        <v>110.875</v>
      </c>
      <c r="U395" s="32">
        <v>0</v>
      </c>
      <c r="V395" s="32">
        <v>0</v>
      </c>
      <c r="W395" s="32">
        <v>8.611111111111111E-2</v>
      </c>
      <c r="X395" s="32">
        <v>0</v>
      </c>
      <c r="Y395" s="32">
        <v>0</v>
      </c>
      <c r="Z395" s="32">
        <v>0</v>
      </c>
      <c r="AA395" s="32">
        <v>0</v>
      </c>
      <c r="AB395" s="32">
        <v>0</v>
      </c>
      <c r="AC395" s="32">
        <v>8.611111111111111E-2</v>
      </c>
      <c r="AD395" s="32">
        <v>0</v>
      </c>
      <c r="AE395" s="32">
        <v>0</v>
      </c>
      <c r="AF395" t="s">
        <v>240</v>
      </c>
      <c r="AG395">
        <v>2</v>
      </c>
      <c r="AH395"/>
    </row>
    <row r="396" spans="1:34" x14ac:dyDescent="0.25">
      <c r="A396" t="s">
        <v>1583</v>
      </c>
      <c r="B396" t="s">
        <v>702</v>
      </c>
      <c r="C396" t="s">
        <v>1332</v>
      </c>
      <c r="D396" t="s">
        <v>1529</v>
      </c>
      <c r="E396" s="32">
        <v>143.83333333333334</v>
      </c>
      <c r="F396" s="32">
        <v>3.4663932020084971</v>
      </c>
      <c r="G396" s="32">
        <v>3.3101846272692157</v>
      </c>
      <c r="H396" s="32">
        <v>0.913768250289687</v>
      </c>
      <c r="I396" s="32">
        <v>0.75755967555040538</v>
      </c>
      <c r="J396" s="32">
        <v>498.58288888888887</v>
      </c>
      <c r="K396" s="32">
        <v>476.11488888888891</v>
      </c>
      <c r="L396" s="32">
        <v>131.43033333333332</v>
      </c>
      <c r="M396" s="32">
        <v>108.96233333333332</v>
      </c>
      <c r="N396" s="32">
        <v>18.034666666666663</v>
      </c>
      <c r="O396" s="32">
        <v>4.4333333333333336</v>
      </c>
      <c r="P396" s="32">
        <v>39.443777777777775</v>
      </c>
      <c r="Q396" s="32">
        <v>39.443777777777775</v>
      </c>
      <c r="R396" s="32">
        <v>0</v>
      </c>
      <c r="S396" s="32">
        <v>327.70877777777781</v>
      </c>
      <c r="T396" s="32">
        <v>311.7767777777778</v>
      </c>
      <c r="U396" s="32">
        <v>15.932000000000004</v>
      </c>
      <c r="V396" s="32">
        <v>0</v>
      </c>
      <c r="W396" s="32">
        <v>96.780666666666662</v>
      </c>
      <c r="X396" s="32">
        <v>80.283888888888896</v>
      </c>
      <c r="Y396" s="32">
        <v>0</v>
      </c>
      <c r="Z396" s="32">
        <v>0</v>
      </c>
      <c r="AA396" s="32">
        <v>0.27633333333333332</v>
      </c>
      <c r="AB396" s="32">
        <v>0</v>
      </c>
      <c r="AC396" s="32">
        <v>16.220444444444443</v>
      </c>
      <c r="AD396" s="32">
        <v>0</v>
      </c>
      <c r="AE396" s="32">
        <v>0</v>
      </c>
      <c r="AF396" t="s">
        <v>96</v>
      </c>
      <c r="AG396">
        <v>2</v>
      </c>
      <c r="AH396"/>
    </row>
    <row r="397" spans="1:34" x14ac:dyDescent="0.25">
      <c r="A397" t="s">
        <v>1583</v>
      </c>
      <c r="B397" t="s">
        <v>1121</v>
      </c>
      <c r="C397" t="s">
        <v>1313</v>
      </c>
      <c r="D397" t="s">
        <v>1504</v>
      </c>
      <c r="E397" s="32">
        <v>353.81111111111113</v>
      </c>
      <c r="F397" s="32">
        <v>4.4937622083346414</v>
      </c>
      <c r="G397" s="32">
        <v>4.4477329397355776</v>
      </c>
      <c r="H397" s="32">
        <v>0.54931884558615707</v>
      </c>
      <c r="I397" s="32">
        <v>0.50328957698709298</v>
      </c>
      <c r="J397" s="32">
        <v>1589.943</v>
      </c>
      <c r="K397" s="32">
        <v>1573.6573333333333</v>
      </c>
      <c r="L397" s="32">
        <v>194.35511111111111</v>
      </c>
      <c r="M397" s="32">
        <v>178.06944444444446</v>
      </c>
      <c r="N397" s="32">
        <v>11.463444444444445</v>
      </c>
      <c r="O397" s="32">
        <v>4.822222222222222</v>
      </c>
      <c r="P397" s="32">
        <v>290.32677777777775</v>
      </c>
      <c r="Q397" s="32">
        <v>290.32677777777775</v>
      </c>
      <c r="R397" s="32">
        <v>0</v>
      </c>
      <c r="S397" s="32">
        <v>1105.2611111111112</v>
      </c>
      <c r="T397" s="32">
        <v>1105.2611111111112</v>
      </c>
      <c r="U397" s="32">
        <v>0</v>
      </c>
      <c r="V397" s="32">
        <v>0</v>
      </c>
      <c r="W397" s="32">
        <v>371.90133333333335</v>
      </c>
      <c r="X397" s="32">
        <v>4.1749999999999998</v>
      </c>
      <c r="Y397" s="32">
        <v>0.3412222222222222</v>
      </c>
      <c r="Z397" s="32">
        <v>0</v>
      </c>
      <c r="AA397" s="32">
        <v>77.410111111111135</v>
      </c>
      <c r="AB397" s="32">
        <v>0</v>
      </c>
      <c r="AC397" s="32">
        <v>289.97500000000002</v>
      </c>
      <c r="AD397" s="32">
        <v>0</v>
      </c>
      <c r="AE397" s="32">
        <v>0</v>
      </c>
      <c r="AF397" t="s">
        <v>518</v>
      </c>
      <c r="AG397">
        <v>2</v>
      </c>
      <c r="AH397"/>
    </row>
    <row r="398" spans="1:34" x14ac:dyDescent="0.25">
      <c r="A398" t="s">
        <v>1583</v>
      </c>
      <c r="B398" t="s">
        <v>859</v>
      </c>
      <c r="C398" t="s">
        <v>1397</v>
      </c>
      <c r="D398" t="s">
        <v>1493</v>
      </c>
      <c r="E398" s="32">
        <v>89.777777777777771</v>
      </c>
      <c r="F398" s="32">
        <v>2.6665594059405944</v>
      </c>
      <c r="G398" s="32">
        <v>2.5330198019801982</v>
      </c>
      <c r="H398" s="32">
        <v>0.81545544554455429</v>
      </c>
      <c r="I398" s="32">
        <v>0.68191584158415841</v>
      </c>
      <c r="J398" s="32">
        <v>239.39777777777778</v>
      </c>
      <c r="K398" s="32">
        <v>227.4088888888889</v>
      </c>
      <c r="L398" s="32">
        <v>73.209777777777759</v>
      </c>
      <c r="M398" s="32">
        <v>61.220888888888879</v>
      </c>
      <c r="N398" s="32">
        <v>5.6888888888888891</v>
      </c>
      <c r="O398" s="32">
        <v>6.3</v>
      </c>
      <c r="P398" s="32">
        <v>59.241666666666667</v>
      </c>
      <c r="Q398" s="32">
        <v>59.241666666666667</v>
      </c>
      <c r="R398" s="32">
        <v>0</v>
      </c>
      <c r="S398" s="32">
        <v>106.94633333333333</v>
      </c>
      <c r="T398" s="32">
        <v>73.304666666666662</v>
      </c>
      <c r="U398" s="32">
        <v>33.641666666666666</v>
      </c>
      <c r="V398" s="32">
        <v>0</v>
      </c>
      <c r="W398" s="32">
        <v>53.2</v>
      </c>
      <c r="X398" s="32">
        <v>16.352777777777778</v>
      </c>
      <c r="Y398" s="32">
        <v>0</v>
      </c>
      <c r="Z398" s="32">
        <v>0</v>
      </c>
      <c r="AA398" s="32">
        <v>23.522222222222222</v>
      </c>
      <c r="AB398" s="32">
        <v>0</v>
      </c>
      <c r="AC398" s="32">
        <v>13.324999999999999</v>
      </c>
      <c r="AD398" s="32">
        <v>0</v>
      </c>
      <c r="AE398" s="32">
        <v>0</v>
      </c>
      <c r="AF398" t="s">
        <v>255</v>
      </c>
      <c r="AG398">
        <v>2</v>
      </c>
      <c r="AH398"/>
    </row>
    <row r="399" spans="1:34" x14ac:dyDescent="0.25">
      <c r="A399" t="s">
        <v>1583</v>
      </c>
      <c r="B399" t="s">
        <v>655</v>
      </c>
      <c r="C399" t="s">
        <v>1312</v>
      </c>
      <c r="D399" t="s">
        <v>1537</v>
      </c>
      <c r="E399" s="32">
        <v>62.9</v>
      </c>
      <c r="F399" s="32">
        <v>2.791762939409999</v>
      </c>
      <c r="G399" s="32">
        <v>2.661043985161633</v>
      </c>
      <c r="H399" s="32">
        <v>0.61482953541777119</v>
      </c>
      <c r="I399" s="32">
        <v>0.48411058116940531</v>
      </c>
      <c r="J399" s="32">
        <v>175.60188888888894</v>
      </c>
      <c r="K399" s="32">
        <v>167.37966666666671</v>
      </c>
      <c r="L399" s="32">
        <v>38.67277777777781</v>
      </c>
      <c r="M399" s="32">
        <v>30.450555555555592</v>
      </c>
      <c r="N399" s="32">
        <v>3.4666666666666668</v>
      </c>
      <c r="O399" s="32">
        <v>4.7555555555555555</v>
      </c>
      <c r="P399" s="32">
        <v>46.718333333333327</v>
      </c>
      <c r="Q399" s="32">
        <v>46.718333333333327</v>
      </c>
      <c r="R399" s="32">
        <v>0</v>
      </c>
      <c r="S399" s="32">
        <v>90.210777777777778</v>
      </c>
      <c r="T399" s="32">
        <v>89.816333333333333</v>
      </c>
      <c r="U399" s="32">
        <v>0.39444444444444443</v>
      </c>
      <c r="V399" s="32">
        <v>0</v>
      </c>
      <c r="W399" s="32">
        <v>15.202555555555556</v>
      </c>
      <c r="X399" s="32">
        <v>0</v>
      </c>
      <c r="Y399" s="32">
        <v>0</v>
      </c>
      <c r="Z399" s="32">
        <v>0</v>
      </c>
      <c r="AA399" s="32">
        <v>0</v>
      </c>
      <c r="AB399" s="32">
        <v>0</v>
      </c>
      <c r="AC399" s="32">
        <v>15.202555555555556</v>
      </c>
      <c r="AD399" s="32">
        <v>0</v>
      </c>
      <c r="AE399" s="32">
        <v>0</v>
      </c>
      <c r="AF399" t="s">
        <v>49</v>
      </c>
      <c r="AG399">
        <v>2</v>
      </c>
      <c r="AH399"/>
    </row>
    <row r="400" spans="1:34" x14ac:dyDescent="0.25">
      <c r="A400" t="s">
        <v>1583</v>
      </c>
      <c r="B400" t="s">
        <v>938</v>
      </c>
      <c r="C400" t="s">
        <v>1418</v>
      </c>
      <c r="D400" t="s">
        <v>1538</v>
      </c>
      <c r="E400" s="32">
        <v>77.900000000000006</v>
      </c>
      <c r="F400" s="32">
        <v>3.0129296819283979</v>
      </c>
      <c r="G400" s="32">
        <v>2.8486521181001283</v>
      </c>
      <c r="H400" s="32">
        <v>0.58035943517329902</v>
      </c>
      <c r="I400" s="32">
        <v>0.41608187134502922</v>
      </c>
      <c r="J400" s="32">
        <v>234.70722222222221</v>
      </c>
      <c r="K400" s="32">
        <v>221.91</v>
      </c>
      <c r="L400" s="32">
        <v>45.21</v>
      </c>
      <c r="M400" s="32">
        <v>32.412777777777777</v>
      </c>
      <c r="N400" s="32">
        <v>6.6638888888888888</v>
      </c>
      <c r="O400" s="32">
        <v>6.1333333333333337</v>
      </c>
      <c r="P400" s="32">
        <v>52.161111111111111</v>
      </c>
      <c r="Q400" s="32">
        <v>52.161111111111111</v>
      </c>
      <c r="R400" s="32">
        <v>0</v>
      </c>
      <c r="S400" s="32">
        <v>137.33611111111111</v>
      </c>
      <c r="T400" s="32">
        <v>136.5638888888889</v>
      </c>
      <c r="U400" s="32">
        <v>0.77222222222222225</v>
      </c>
      <c r="V400" s="32">
        <v>0</v>
      </c>
      <c r="W400" s="32">
        <v>15.115555555555556</v>
      </c>
      <c r="X400" s="32">
        <v>6.4211111111111112</v>
      </c>
      <c r="Y400" s="32">
        <v>0</v>
      </c>
      <c r="Z400" s="32">
        <v>0</v>
      </c>
      <c r="AA400" s="32">
        <v>8.4388888888888882</v>
      </c>
      <c r="AB400" s="32">
        <v>0</v>
      </c>
      <c r="AC400" s="32">
        <v>0.25555555555555554</v>
      </c>
      <c r="AD400" s="32">
        <v>0</v>
      </c>
      <c r="AE400" s="32">
        <v>0</v>
      </c>
      <c r="AF400" t="s">
        <v>334</v>
      </c>
      <c r="AG400">
        <v>2</v>
      </c>
      <c r="AH400"/>
    </row>
    <row r="401" spans="1:34" x14ac:dyDescent="0.25">
      <c r="A401" t="s">
        <v>1583</v>
      </c>
      <c r="B401" t="s">
        <v>725</v>
      </c>
      <c r="C401" t="s">
        <v>1220</v>
      </c>
      <c r="D401" t="s">
        <v>1511</v>
      </c>
      <c r="E401" s="32">
        <v>113.95555555555555</v>
      </c>
      <c r="F401" s="32">
        <v>2.7562812012480502</v>
      </c>
      <c r="G401" s="32">
        <v>2.6254065912636508</v>
      </c>
      <c r="H401" s="32">
        <v>0.5460140405616225</v>
      </c>
      <c r="I401" s="32">
        <v>0.41513943057722308</v>
      </c>
      <c r="J401" s="32">
        <v>314.09355555555555</v>
      </c>
      <c r="K401" s="32">
        <v>299.17966666666666</v>
      </c>
      <c r="L401" s="32">
        <v>62.221333333333334</v>
      </c>
      <c r="M401" s="32">
        <v>47.307444444444442</v>
      </c>
      <c r="N401" s="32">
        <v>9.7777777777777786</v>
      </c>
      <c r="O401" s="32">
        <v>5.1361111111111111</v>
      </c>
      <c r="P401" s="32">
        <v>62.25277777777778</v>
      </c>
      <c r="Q401" s="32">
        <v>62.25277777777778</v>
      </c>
      <c r="R401" s="32">
        <v>0</v>
      </c>
      <c r="S401" s="32">
        <v>189.61944444444447</v>
      </c>
      <c r="T401" s="32">
        <v>188.5888888888889</v>
      </c>
      <c r="U401" s="32">
        <v>1.0305555555555554</v>
      </c>
      <c r="V401" s="32">
        <v>0</v>
      </c>
      <c r="W401" s="32">
        <v>6.177777777777778</v>
      </c>
      <c r="X401" s="32">
        <v>0</v>
      </c>
      <c r="Y401" s="32">
        <v>0</v>
      </c>
      <c r="Z401" s="32">
        <v>0</v>
      </c>
      <c r="AA401" s="32">
        <v>0</v>
      </c>
      <c r="AB401" s="32">
        <v>0</v>
      </c>
      <c r="AC401" s="32">
        <v>6.177777777777778</v>
      </c>
      <c r="AD401" s="32">
        <v>0</v>
      </c>
      <c r="AE401" s="32">
        <v>0</v>
      </c>
      <c r="AF401" t="s">
        <v>119</v>
      </c>
      <c r="AG401">
        <v>2</v>
      </c>
      <c r="AH401"/>
    </row>
    <row r="402" spans="1:34" x14ac:dyDescent="0.25">
      <c r="A402" t="s">
        <v>1583</v>
      </c>
      <c r="B402" t="s">
        <v>958</v>
      </c>
      <c r="C402" t="s">
        <v>1249</v>
      </c>
      <c r="D402" t="s">
        <v>1496</v>
      </c>
      <c r="E402" s="32">
        <v>120.76666666666667</v>
      </c>
      <c r="F402" s="32">
        <v>3.249775508326433</v>
      </c>
      <c r="G402" s="32">
        <v>3.0759784708804858</v>
      </c>
      <c r="H402" s="32">
        <v>0.42788204986659306</v>
      </c>
      <c r="I402" s="32">
        <v>0.34457171772932194</v>
      </c>
      <c r="J402" s="32">
        <v>392.46455555555553</v>
      </c>
      <c r="K402" s="32">
        <v>371.47566666666665</v>
      </c>
      <c r="L402" s="32">
        <v>51.673888888888889</v>
      </c>
      <c r="M402" s="32">
        <v>41.612777777777779</v>
      </c>
      <c r="N402" s="32">
        <v>10.061111111111112</v>
      </c>
      <c r="O402" s="32">
        <v>0</v>
      </c>
      <c r="P402" s="32">
        <v>133.26666666666665</v>
      </c>
      <c r="Q402" s="32">
        <v>122.33888888888889</v>
      </c>
      <c r="R402" s="32">
        <v>10.927777777777777</v>
      </c>
      <c r="S402" s="32">
        <v>207.524</v>
      </c>
      <c r="T402" s="32">
        <v>207.524</v>
      </c>
      <c r="U402" s="32">
        <v>0</v>
      </c>
      <c r="V402" s="32">
        <v>0</v>
      </c>
      <c r="W402" s="32">
        <v>68.487777777777779</v>
      </c>
      <c r="X402" s="32">
        <v>4.8294444444444444</v>
      </c>
      <c r="Y402" s="32">
        <v>0</v>
      </c>
      <c r="Z402" s="32">
        <v>0</v>
      </c>
      <c r="AA402" s="32">
        <v>50.152777777777779</v>
      </c>
      <c r="AB402" s="32">
        <v>0</v>
      </c>
      <c r="AC402" s="32">
        <v>13.505555555555556</v>
      </c>
      <c r="AD402" s="32">
        <v>0</v>
      </c>
      <c r="AE402" s="32">
        <v>0</v>
      </c>
      <c r="AF402" t="s">
        <v>354</v>
      </c>
      <c r="AG402">
        <v>2</v>
      </c>
      <c r="AH402"/>
    </row>
    <row r="403" spans="1:34" x14ac:dyDescent="0.25">
      <c r="A403" t="s">
        <v>1583</v>
      </c>
      <c r="B403" t="s">
        <v>899</v>
      </c>
      <c r="C403" t="s">
        <v>1249</v>
      </c>
      <c r="D403" t="s">
        <v>1496</v>
      </c>
      <c r="E403" s="32">
        <v>74.588888888888889</v>
      </c>
      <c r="F403" s="32">
        <v>2.5132206167138391</v>
      </c>
      <c r="G403" s="32">
        <v>2.3390064054819009</v>
      </c>
      <c r="H403" s="32">
        <v>0.27532399821242365</v>
      </c>
      <c r="I403" s="32">
        <v>0.10110978698048563</v>
      </c>
      <c r="J403" s="32">
        <v>187.45833333333334</v>
      </c>
      <c r="K403" s="32">
        <v>174.4638888888889</v>
      </c>
      <c r="L403" s="32">
        <v>20.536111111111111</v>
      </c>
      <c r="M403" s="32">
        <v>7.541666666666667</v>
      </c>
      <c r="N403" s="32">
        <v>12.994444444444444</v>
      </c>
      <c r="O403" s="32">
        <v>0</v>
      </c>
      <c r="P403" s="32">
        <v>72.444444444444443</v>
      </c>
      <c r="Q403" s="32">
        <v>72.444444444444443</v>
      </c>
      <c r="R403" s="32">
        <v>0</v>
      </c>
      <c r="S403" s="32">
        <v>94.477777777777774</v>
      </c>
      <c r="T403" s="32">
        <v>88.408333333333331</v>
      </c>
      <c r="U403" s="32">
        <v>6.0694444444444446</v>
      </c>
      <c r="V403" s="32">
        <v>0</v>
      </c>
      <c r="W403" s="32">
        <v>29.655555555555555</v>
      </c>
      <c r="X403" s="32">
        <v>0</v>
      </c>
      <c r="Y403" s="32">
        <v>0</v>
      </c>
      <c r="Z403" s="32">
        <v>0</v>
      </c>
      <c r="AA403" s="32">
        <v>11.994444444444444</v>
      </c>
      <c r="AB403" s="32">
        <v>0</v>
      </c>
      <c r="AC403" s="32">
        <v>17.661111111111111</v>
      </c>
      <c r="AD403" s="32">
        <v>0</v>
      </c>
      <c r="AE403" s="32">
        <v>0</v>
      </c>
      <c r="AF403" t="s">
        <v>295</v>
      </c>
      <c r="AG403">
        <v>2</v>
      </c>
      <c r="AH403"/>
    </row>
    <row r="404" spans="1:34" x14ac:dyDescent="0.25">
      <c r="A404" t="s">
        <v>1583</v>
      </c>
      <c r="B404" t="s">
        <v>972</v>
      </c>
      <c r="C404" t="s">
        <v>1296</v>
      </c>
      <c r="D404" t="s">
        <v>1529</v>
      </c>
      <c r="E404" s="32">
        <v>189.57777777777778</v>
      </c>
      <c r="F404" s="32">
        <v>2.8336554917360215</v>
      </c>
      <c r="G404" s="32">
        <v>2.5406939397491501</v>
      </c>
      <c r="H404" s="32">
        <v>0.47571386707302787</v>
      </c>
      <c r="I404" s="32">
        <v>0.18275231508615641</v>
      </c>
      <c r="J404" s="32">
        <v>537.19811111111107</v>
      </c>
      <c r="K404" s="32">
        <v>481.65911111111109</v>
      </c>
      <c r="L404" s="32">
        <v>90.184777777777796</v>
      </c>
      <c r="M404" s="32">
        <v>34.645777777777788</v>
      </c>
      <c r="N404" s="32">
        <v>52.533444444444449</v>
      </c>
      <c r="O404" s="32">
        <v>3.0055555555555555</v>
      </c>
      <c r="P404" s="32">
        <v>123.012</v>
      </c>
      <c r="Q404" s="32">
        <v>123.012</v>
      </c>
      <c r="R404" s="32">
        <v>0</v>
      </c>
      <c r="S404" s="32">
        <v>324.00133333333326</v>
      </c>
      <c r="T404" s="32">
        <v>324.00133333333326</v>
      </c>
      <c r="U404" s="32">
        <v>0</v>
      </c>
      <c r="V404" s="32">
        <v>0</v>
      </c>
      <c r="W404" s="32">
        <v>55.293888888888894</v>
      </c>
      <c r="X404" s="32">
        <v>0</v>
      </c>
      <c r="Y404" s="32">
        <v>1.9522222222222221</v>
      </c>
      <c r="Z404" s="32">
        <v>0</v>
      </c>
      <c r="AA404" s="32">
        <v>2.2583333333333333</v>
      </c>
      <c r="AB404" s="32">
        <v>0</v>
      </c>
      <c r="AC404" s="32">
        <v>51.083333333333336</v>
      </c>
      <c r="AD404" s="32">
        <v>0</v>
      </c>
      <c r="AE404" s="32">
        <v>0</v>
      </c>
      <c r="AF404" t="s">
        <v>368</v>
      </c>
      <c r="AG404">
        <v>2</v>
      </c>
      <c r="AH404"/>
    </row>
    <row r="405" spans="1:34" x14ac:dyDescent="0.25">
      <c r="A405" t="s">
        <v>1583</v>
      </c>
      <c r="B405" t="s">
        <v>1099</v>
      </c>
      <c r="C405" t="s">
        <v>1352</v>
      </c>
      <c r="D405" t="s">
        <v>1502</v>
      </c>
      <c r="E405" s="32">
        <v>63.344444444444441</v>
      </c>
      <c r="F405" s="32">
        <v>3.6875881424311525</v>
      </c>
      <c r="G405" s="32">
        <v>3.3705490264865814</v>
      </c>
      <c r="H405" s="32">
        <v>0.48762322399579033</v>
      </c>
      <c r="I405" s="32">
        <v>0.1705841080512191</v>
      </c>
      <c r="J405" s="32">
        <v>233.58822222222221</v>
      </c>
      <c r="K405" s="32">
        <v>213.50555555555556</v>
      </c>
      <c r="L405" s="32">
        <v>30.888222222222229</v>
      </c>
      <c r="M405" s="32">
        <v>10.805555555555555</v>
      </c>
      <c r="N405" s="32">
        <v>15.166000000000006</v>
      </c>
      <c r="O405" s="32">
        <v>4.916666666666667</v>
      </c>
      <c r="P405" s="32">
        <v>66.483333333333334</v>
      </c>
      <c r="Q405" s="32">
        <v>66.483333333333334</v>
      </c>
      <c r="R405" s="32">
        <v>0</v>
      </c>
      <c r="S405" s="32">
        <v>136.21666666666667</v>
      </c>
      <c r="T405" s="32">
        <v>136.21666666666667</v>
      </c>
      <c r="U405" s="32">
        <v>0</v>
      </c>
      <c r="V405" s="32">
        <v>0</v>
      </c>
      <c r="W405" s="32">
        <v>16.75</v>
      </c>
      <c r="X405" s="32">
        <v>0</v>
      </c>
      <c r="Y405" s="32">
        <v>0</v>
      </c>
      <c r="Z405" s="32">
        <v>0</v>
      </c>
      <c r="AA405" s="32">
        <v>8.7416666666666671</v>
      </c>
      <c r="AB405" s="32">
        <v>0</v>
      </c>
      <c r="AC405" s="32">
        <v>8.0083333333333329</v>
      </c>
      <c r="AD405" s="32">
        <v>0</v>
      </c>
      <c r="AE405" s="32">
        <v>0</v>
      </c>
      <c r="AF405" t="s">
        <v>496</v>
      </c>
      <c r="AG405">
        <v>2</v>
      </c>
      <c r="AH405"/>
    </row>
    <row r="406" spans="1:34" x14ac:dyDescent="0.25">
      <c r="A406" t="s">
        <v>1583</v>
      </c>
      <c r="B406" t="s">
        <v>965</v>
      </c>
      <c r="C406" t="s">
        <v>1230</v>
      </c>
      <c r="D406" t="s">
        <v>1507</v>
      </c>
      <c r="E406" s="32">
        <v>43.533333333333331</v>
      </c>
      <c r="F406" s="32">
        <v>4.5034456355283314</v>
      </c>
      <c r="G406" s="32">
        <v>3.7480857580398168</v>
      </c>
      <c r="H406" s="32">
        <v>0.98258039816232778</v>
      </c>
      <c r="I406" s="32">
        <v>0.34398928024502295</v>
      </c>
      <c r="J406" s="32">
        <v>196.05</v>
      </c>
      <c r="K406" s="32">
        <v>163.16666666666669</v>
      </c>
      <c r="L406" s="32">
        <v>42.774999999999999</v>
      </c>
      <c r="M406" s="32">
        <v>14.975</v>
      </c>
      <c r="N406" s="32">
        <v>22.461111111111112</v>
      </c>
      <c r="O406" s="32">
        <v>5.3388888888888886</v>
      </c>
      <c r="P406" s="32">
        <v>55.483333333333334</v>
      </c>
      <c r="Q406" s="32">
        <v>50.4</v>
      </c>
      <c r="R406" s="32">
        <v>5.083333333333333</v>
      </c>
      <c r="S406" s="32">
        <v>97.791666666666671</v>
      </c>
      <c r="T406" s="32">
        <v>97.791666666666671</v>
      </c>
      <c r="U406" s="32">
        <v>0</v>
      </c>
      <c r="V406" s="32">
        <v>0</v>
      </c>
      <c r="W406" s="32">
        <v>0</v>
      </c>
      <c r="X406" s="32">
        <v>0</v>
      </c>
      <c r="Y406" s="32">
        <v>0</v>
      </c>
      <c r="Z406" s="32">
        <v>0</v>
      </c>
      <c r="AA406" s="32">
        <v>0</v>
      </c>
      <c r="AB406" s="32">
        <v>0</v>
      </c>
      <c r="AC406" s="32">
        <v>0</v>
      </c>
      <c r="AD406" s="32">
        <v>0</v>
      </c>
      <c r="AE406" s="32">
        <v>0</v>
      </c>
      <c r="AF406" t="s">
        <v>361</v>
      </c>
      <c r="AG406">
        <v>2</v>
      </c>
      <c r="AH406"/>
    </row>
    <row r="407" spans="1:34" x14ac:dyDescent="0.25">
      <c r="A407" t="s">
        <v>1583</v>
      </c>
      <c r="B407" t="s">
        <v>691</v>
      </c>
      <c r="C407" t="s">
        <v>1328</v>
      </c>
      <c r="D407" t="s">
        <v>1532</v>
      </c>
      <c r="E407" s="32">
        <v>118.77777777777777</v>
      </c>
      <c r="F407" s="32">
        <v>3.5893863423760526</v>
      </c>
      <c r="G407" s="32">
        <v>3.4122581852198319</v>
      </c>
      <c r="H407" s="32">
        <v>0.51661927034611788</v>
      </c>
      <c r="I407" s="32">
        <v>0.33949111318989711</v>
      </c>
      <c r="J407" s="32">
        <v>426.33933333333334</v>
      </c>
      <c r="K407" s="32">
        <v>405.30044444444445</v>
      </c>
      <c r="L407" s="32">
        <v>61.362888888888889</v>
      </c>
      <c r="M407" s="32">
        <v>40.323999999999998</v>
      </c>
      <c r="N407" s="32">
        <v>15.705555555555556</v>
      </c>
      <c r="O407" s="32">
        <v>5.333333333333333</v>
      </c>
      <c r="P407" s="32">
        <v>119.75588888888889</v>
      </c>
      <c r="Q407" s="32">
        <v>119.75588888888889</v>
      </c>
      <c r="R407" s="32">
        <v>0</v>
      </c>
      <c r="S407" s="32">
        <v>245.22055555555553</v>
      </c>
      <c r="T407" s="32">
        <v>245.22055555555553</v>
      </c>
      <c r="U407" s="32">
        <v>0</v>
      </c>
      <c r="V407" s="32">
        <v>0</v>
      </c>
      <c r="W407" s="32">
        <v>76.465111111111099</v>
      </c>
      <c r="X407" s="32">
        <v>14.407333333333332</v>
      </c>
      <c r="Y407" s="32">
        <v>0</v>
      </c>
      <c r="Z407" s="32">
        <v>0</v>
      </c>
      <c r="AA407" s="32">
        <v>30.259444444444437</v>
      </c>
      <c r="AB407" s="32">
        <v>0</v>
      </c>
      <c r="AC407" s="32">
        <v>31.798333333333339</v>
      </c>
      <c r="AD407" s="32">
        <v>0</v>
      </c>
      <c r="AE407" s="32">
        <v>0</v>
      </c>
      <c r="AF407" t="s">
        <v>85</v>
      </c>
      <c r="AG407">
        <v>2</v>
      </c>
      <c r="AH407"/>
    </row>
    <row r="408" spans="1:34" x14ac:dyDescent="0.25">
      <c r="A408" t="s">
        <v>1583</v>
      </c>
      <c r="B408" t="s">
        <v>776</v>
      </c>
      <c r="C408" t="s">
        <v>1360</v>
      </c>
      <c r="D408" t="s">
        <v>1512</v>
      </c>
      <c r="E408" s="32">
        <v>68.544444444444451</v>
      </c>
      <c r="F408" s="32">
        <v>2.5447592802723289</v>
      </c>
      <c r="G408" s="32">
        <v>2.3358534608526504</v>
      </c>
      <c r="H408" s="32">
        <v>0.43686010698654548</v>
      </c>
      <c r="I408" s="32">
        <v>0.23962554709029016</v>
      </c>
      <c r="J408" s="32">
        <v>174.4291111111111</v>
      </c>
      <c r="K408" s="32">
        <v>160.10977777777779</v>
      </c>
      <c r="L408" s="32">
        <v>29.944333333333326</v>
      </c>
      <c r="M408" s="32">
        <v>16.425000000000001</v>
      </c>
      <c r="N408" s="32">
        <v>8.0304444444444396</v>
      </c>
      <c r="O408" s="32">
        <v>5.4888888888888889</v>
      </c>
      <c r="P408" s="32">
        <v>39.530555555555551</v>
      </c>
      <c r="Q408" s="32">
        <v>38.730555555555554</v>
      </c>
      <c r="R408" s="32">
        <v>0.8</v>
      </c>
      <c r="S408" s="32">
        <v>104.95422222222223</v>
      </c>
      <c r="T408" s="32">
        <v>83.237555555555559</v>
      </c>
      <c r="U408" s="32">
        <v>21.716666666666665</v>
      </c>
      <c r="V408" s="32">
        <v>0</v>
      </c>
      <c r="W408" s="32">
        <v>0</v>
      </c>
      <c r="X408" s="32">
        <v>0</v>
      </c>
      <c r="Y408" s="32">
        <v>0</v>
      </c>
      <c r="Z408" s="32">
        <v>0</v>
      </c>
      <c r="AA408" s="32">
        <v>0</v>
      </c>
      <c r="AB408" s="32">
        <v>0</v>
      </c>
      <c r="AC408" s="32">
        <v>0</v>
      </c>
      <c r="AD408" s="32">
        <v>0</v>
      </c>
      <c r="AE408" s="32">
        <v>0</v>
      </c>
      <c r="AF408" t="s">
        <v>171</v>
      </c>
      <c r="AG408">
        <v>2</v>
      </c>
      <c r="AH408"/>
    </row>
    <row r="409" spans="1:34" x14ac:dyDescent="0.25">
      <c r="A409" t="s">
        <v>1583</v>
      </c>
      <c r="B409" t="s">
        <v>1065</v>
      </c>
      <c r="C409" t="s">
        <v>1248</v>
      </c>
      <c r="D409" t="s">
        <v>1538</v>
      </c>
      <c r="E409" s="32">
        <v>76.322222222222223</v>
      </c>
      <c r="F409" s="32">
        <v>2.8213291599941765</v>
      </c>
      <c r="G409" s="32">
        <v>2.70056922405008</v>
      </c>
      <c r="H409" s="32">
        <v>0.67125200174697897</v>
      </c>
      <c r="I409" s="32">
        <v>0.55049206580288224</v>
      </c>
      <c r="J409" s="32">
        <v>215.33011111111111</v>
      </c>
      <c r="K409" s="32">
        <v>206.11344444444444</v>
      </c>
      <c r="L409" s="32">
        <v>51.231444444444428</v>
      </c>
      <c r="M409" s="32">
        <v>42.014777777777759</v>
      </c>
      <c r="N409" s="32">
        <v>5.333333333333333</v>
      </c>
      <c r="O409" s="32">
        <v>3.8833333333333333</v>
      </c>
      <c r="P409" s="32">
        <v>56.469555555555559</v>
      </c>
      <c r="Q409" s="32">
        <v>56.469555555555559</v>
      </c>
      <c r="R409" s="32">
        <v>0</v>
      </c>
      <c r="S409" s="32">
        <v>107.62911111111111</v>
      </c>
      <c r="T409" s="32">
        <v>107.62911111111111</v>
      </c>
      <c r="U409" s="32">
        <v>0</v>
      </c>
      <c r="V409" s="32">
        <v>0</v>
      </c>
      <c r="W409" s="32">
        <v>20.304333333333332</v>
      </c>
      <c r="X409" s="32">
        <v>9.3624444444444439</v>
      </c>
      <c r="Y409" s="32">
        <v>0</v>
      </c>
      <c r="Z409" s="32">
        <v>0</v>
      </c>
      <c r="AA409" s="32">
        <v>7.7025555555555547</v>
      </c>
      <c r="AB409" s="32">
        <v>0</v>
      </c>
      <c r="AC409" s="32">
        <v>3.2393333333333336</v>
      </c>
      <c r="AD409" s="32">
        <v>0</v>
      </c>
      <c r="AE409" s="32">
        <v>0</v>
      </c>
      <c r="AF409" t="s">
        <v>461</v>
      </c>
      <c r="AG409">
        <v>2</v>
      </c>
      <c r="AH409"/>
    </row>
    <row r="410" spans="1:34" x14ac:dyDescent="0.25">
      <c r="A410" t="s">
        <v>1583</v>
      </c>
      <c r="B410" t="s">
        <v>680</v>
      </c>
      <c r="C410" t="s">
        <v>1286</v>
      </c>
      <c r="D410" t="s">
        <v>1518</v>
      </c>
      <c r="E410" s="32">
        <v>116.03333333333333</v>
      </c>
      <c r="F410" s="32">
        <v>2.8407622330747873</v>
      </c>
      <c r="G410" s="32">
        <v>2.7201072488748448</v>
      </c>
      <c r="H410" s="32">
        <v>0.38323087235468734</v>
      </c>
      <c r="I410" s="32">
        <v>0.26257588815474481</v>
      </c>
      <c r="J410" s="32">
        <v>329.62311111111114</v>
      </c>
      <c r="K410" s="32">
        <v>315.62311111111114</v>
      </c>
      <c r="L410" s="32">
        <v>44.467555555555556</v>
      </c>
      <c r="M410" s="32">
        <v>30.467555555555556</v>
      </c>
      <c r="N410" s="32">
        <v>4.166666666666667</v>
      </c>
      <c r="O410" s="32">
        <v>9.8333333333333339</v>
      </c>
      <c r="P410" s="32">
        <v>69.722222222222229</v>
      </c>
      <c r="Q410" s="32">
        <v>69.722222222222229</v>
      </c>
      <c r="R410" s="32">
        <v>0</v>
      </c>
      <c r="S410" s="32">
        <v>215.43333333333334</v>
      </c>
      <c r="T410" s="32">
        <v>215.43333333333334</v>
      </c>
      <c r="U410" s="32">
        <v>0</v>
      </c>
      <c r="V410" s="32">
        <v>0</v>
      </c>
      <c r="W410" s="32">
        <v>1.1944444444444444</v>
      </c>
      <c r="X410" s="32">
        <v>0</v>
      </c>
      <c r="Y410" s="32">
        <v>0</v>
      </c>
      <c r="Z410" s="32">
        <v>0</v>
      </c>
      <c r="AA410" s="32">
        <v>0</v>
      </c>
      <c r="AB410" s="32">
        <v>0</v>
      </c>
      <c r="AC410" s="32">
        <v>1.1944444444444444</v>
      </c>
      <c r="AD410" s="32">
        <v>0</v>
      </c>
      <c r="AE410" s="32">
        <v>0</v>
      </c>
      <c r="AF410" t="s">
        <v>74</v>
      </c>
      <c r="AG410">
        <v>2</v>
      </c>
      <c r="AH410"/>
    </row>
    <row r="411" spans="1:34" x14ac:dyDescent="0.25">
      <c r="A411" t="s">
        <v>1583</v>
      </c>
      <c r="B411" t="s">
        <v>946</v>
      </c>
      <c r="C411" t="s">
        <v>1224</v>
      </c>
      <c r="D411" t="s">
        <v>1501</v>
      </c>
      <c r="E411" s="32">
        <v>420.9</v>
      </c>
      <c r="F411" s="32">
        <v>3.8417584013093635</v>
      </c>
      <c r="G411" s="32">
        <v>3.6438953565111798</v>
      </c>
      <c r="H411" s="32">
        <v>0.8005960771890922</v>
      </c>
      <c r="I411" s="32">
        <v>0.60273303239090847</v>
      </c>
      <c r="J411" s="32">
        <v>1616.9961111111111</v>
      </c>
      <c r="K411" s="32">
        <v>1533.7155555555555</v>
      </c>
      <c r="L411" s="32">
        <v>336.97088888888891</v>
      </c>
      <c r="M411" s="32">
        <v>253.69033333333334</v>
      </c>
      <c r="N411" s="32">
        <v>78.691666666666663</v>
      </c>
      <c r="O411" s="32">
        <v>4.5888888888888886</v>
      </c>
      <c r="P411" s="32">
        <v>296.51666666666665</v>
      </c>
      <c r="Q411" s="32">
        <v>296.51666666666665</v>
      </c>
      <c r="R411" s="32">
        <v>0</v>
      </c>
      <c r="S411" s="32">
        <v>983.50855555555563</v>
      </c>
      <c r="T411" s="32">
        <v>983.50855555555563</v>
      </c>
      <c r="U411" s="32">
        <v>0</v>
      </c>
      <c r="V411" s="32">
        <v>0</v>
      </c>
      <c r="W411" s="32">
        <v>53.5</v>
      </c>
      <c r="X411" s="32">
        <v>14.75</v>
      </c>
      <c r="Y411" s="32">
        <v>15.861111111111111</v>
      </c>
      <c r="Z411" s="32">
        <v>0</v>
      </c>
      <c r="AA411" s="32">
        <v>5.3888888888888893</v>
      </c>
      <c r="AB411" s="32">
        <v>0</v>
      </c>
      <c r="AC411" s="32">
        <v>17.5</v>
      </c>
      <c r="AD411" s="32">
        <v>0</v>
      </c>
      <c r="AE411" s="32">
        <v>0</v>
      </c>
      <c r="AF411" t="s">
        <v>342</v>
      </c>
      <c r="AG411">
        <v>2</v>
      </c>
      <c r="AH411"/>
    </row>
    <row r="412" spans="1:34" x14ac:dyDescent="0.25">
      <c r="A412" t="s">
        <v>1583</v>
      </c>
      <c r="B412" t="s">
        <v>693</v>
      </c>
      <c r="C412" t="s">
        <v>1329</v>
      </c>
      <c r="D412" t="s">
        <v>1532</v>
      </c>
      <c r="E412" s="32">
        <v>86.844444444444449</v>
      </c>
      <c r="F412" s="32">
        <v>2.6875115148413515</v>
      </c>
      <c r="G412" s="32">
        <v>2.4842105936540433</v>
      </c>
      <c r="H412" s="32">
        <v>0.57600435005117701</v>
      </c>
      <c r="I412" s="32">
        <v>0.37270342886386892</v>
      </c>
      <c r="J412" s="32">
        <v>233.39544444444448</v>
      </c>
      <c r="K412" s="32">
        <v>215.73988888888891</v>
      </c>
      <c r="L412" s="32">
        <v>50.022777777777776</v>
      </c>
      <c r="M412" s="32">
        <v>32.367222222222217</v>
      </c>
      <c r="N412" s="32">
        <v>9.6222222222222236</v>
      </c>
      <c r="O412" s="32">
        <v>8.0333333333333332</v>
      </c>
      <c r="P412" s="32">
        <v>46.843000000000011</v>
      </c>
      <c r="Q412" s="32">
        <v>46.843000000000011</v>
      </c>
      <c r="R412" s="32">
        <v>0</v>
      </c>
      <c r="S412" s="32">
        <v>136.52966666666669</v>
      </c>
      <c r="T412" s="32">
        <v>136.52966666666669</v>
      </c>
      <c r="U412" s="32">
        <v>0</v>
      </c>
      <c r="V412" s="32">
        <v>0</v>
      </c>
      <c r="W412" s="32">
        <v>77.435000000000031</v>
      </c>
      <c r="X412" s="32">
        <v>0</v>
      </c>
      <c r="Y412" s="32">
        <v>0</v>
      </c>
      <c r="Z412" s="32">
        <v>0.31111111111111112</v>
      </c>
      <c r="AA412" s="32">
        <v>0</v>
      </c>
      <c r="AB412" s="32">
        <v>0</v>
      </c>
      <c r="AC412" s="32">
        <v>77.123888888888914</v>
      </c>
      <c r="AD412" s="32">
        <v>0</v>
      </c>
      <c r="AE412" s="32">
        <v>0</v>
      </c>
      <c r="AF412" t="s">
        <v>87</v>
      </c>
      <c r="AG412">
        <v>2</v>
      </c>
      <c r="AH412"/>
    </row>
    <row r="413" spans="1:34" x14ac:dyDescent="0.25">
      <c r="A413" t="s">
        <v>1583</v>
      </c>
      <c r="B413" t="s">
        <v>1040</v>
      </c>
      <c r="C413" t="s">
        <v>1279</v>
      </c>
      <c r="D413" t="s">
        <v>1532</v>
      </c>
      <c r="E413" s="32">
        <v>111.6</v>
      </c>
      <c r="F413" s="32">
        <v>2.6392045001991233</v>
      </c>
      <c r="G413" s="32">
        <v>2.4604510155316603</v>
      </c>
      <c r="H413" s="32">
        <v>0.73768020708880944</v>
      </c>
      <c r="I413" s="32">
        <v>0.55892672242134633</v>
      </c>
      <c r="J413" s="32">
        <v>294.53522222222216</v>
      </c>
      <c r="K413" s="32">
        <v>274.5863333333333</v>
      </c>
      <c r="L413" s="32">
        <v>82.325111111111127</v>
      </c>
      <c r="M413" s="32">
        <v>62.376222222222246</v>
      </c>
      <c r="N413" s="32">
        <v>13.842222222222212</v>
      </c>
      <c r="O413" s="32">
        <v>6.1066666666666674</v>
      </c>
      <c r="P413" s="32">
        <v>62.516555555555584</v>
      </c>
      <c r="Q413" s="32">
        <v>62.516555555555584</v>
      </c>
      <c r="R413" s="32">
        <v>0</v>
      </c>
      <c r="S413" s="32">
        <v>149.69355555555546</v>
      </c>
      <c r="T413" s="32">
        <v>149.69355555555546</v>
      </c>
      <c r="U413" s="32">
        <v>0</v>
      </c>
      <c r="V413" s="32">
        <v>0</v>
      </c>
      <c r="W413" s="32">
        <v>149.49</v>
      </c>
      <c r="X413" s="32">
        <v>38.904555555555575</v>
      </c>
      <c r="Y413" s="32">
        <v>0</v>
      </c>
      <c r="Z413" s="32">
        <v>0</v>
      </c>
      <c r="AA413" s="32">
        <v>17.358888888888892</v>
      </c>
      <c r="AB413" s="32">
        <v>0</v>
      </c>
      <c r="AC413" s="32">
        <v>93.226555555555535</v>
      </c>
      <c r="AD413" s="32">
        <v>0</v>
      </c>
      <c r="AE413" s="32">
        <v>0</v>
      </c>
      <c r="AF413" t="s">
        <v>436</v>
      </c>
      <c r="AG413">
        <v>2</v>
      </c>
      <c r="AH413"/>
    </row>
    <row r="414" spans="1:34" x14ac:dyDescent="0.25">
      <c r="A414" t="s">
        <v>1583</v>
      </c>
      <c r="B414" t="s">
        <v>1100</v>
      </c>
      <c r="C414" t="s">
        <v>1224</v>
      </c>
      <c r="D414" t="s">
        <v>1501</v>
      </c>
      <c r="E414" s="32">
        <v>130.78888888888889</v>
      </c>
      <c r="F414" s="32">
        <v>3.0047574547617022</v>
      </c>
      <c r="G414" s="32">
        <v>2.9186984963044771</v>
      </c>
      <c r="H414" s="32">
        <v>0.45202191827372351</v>
      </c>
      <c r="I414" s="32">
        <v>0.36596295981649818</v>
      </c>
      <c r="J414" s="32">
        <v>392.98888888888888</v>
      </c>
      <c r="K414" s="32">
        <v>381.73333333333335</v>
      </c>
      <c r="L414" s="32">
        <v>59.11944444444444</v>
      </c>
      <c r="M414" s="32">
        <v>47.863888888888887</v>
      </c>
      <c r="N414" s="32">
        <v>7.8388888888888886</v>
      </c>
      <c r="O414" s="32">
        <v>3.4166666666666665</v>
      </c>
      <c r="P414" s="32">
        <v>89.333333333333329</v>
      </c>
      <c r="Q414" s="32">
        <v>89.333333333333329</v>
      </c>
      <c r="R414" s="32">
        <v>0</v>
      </c>
      <c r="S414" s="32">
        <v>244.5361111111111</v>
      </c>
      <c r="T414" s="32">
        <v>244.5361111111111</v>
      </c>
      <c r="U414" s="32">
        <v>0</v>
      </c>
      <c r="V414" s="32">
        <v>0</v>
      </c>
      <c r="W414" s="32">
        <v>7.0611111111111118</v>
      </c>
      <c r="X414" s="32">
        <v>4.6888888888888891</v>
      </c>
      <c r="Y414" s="32">
        <v>2.3722222222222222</v>
      </c>
      <c r="Z414" s="32">
        <v>0</v>
      </c>
      <c r="AA414" s="32">
        <v>0</v>
      </c>
      <c r="AB414" s="32">
        <v>0</v>
      </c>
      <c r="AC414" s="32">
        <v>0</v>
      </c>
      <c r="AD414" s="32">
        <v>0</v>
      </c>
      <c r="AE414" s="32">
        <v>0</v>
      </c>
      <c r="AF414" t="s">
        <v>497</v>
      </c>
      <c r="AG414">
        <v>2</v>
      </c>
      <c r="AH414"/>
    </row>
    <row r="415" spans="1:34" x14ac:dyDescent="0.25">
      <c r="A415" t="s">
        <v>1583</v>
      </c>
      <c r="B415" t="s">
        <v>945</v>
      </c>
      <c r="C415" t="s">
        <v>1421</v>
      </c>
      <c r="D415" t="s">
        <v>1545</v>
      </c>
      <c r="E415" s="32">
        <v>101.24444444444444</v>
      </c>
      <c r="F415" s="32">
        <v>2.7776174275680425</v>
      </c>
      <c r="G415" s="32">
        <v>2.7205498244073749</v>
      </c>
      <c r="H415" s="32">
        <v>0.39156057945566292</v>
      </c>
      <c r="I415" s="32">
        <v>0.33449297629499564</v>
      </c>
      <c r="J415" s="32">
        <v>281.21833333333336</v>
      </c>
      <c r="K415" s="32">
        <v>275.44055555555553</v>
      </c>
      <c r="L415" s="32">
        <v>39.643333333333338</v>
      </c>
      <c r="M415" s="32">
        <v>33.865555555555559</v>
      </c>
      <c r="N415" s="32">
        <v>0</v>
      </c>
      <c r="O415" s="32">
        <v>5.7777777777777777</v>
      </c>
      <c r="P415" s="32">
        <v>69.86122222222221</v>
      </c>
      <c r="Q415" s="32">
        <v>69.86122222222221</v>
      </c>
      <c r="R415" s="32">
        <v>0</v>
      </c>
      <c r="S415" s="32">
        <v>171.71377777777778</v>
      </c>
      <c r="T415" s="32">
        <v>171.71377777777778</v>
      </c>
      <c r="U415" s="32">
        <v>0</v>
      </c>
      <c r="V415" s="32">
        <v>0</v>
      </c>
      <c r="W415" s="32">
        <v>74.155555555555551</v>
      </c>
      <c r="X415" s="32">
        <v>0</v>
      </c>
      <c r="Y415" s="32">
        <v>0</v>
      </c>
      <c r="Z415" s="32">
        <v>0</v>
      </c>
      <c r="AA415" s="32">
        <v>21.294555555555554</v>
      </c>
      <c r="AB415" s="32">
        <v>0</v>
      </c>
      <c r="AC415" s="32">
        <v>52.860999999999997</v>
      </c>
      <c r="AD415" s="32">
        <v>0</v>
      </c>
      <c r="AE415" s="32">
        <v>0</v>
      </c>
      <c r="AF415" t="s">
        <v>341</v>
      </c>
      <c r="AG415">
        <v>2</v>
      </c>
      <c r="AH415"/>
    </row>
    <row r="416" spans="1:34" x14ac:dyDescent="0.25">
      <c r="A416" t="s">
        <v>1583</v>
      </c>
      <c r="B416" t="s">
        <v>1060</v>
      </c>
      <c r="C416" t="s">
        <v>1448</v>
      </c>
      <c r="D416" t="s">
        <v>1522</v>
      </c>
      <c r="E416" s="32">
        <v>91.655555555555551</v>
      </c>
      <c r="F416" s="32">
        <v>3.1166759607225112</v>
      </c>
      <c r="G416" s="32">
        <v>3.0433337374227172</v>
      </c>
      <c r="H416" s="32">
        <v>0.69755849193841657</v>
      </c>
      <c r="I416" s="32">
        <v>0.62421626863862267</v>
      </c>
      <c r="J416" s="32">
        <v>285.6606666666666</v>
      </c>
      <c r="K416" s="32">
        <v>278.93844444444437</v>
      </c>
      <c r="L416" s="32">
        <v>63.935111111111091</v>
      </c>
      <c r="M416" s="32">
        <v>57.21288888888887</v>
      </c>
      <c r="N416" s="32">
        <v>0</v>
      </c>
      <c r="O416" s="32">
        <v>6.7222222222222223</v>
      </c>
      <c r="P416" s="32">
        <v>79.450555555555511</v>
      </c>
      <c r="Q416" s="32">
        <v>79.450555555555511</v>
      </c>
      <c r="R416" s="32">
        <v>0</v>
      </c>
      <c r="S416" s="32">
        <v>142.27500000000001</v>
      </c>
      <c r="T416" s="32">
        <v>140.05833333333334</v>
      </c>
      <c r="U416" s="32">
        <v>2.2166666666666668</v>
      </c>
      <c r="V416" s="32">
        <v>0</v>
      </c>
      <c r="W416" s="32">
        <v>4.8239999999999998</v>
      </c>
      <c r="X416" s="32">
        <v>4.8239999999999998</v>
      </c>
      <c r="Y416" s="32">
        <v>0</v>
      </c>
      <c r="Z416" s="32">
        <v>0</v>
      </c>
      <c r="AA416" s="32">
        <v>0</v>
      </c>
      <c r="AB416" s="32">
        <v>0</v>
      </c>
      <c r="AC416" s="32">
        <v>0</v>
      </c>
      <c r="AD416" s="32">
        <v>0</v>
      </c>
      <c r="AE416" s="32">
        <v>0</v>
      </c>
      <c r="AF416" t="s">
        <v>456</v>
      </c>
      <c r="AG416">
        <v>2</v>
      </c>
      <c r="AH416"/>
    </row>
    <row r="417" spans="1:34" x14ac:dyDescent="0.25">
      <c r="A417" t="s">
        <v>1583</v>
      </c>
      <c r="B417" t="s">
        <v>867</v>
      </c>
      <c r="C417" t="s">
        <v>1223</v>
      </c>
      <c r="D417" t="s">
        <v>1492</v>
      </c>
      <c r="E417" s="32">
        <v>211.52222222222221</v>
      </c>
      <c r="F417" s="32">
        <v>3.6442869149550878</v>
      </c>
      <c r="G417" s="32">
        <v>3.3811104690865164</v>
      </c>
      <c r="H417" s="32">
        <v>0.33501707201764985</v>
      </c>
      <c r="I417" s="32">
        <v>0.18744234910962856</v>
      </c>
      <c r="J417" s="32">
        <v>770.84766666666667</v>
      </c>
      <c r="K417" s="32">
        <v>715.18000000000006</v>
      </c>
      <c r="L417" s="32">
        <v>70.86355555555555</v>
      </c>
      <c r="M417" s="32">
        <v>39.648222222222209</v>
      </c>
      <c r="N417" s="32">
        <v>21.520888888888894</v>
      </c>
      <c r="O417" s="32">
        <v>9.6944444444444446</v>
      </c>
      <c r="P417" s="32">
        <v>232.97311111111111</v>
      </c>
      <c r="Q417" s="32">
        <v>208.52077777777777</v>
      </c>
      <c r="R417" s="32">
        <v>24.452333333333335</v>
      </c>
      <c r="S417" s="32">
        <v>467.01100000000008</v>
      </c>
      <c r="T417" s="32">
        <v>435.77911111111121</v>
      </c>
      <c r="U417" s="32">
        <v>31.231888888888879</v>
      </c>
      <c r="V417" s="32">
        <v>0</v>
      </c>
      <c r="W417" s="32">
        <v>0</v>
      </c>
      <c r="X417" s="32">
        <v>0</v>
      </c>
      <c r="Y417" s="32">
        <v>0</v>
      </c>
      <c r="Z417" s="32">
        <v>0</v>
      </c>
      <c r="AA417" s="32">
        <v>0</v>
      </c>
      <c r="AB417" s="32">
        <v>0</v>
      </c>
      <c r="AC417" s="32">
        <v>0</v>
      </c>
      <c r="AD417" s="32">
        <v>0</v>
      </c>
      <c r="AE417" s="32">
        <v>0</v>
      </c>
      <c r="AF417" t="s">
        <v>263</v>
      </c>
      <c r="AG417">
        <v>2</v>
      </c>
      <c r="AH417"/>
    </row>
    <row r="418" spans="1:34" x14ac:dyDescent="0.25">
      <c r="A418" t="s">
        <v>1583</v>
      </c>
      <c r="B418" t="s">
        <v>1193</v>
      </c>
      <c r="C418" t="s">
        <v>1223</v>
      </c>
      <c r="D418" t="s">
        <v>1492</v>
      </c>
      <c r="E418" s="32">
        <v>142.87777777777777</v>
      </c>
      <c r="F418" s="32">
        <v>3.6017170853098999</v>
      </c>
      <c r="G418" s="32">
        <v>3.3415576638929934</v>
      </c>
      <c r="H418" s="32">
        <v>0.39829924566451524</v>
      </c>
      <c r="I418" s="32">
        <v>0.21072011820514827</v>
      </c>
      <c r="J418" s="32">
        <v>514.60533333333331</v>
      </c>
      <c r="K418" s="32">
        <v>477.43433333333331</v>
      </c>
      <c r="L418" s="32">
        <v>56.908111111111126</v>
      </c>
      <c r="M418" s="32">
        <v>30.107222222222237</v>
      </c>
      <c r="N418" s="32">
        <v>11.022222222222222</v>
      </c>
      <c r="O418" s="32">
        <v>15.778666666666666</v>
      </c>
      <c r="P418" s="32">
        <v>170.69033333333331</v>
      </c>
      <c r="Q418" s="32">
        <v>160.32022222222221</v>
      </c>
      <c r="R418" s="32">
        <v>10.370111111111111</v>
      </c>
      <c r="S418" s="32">
        <v>287.00688888888885</v>
      </c>
      <c r="T418" s="32">
        <v>256.11355555555554</v>
      </c>
      <c r="U418" s="32">
        <v>30.893333333333338</v>
      </c>
      <c r="V418" s="32">
        <v>0</v>
      </c>
      <c r="W418" s="32">
        <v>0</v>
      </c>
      <c r="X418" s="32">
        <v>0</v>
      </c>
      <c r="Y418" s="32">
        <v>0</v>
      </c>
      <c r="Z418" s="32">
        <v>0</v>
      </c>
      <c r="AA418" s="32">
        <v>0</v>
      </c>
      <c r="AB418" s="32">
        <v>0</v>
      </c>
      <c r="AC418" s="32">
        <v>0</v>
      </c>
      <c r="AD418" s="32">
        <v>0</v>
      </c>
      <c r="AE418" s="32">
        <v>0</v>
      </c>
      <c r="AF418" t="s">
        <v>592</v>
      </c>
      <c r="AG418">
        <v>2</v>
      </c>
      <c r="AH418"/>
    </row>
    <row r="419" spans="1:34" x14ac:dyDescent="0.25">
      <c r="A419" t="s">
        <v>1583</v>
      </c>
      <c r="B419" t="s">
        <v>748</v>
      </c>
      <c r="C419" t="s">
        <v>1346</v>
      </c>
      <c r="D419" t="s">
        <v>1518</v>
      </c>
      <c r="E419" s="32">
        <v>92.055555555555557</v>
      </c>
      <c r="F419" s="32">
        <v>3.1261617380808691</v>
      </c>
      <c r="G419" s="32">
        <v>2.7756777308388654</v>
      </c>
      <c r="H419" s="32">
        <v>0.65313458056729012</v>
      </c>
      <c r="I419" s="32">
        <v>0.30265057332528655</v>
      </c>
      <c r="J419" s="32">
        <v>287.78055555555557</v>
      </c>
      <c r="K419" s="32">
        <v>255.51655555555556</v>
      </c>
      <c r="L419" s="32">
        <v>60.124666666666648</v>
      </c>
      <c r="M419" s="32">
        <v>27.860666666666656</v>
      </c>
      <c r="N419" s="32">
        <v>25.452888888888882</v>
      </c>
      <c r="O419" s="32">
        <v>6.8111111111111109</v>
      </c>
      <c r="P419" s="32">
        <v>62.272888888888872</v>
      </c>
      <c r="Q419" s="32">
        <v>62.272888888888872</v>
      </c>
      <c r="R419" s="32">
        <v>0</v>
      </c>
      <c r="S419" s="32">
        <v>165.38300000000001</v>
      </c>
      <c r="T419" s="32">
        <v>165.38300000000001</v>
      </c>
      <c r="U419" s="32">
        <v>0</v>
      </c>
      <c r="V419" s="32">
        <v>0</v>
      </c>
      <c r="W419" s="32">
        <v>0</v>
      </c>
      <c r="X419" s="32">
        <v>0</v>
      </c>
      <c r="Y419" s="32">
        <v>0</v>
      </c>
      <c r="Z419" s="32">
        <v>0</v>
      </c>
      <c r="AA419" s="32">
        <v>0</v>
      </c>
      <c r="AB419" s="32">
        <v>0</v>
      </c>
      <c r="AC419" s="32">
        <v>0</v>
      </c>
      <c r="AD419" s="32">
        <v>0</v>
      </c>
      <c r="AE419" s="32">
        <v>0</v>
      </c>
      <c r="AF419" t="s">
        <v>143</v>
      </c>
      <c r="AG419">
        <v>2</v>
      </c>
      <c r="AH419"/>
    </row>
    <row r="420" spans="1:34" x14ac:dyDescent="0.25">
      <c r="A420" t="s">
        <v>1583</v>
      </c>
      <c r="B420" t="s">
        <v>617</v>
      </c>
      <c r="C420" t="s">
        <v>1293</v>
      </c>
      <c r="D420" t="s">
        <v>1502</v>
      </c>
      <c r="E420" s="32">
        <v>162.12222222222223</v>
      </c>
      <c r="F420" s="32">
        <v>3.1195086011925159</v>
      </c>
      <c r="G420" s="32">
        <v>2.9745562332944964</v>
      </c>
      <c r="H420" s="32">
        <v>0.59891371393324655</v>
      </c>
      <c r="I420" s="32">
        <v>0.4539613460352272</v>
      </c>
      <c r="J420" s="32">
        <v>505.74166666666667</v>
      </c>
      <c r="K420" s="32">
        <v>482.24166666666667</v>
      </c>
      <c r="L420" s="32">
        <v>97.097222222222229</v>
      </c>
      <c r="M420" s="32">
        <v>73.597222222222229</v>
      </c>
      <c r="N420" s="32">
        <v>21.916666666666668</v>
      </c>
      <c r="O420" s="32">
        <v>1.5833333333333333</v>
      </c>
      <c r="P420" s="32">
        <v>71.125</v>
      </c>
      <c r="Q420" s="32">
        <v>71.125</v>
      </c>
      <c r="R420" s="32">
        <v>0</v>
      </c>
      <c r="S420" s="32">
        <v>337.51944444444445</v>
      </c>
      <c r="T420" s="32">
        <v>337.51944444444445</v>
      </c>
      <c r="U420" s="32">
        <v>0</v>
      </c>
      <c r="V420" s="32">
        <v>0</v>
      </c>
      <c r="W420" s="32">
        <v>9.7222222222222214</v>
      </c>
      <c r="X420" s="32">
        <v>3.888888888888889E-2</v>
      </c>
      <c r="Y420" s="32">
        <v>1.9166666666666667</v>
      </c>
      <c r="Z420" s="32">
        <v>0</v>
      </c>
      <c r="AA420" s="32">
        <v>7.7666666666666666</v>
      </c>
      <c r="AB420" s="32">
        <v>0</v>
      </c>
      <c r="AC420" s="32">
        <v>0</v>
      </c>
      <c r="AD420" s="32">
        <v>0</v>
      </c>
      <c r="AE420" s="32">
        <v>0</v>
      </c>
      <c r="AF420" t="s">
        <v>11</v>
      </c>
      <c r="AG420">
        <v>2</v>
      </c>
      <c r="AH420"/>
    </row>
    <row r="421" spans="1:34" x14ac:dyDescent="0.25">
      <c r="A421" t="s">
        <v>1583</v>
      </c>
      <c r="B421" t="s">
        <v>839</v>
      </c>
      <c r="C421" t="s">
        <v>1306</v>
      </c>
      <c r="D421" t="s">
        <v>1522</v>
      </c>
      <c r="E421" s="32">
        <v>112.94444444444444</v>
      </c>
      <c r="F421" s="32">
        <v>2.9808499754058042</v>
      </c>
      <c r="G421" s="32">
        <v>2.8010172159370388</v>
      </c>
      <c r="H421" s="32">
        <v>0.44948057058534191</v>
      </c>
      <c r="I421" s="32">
        <v>0.31465518937530751</v>
      </c>
      <c r="J421" s="32">
        <v>336.67044444444446</v>
      </c>
      <c r="K421" s="32">
        <v>316.35933333333332</v>
      </c>
      <c r="L421" s="32">
        <v>50.766333333333336</v>
      </c>
      <c r="M421" s="32">
        <v>35.538555555555561</v>
      </c>
      <c r="N421" s="32">
        <v>10.077777777777778</v>
      </c>
      <c r="O421" s="32">
        <v>5.15</v>
      </c>
      <c r="P421" s="32">
        <v>67.713888888888889</v>
      </c>
      <c r="Q421" s="32">
        <v>62.630555555555553</v>
      </c>
      <c r="R421" s="32">
        <v>5.083333333333333</v>
      </c>
      <c r="S421" s="32">
        <v>218.19022222222222</v>
      </c>
      <c r="T421" s="32">
        <v>218.19022222222222</v>
      </c>
      <c r="U421" s="32">
        <v>0</v>
      </c>
      <c r="V421" s="32">
        <v>0</v>
      </c>
      <c r="W421" s="32">
        <v>149.43777777777777</v>
      </c>
      <c r="X421" s="32">
        <v>6.4222222222222225</v>
      </c>
      <c r="Y421" s="32">
        <v>0</v>
      </c>
      <c r="Z421" s="32">
        <v>0</v>
      </c>
      <c r="AA421" s="32">
        <v>24.927777777777777</v>
      </c>
      <c r="AB421" s="32">
        <v>0</v>
      </c>
      <c r="AC421" s="32">
        <v>118.08777777777777</v>
      </c>
      <c r="AD421" s="32">
        <v>0</v>
      </c>
      <c r="AE421" s="32">
        <v>0</v>
      </c>
      <c r="AF421" t="s">
        <v>234</v>
      </c>
      <c r="AG421">
        <v>2</v>
      </c>
      <c r="AH421"/>
    </row>
    <row r="422" spans="1:34" x14ac:dyDescent="0.25">
      <c r="A422" t="s">
        <v>1583</v>
      </c>
      <c r="B422" t="s">
        <v>1058</v>
      </c>
      <c r="C422" t="s">
        <v>1246</v>
      </c>
      <c r="D422" t="s">
        <v>1500</v>
      </c>
      <c r="E422" s="32">
        <v>118.04444444444445</v>
      </c>
      <c r="F422" s="32">
        <v>3.0115304969879517</v>
      </c>
      <c r="G422" s="32">
        <v>2.8305628765060238</v>
      </c>
      <c r="H422" s="32">
        <v>0.55121140813253022</v>
      </c>
      <c r="I422" s="32">
        <v>0.37024378765060245</v>
      </c>
      <c r="J422" s="32">
        <v>355.49444444444447</v>
      </c>
      <c r="K422" s="32">
        <v>334.1322222222222</v>
      </c>
      <c r="L422" s="32">
        <v>65.067444444444462</v>
      </c>
      <c r="M422" s="32">
        <v>43.705222222222233</v>
      </c>
      <c r="N422" s="32">
        <v>10.606666666666666</v>
      </c>
      <c r="O422" s="32">
        <v>10.755555555555556</v>
      </c>
      <c r="P422" s="32">
        <v>96.968333333333291</v>
      </c>
      <c r="Q422" s="32">
        <v>96.968333333333291</v>
      </c>
      <c r="R422" s="32">
        <v>0</v>
      </c>
      <c r="S422" s="32">
        <v>193.45866666666666</v>
      </c>
      <c r="T422" s="32">
        <v>178.547</v>
      </c>
      <c r="U422" s="32">
        <v>14.911666666666665</v>
      </c>
      <c r="V422" s="32">
        <v>0</v>
      </c>
      <c r="W422" s="32">
        <v>57.042000000000002</v>
      </c>
      <c r="X422" s="32">
        <v>0</v>
      </c>
      <c r="Y422" s="32">
        <v>0</v>
      </c>
      <c r="Z422" s="32">
        <v>0</v>
      </c>
      <c r="AA422" s="32">
        <v>8.7777777777777788E-2</v>
      </c>
      <c r="AB422" s="32">
        <v>0</v>
      </c>
      <c r="AC422" s="32">
        <v>42.042555555555552</v>
      </c>
      <c r="AD422" s="32">
        <v>14.911666666666665</v>
      </c>
      <c r="AE422" s="32">
        <v>0</v>
      </c>
      <c r="AF422" t="s">
        <v>454</v>
      </c>
      <c r="AG422">
        <v>2</v>
      </c>
      <c r="AH422"/>
    </row>
    <row r="423" spans="1:34" x14ac:dyDescent="0.25">
      <c r="A423" t="s">
        <v>1583</v>
      </c>
      <c r="B423" t="s">
        <v>891</v>
      </c>
      <c r="C423" t="s">
        <v>1247</v>
      </c>
      <c r="D423" t="s">
        <v>1500</v>
      </c>
      <c r="E423" s="32">
        <v>178.97777777777779</v>
      </c>
      <c r="F423" s="32">
        <v>3.0465762354109756</v>
      </c>
      <c r="G423" s="32">
        <v>2.8614042711696048</v>
      </c>
      <c r="H423" s="32">
        <v>0.44927986093866407</v>
      </c>
      <c r="I423" s="32">
        <v>0.37180283089148253</v>
      </c>
      <c r="J423" s="32">
        <v>545.26944444444439</v>
      </c>
      <c r="K423" s="32">
        <v>512.12777777777774</v>
      </c>
      <c r="L423" s="32">
        <v>80.411111111111126</v>
      </c>
      <c r="M423" s="32">
        <v>66.544444444444451</v>
      </c>
      <c r="N423" s="32">
        <v>2.1333333333333333</v>
      </c>
      <c r="O423" s="32">
        <v>11.733333333333333</v>
      </c>
      <c r="P423" s="32">
        <v>157.45833333333334</v>
      </c>
      <c r="Q423" s="32">
        <v>138.18333333333334</v>
      </c>
      <c r="R423" s="32">
        <v>19.274999999999999</v>
      </c>
      <c r="S423" s="32">
        <v>307.39999999999998</v>
      </c>
      <c r="T423" s="32">
        <v>307.39999999999998</v>
      </c>
      <c r="U423" s="32">
        <v>0</v>
      </c>
      <c r="V423" s="32">
        <v>0</v>
      </c>
      <c r="W423" s="32">
        <v>136.00277777777779</v>
      </c>
      <c r="X423" s="32">
        <v>5.6444444444444448</v>
      </c>
      <c r="Y423" s="32">
        <v>0</v>
      </c>
      <c r="Z423" s="32">
        <v>0</v>
      </c>
      <c r="AA423" s="32">
        <v>16.783333333333335</v>
      </c>
      <c r="AB423" s="32">
        <v>0</v>
      </c>
      <c r="AC423" s="32">
        <v>113.575</v>
      </c>
      <c r="AD423" s="32">
        <v>0</v>
      </c>
      <c r="AE423" s="32">
        <v>0</v>
      </c>
      <c r="AF423" t="s">
        <v>287</v>
      </c>
      <c r="AG423">
        <v>2</v>
      </c>
      <c r="AH423"/>
    </row>
    <row r="424" spans="1:34" x14ac:dyDescent="0.25">
      <c r="A424" t="s">
        <v>1583</v>
      </c>
      <c r="B424" t="s">
        <v>749</v>
      </c>
      <c r="C424" t="s">
        <v>1347</v>
      </c>
      <c r="D424" t="s">
        <v>1543</v>
      </c>
      <c r="E424" s="32">
        <v>57.333333333333336</v>
      </c>
      <c r="F424" s="32">
        <v>3.0980813953488373</v>
      </c>
      <c r="G424" s="32">
        <v>2.9201744186046512</v>
      </c>
      <c r="H424" s="32">
        <v>0.68195736434108567</v>
      </c>
      <c r="I424" s="32">
        <v>0.50405038759689957</v>
      </c>
      <c r="J424" s="32">
        <v>177.62333333333333</v>
      </c>
      <c r="K424" s="32">
        <v>167.42333333333335</v>
      </c>
      <c r="L424" s="32">
        <v>39.098888888888915</v>
      </c>
      <c r="M424" s="32">
        <v>28.898888888888909</v>
      </c>
      <c r="N424" s="32">
        <v>8.8666666666666725</v>
      </c>
      <c r="O424" s="32">
        <v>1.3333333333333333</v>
      </c>
      <c r="P424" s="32">
        <v>40.956666666666663</v>
      </c>
      <c r="Q424" s="32">
        <v>40.956666666666663</v>
      </c>
      <c r="R424" s="32">
        <v>0</v>
      </c>
      <c r="S424" s="32">
        <v>97.567777777777778</v>
      </c>
      <c r="T424" s="32">
        <v>75.155555555555551</v>
      </c>
      <c r="U424" s="32">
        <v>22.41222222222223</v>
      </c>
      <c r="V424" s="32">
        <v>0</v>
      </c>
      <c r="W424" s="32">
        <v>53.551111111111112</v>
      </c>
      <c r="X424" s="32">
        <v>0</v>
      </c>
      <c r="Y424" s="32">
        <v>0</v>
      </c>
      <c r="Z424" s="32">
        <v>0</v>
      </c>
      <c r="AA424" s="32">
        <v>12.822222222222225</v>
      </c>
      <c r="AB424" s="32">
        <v>0</v>
      </c>
      <c r="AC424" s="32">
        <v>22.573333333333331</v>
      </c>
      <c r="AD424" s="32">
        <v>18.155555555555562</v>
      </c>
      <c r="AE424" s="32">
        <v>0</v>
      </c>
      <c r="AF424" t="s">
        <v>144</v>
      </c>
      <c r="AG424">
        <v>2</v>
      </c>
      <c r="AH424"/>
    </row>
    <row r="425" spans="1:34" x14ac:dyDescent="0.25">
      <c r="A425" t="s">
        <v>1583</v>
      </c>
      <c r="B425" t="s">
        <v>792</v>
      </c>
      <c r="C425" t="s">
        <v>1345</v>
      </c>
      <c r="D425" t="s">
        <v>1522</v>
      </c>
      <c r="E425" s="32">
        <v>145.27777777777777</v>
      </c>
      <c r="F425" s="32">
        <v>3.1554822179732316</v>
      </c>
      <c r="G425" s="32">
        <v>2.9636520076481836</v>
      </c>
      <c r="H425" s="32">
        <v>0.5934363288718929</v>
      </c>
      <c r="I425" s="32">
        <v>0.40160611854684514</v>
      </c>
      <c r="J425" s="32">
        <v>458.42144444444443</v>
      </c>
      <c r="K425" s="32">
        <v>430.55277777777775</v>
      </c>
      <c r="L425" s="32">
        <v>86.213111111111104</v>
      </c>
      <c r="M425" s="32">
        <v>58.344444444444441</v>
      </c>
      <c r="N425" s="32">
        <v>22.868666666666666</v>
      </c>
      <c r="O425" s="32">
        <v>5</v>
      </c>
      <c r="P425" s="32">
        <v>80.105555555555554</v>
      </c>
      <c r="Q425" s="32">
        <v>80.105555555555554</v>
      </c>
      <c r="R425" s="32">
        <v>0</v>
      </c>
      <c r="S425" s="32">
        <v>292.10277777777776</v>
      </c>
      <c r="T425" s="32">
        <v>292.10277777777776</v>
      </c>
      <c r="U425" s="32">
        <v>0</v>
      </c>
      <c r="V425" s="32">
        <v>0</v>
      </c>
      <c r="W425" s="32">
        <v>46.011111111111106</v>
      </c>
      <c r="X425" s="32">
        <v>2.3333333333333335</v>
      </c>
      <c r="Y425" s="32">
        <v>0</v>
      </c>
      <c r="Z425" s="32">
        <v>0</v>
      </c>
      <c r="AA425" s="32">
        <v>20.594444444444445</v>
      </c>
      <c r="AB425" s="32">
        <v>0</v>
      </c>
      <c r="AC425" s="32">
        <v>23.083333333333332</v>
      </c>
      <c r="AD425" s="32">
        <v>0</v>
      </c>
      <c r="AE425" s="32">
        <v>0</v>
      </c>
      <c r="AF425" t="s">
        <v>187</v>
      </c>
      <c r="AG425">
        <v>2</v>
      </c>
      <c r="AH425"/>
    </row>
    <row r="426" spans="1:34" x14ac:dyDescent="0.25">
      <c r="A426" t="s">
        <v>1583</v>
      </c>
      <c r="B426" t="s">
        <v>612</v>
      </c>
      <c r="C426" t="s">
        <v>1291</v>
      </c>
      <c r="D426" t="s">
        <v>1525</v>
      </c>
      <c r="E426" s="32">
        <v>238.61111111111111</v>
      </c>
      <c r="F426" s="32">
        <v>3.4683287543655403</v>
      </c>
      <c r="G426" s="32">
        <v>3.4280842840512213</v>
      </c>
      <c r="H426" s="32">
        <v>0.50760884749708912</v>
      </c>
      <c r="I426" s="32">
        <v>0.46736437718277013</v>
      </c>
      <c r="J426" s="32">
        <v>827.58177777777757</v>
      </c>
      <c r="K426" s="32">
        <v>817.97899999999981</v>
      </c>
      <c r="L426" s="32">
        <v>121.12111111111098</v>
      </c>
      <c r="M426" s="32">
        <v>111.5183333333332</v>
      </c>
      <c r="N426" s="32">
        <v>5.1444444444444448</v>
      </c>
      <c r="O426" s="32">
        <v>4.458333333333333</v>
      </c>
      <c r="P426" s="32">
        <v>205.87266666666665</v>
      </c>
      <c r="Q426" s="32">
        <v>205.87266666666665</v>
      </c>
      <c r="R426" s="32">
        <v>0</v>
      </c>
      <c r="S426" s="32">
        <v>500.58799999999997</v>
      </c>
      <c r="T426" s="32">
        <v>500.58799999999997</v>
      </c>
      <c r="U426" s="32">
        <v>0</v>
      </c>
      <c r="V426" s="32">
        <v>0</v>
      </c>
      <c r="W426" s="32">
        <v>192.10877777777779</v>
      </c>
      <c r="X426" s="32">
        <v>11.305555555555555</v>
      </c>
      <c r="Y426" s="32">
        <v>0</v>
      </c>
      <c r="Z426" s="32">
        <v>0</v>
      </c>
      <c r="AA426" s="32">
        <v>128.75877777777779</v>
      </c>
      <c r="AB426" s="32">
        <v>0</v>
      </c>
      <c r="AC426" s="32">
        <v>52.044444444444444</v>
      </c>
      <c r="AD426" s="32">
        <v>0</v>
      </c>
      <c r="AE426" s="32">
        <v>0</v>
      </c>
      <c r="AF426" t="s">
        <v>6</v>
      </c>
      <c r="AG426">
        <v>2</v>
      </c>
      <c r="AH426"/>
    </row>
    <row r="427" spans="1:34" x14ac:dyDescent="0.25">
      <c r="A427" t="s">
        <v>1583</v>
      </c>
      <c r="B427" t="s">
        <v>613</v>
      </c>
      <c r="C427" t="s">
        <v>1290</v>
      </c>
      <c r="D427" t="s">
        <v>1524</v>
      </c>
      <c r="E427" s="32">
        <v>349.16666666666669</v>
      </c>
      <c r="F427" s="32">
        <v>3.0037024661893392</v>
      </c>
      <c r="G427" s="32">
        <v>2.8061597454256164</v>
      </c>
      <c r="H427" s="32">
        <v>0.50968719172633226</v>
      </c>
      <c r="I427" s="32">
        <v>0.31214447096260922</v>
      </c>
      <c r="J427" s="32">
        <v>1048.7927777777777</v>
      </c>
      <c r="K427" s="32">
        <v>979.81744444444439</v>
      </c>
      <c r="L427" s="32">
        <v>177.9657777777777</v>
      </c>
      <c r="M427" s="32">
        <v>108.99044444444439</v>
      </c>
      <c r="N427" s="32">
        <v>64.61977777777777</v>
      </c>
      <c r="O427" s="32">
        <v>4.3555555555555552</v>
      </c>
      <c r="P427" s="32">
        <v>194.34699999999992</v>
      </c>
      <c r="Q427" s="32">
        <v>194.34699999999992</v>
      </c>
      <c r="R427" s="32">
        <v>0</v>
      </c>
      <c r="S427" s="32">
        <v>676.48</v>
      </c>
      <c r="T427" s="32">
        <v>676.48</v>
      </c>
      <c r="U427" s="32">
        <v>0</v>
      </c>
      <c r="V427" s="32">
        <v>0</v>
      </c>
      <c r="W427" s="32">
        <v>42.199888888888893</v>
      </c>
      <c r="X427" s="32">
        <v>2.9476666666666671</v>
      </c>
      <c r="Y427" s="32">
        <v>0</v>
      </c>
      <c r="Z427" s="32">
        <v>0</v>
      </c>
      <c r="AA427" s="32">
        <v>17.05811111111111</v>
      </c>
      <c r="AB427" s="32">
        <v>0</v>
      </c>
      <c r="AC427" s="32">
        <v>22.194111111111113</v>
      </c>
      <c r="AD427" s="32">
        <v>0</v>
      </c>
      <c r="AE427" s="32">
        <v>0</v>
      </c>
      <c r="AF427" t="s">
        <v>7</v>
      </c>
      <c r="AG427">
        <v>2</v>
      </c>
      <c r="AH427"/>
    </row>
    <row r="428" spans="1:34" x14ac:dyDescent="0.25">
      <c r="A428" t="s">
        <v>1583</v>
      </c>
      <c r="B428" t="s">
        <v>1128</v>
      </c>
      <c r="C428" t="s">
        <v>1470</v>
      </c>
      <c r="D428" t="s">
        <v>1500</v>
      </c>
      <c r="E428" s="32">
        <v>53</v>
      </c>
      <c r="F428" s="32">
        <v>4.6977442348008402</v>
      </c>
      <c r="G428" s="32">
        <v>4.3967798742138378</v>
      </c>
      <c r="H428" s="32">
        <v>1.0791865828092244</v>
      </c>
      <c r="I428" s="32">
        <v>0.77822222222222248</v>
      </c>
      <c r="J428" s="32">
        <v>248.98044444444452</v>
      </c>
      <c r="K428" s="32">
        <v>233.0293333333334</v>
      </c>
      <c r="L428" s="32">
        <v>57.1968888888889</v>
      </c>
      <c r="M428" s="32">
        <v>41.245777777777789</v>
      </c>
      <c r="N428" s="32">
        <v>11.451111111111112</v>
      </c>
      <c r="O428" s="32">
        <v>4.5</v>
      </c>
      <c r="P428" s="32">
        <v>43.700777777777787</v>
      </c>
      <c r="Q428" s="32">
        <v>43.700777777777787</v>
      </c>
      <c r="R428" s="32">
        <v>0</v>
      </c>
      <c r="S428" s="32">
        <v>148.08277777777784</v>
      </c>
      <c r="T428" s="32">
        <v>148.08277777777784</v>
      </c>
      <c r="U428" s="32">
        <v>0</v>
      </c>
      <c r="V428" s="32">
        <v>0</v>
      </c>
      <c r="W428" s="32">
        <v>33.129666666666665</v>
      </c>
      <c r="X428" s="32">
        <v>1.1888888888888889</v>
      </c>
      <c r="Y428" s="32">
        <v>0</v>
      </c>
      <c r="Z428" s="32">
        <v>2.5</v>
      </c>
      <c r="AA428" s="32">
        <v>2.2833333333333332</v>
      </c>
      <c r="AB428" s="32">
        <v>0</v>
      </c>
      <c r="AC428" s="32">
        <v>27.157444444444444</v>
      </c>
      <c r="AD428" s="32">
        <v>0</v>
      </c>
      <c r="AE428" s="32">
        <v>0</v>
      </c>
      <c r="AF428" t="s">
        <v>525</v>
      </c>
      <c r="AG428">
        <v>2</v>
      </c>
      <c r="AH428"/>
    </row>
    <row r="429" spans="1:34" x14ac:dyDescent="0.25">
      <c r="A429" t="s">
        <v>1583</v>
      </c>
      <c r="B429" t="s">
        <v>820</v>
      </c>
      <c r="C429" t="s">
        <v>1377</v>
      </c>
      <c r="D429" t="s">
        <v>1546</v>
      </c>
      <c r="E429" s="32">
        <v>90.322222222222223</v>
      </c>
      <c r="F429" s="32">
        <v>3.1845552958543486</v>
      </c>
      <c r="G429" s="32">
        <v>3.1136978718169512</v>
      </c>
      <c r="H429" s="32">
        <v>0.44187476934432279</v>
      </c>
      <c r="I429" s="32">
        <v>0.39482101119448887</v>
      </c>
      <c r="J429" s="32">
        <v>287.63611111111112</v>
      </c>
      <c r="K429" s="32">
        <v>281.23611111111109</v>
      </c>
      <c r="L429" s="32">
        <v>39.911111111111111</v>
      </c>
      <c r="M429" s="32">
        <v>35.661111111111111</v>
      </c>
      <c r="N429" s="32">
        <v>4.25</v>
      </c>
      <c r="O429" s="32">
        <v>0</v>
      </c>
      <c r="P429" s="32">
        <v>85.2</v>
      </c>
      <c r="Q429" s="32">
        <v>83.05</v>
      </c>
      <c r="R429" s="32">
        <v>2.15</v>
      </c>
      <c r="S429" s="32">
        <v>162.52500000000001</v>
      </c>
      <c r="T429" s="32">
        <v>162.52500000000001</v>
      </c>
      <c r="U429" s="32">
        <v>0</v>
      </c>
      <c r="V429" s="32">
        <v>0</v>
      </c>
      <c r="W429" s="32">
        <v>0</v>
      </c>
      <c r="X429" s="32">
        <v>0</v>
      </c>
      <c r="Y429" s="32">
        <v>0</v>
      </c>
      <c r="Z429" s="32">
        <v>0</v>
      </c>
      <c r="AA429" s="32">
        <v>0</v>
      </c>
      <c r="AB429" s="32">
        <v>0</v>
      </c>
      <c r="AC429" s="32">
        <v>0</v>
      </c>
      <c r="AD429" s="32">
        <v>0</v>
      </c>
      <c r="AE429" s="32">
        <v>0</v>
      </c>
      <c r="AF429" t="s">
        <v>215</v>
      </c>
      <c r="AG429">
        <v>2</v>
      </c>
      <c r="AH429"/>
    </row>
    <row r="430" spans="1:34" x14ac:dyDescent="0.25">
      <c r="A430" t="s">
        <v>1583</v>
      </c>
      <c r="B430" t="s">
        <v>995</v>
      </c>
      <c r="C430" t="s">
        <v>1401</v>
      </c>
      <c r="D430" t="s">
        <v>1532</v>
      </c>
      <c r="E430" s="32">
        <v>101.93333333333334</v>
      </c>
      <c r="F430" s="32">
        <v>3.1338194898626544</v>
      </c>
      <c r="G430" s="32">
        <v>2.6740058862001295</v>
      </c>
      <c r="H430" s="32">
        <v>0.38466644865925437</v>
      </c>
      <c r="I430" s="32">
        <v>0.19244386309134509</v>
      </c>
      <c r="J430" s="32">
        <v>319.44066666666657</v>
      </c>
      <c r="K430" s="32">
        <v>272.57033333333322</v>
      </c>
      <c r="L430" s="32">
        <v>39.210333333333331</v>
      </c>
      <c r="M430" s="32">
        <v>19.616444444444443</v>
      </c>
      <c r="N430" s="32">
        <v>14.260555555555555</v>
      </c>
      <c r="O430" s="32">
        <v>5.333333333333333</v>
      </c>
      <c r="P430" s="32">
        <v>85.349222222222224</v>
      </c>
      <c r="Q430" s="32">
        <v>58.072777777777773</v>
      </c>
      <c r="R430" s="32">
        <v>27.276444444444447</v>
      </c>
      <c r="S430" s="32">
        <v>194.88111111111104</v>
      </c>
      <c r="T430" s="32">
        <v>175.02833333333325</v>
      </c>
      <c r="U430" s="32">
        <v>19.852777777777778</v>
      </c>
      <c r="V430" s="32">
        <v>0</v>
      </c>
      <c r="W430" s="32">
        <v>80.134000000000015</v>
      </c>
      <c r="X430" s="32">
        <v>0</v>
      </c>
      <c r="Y430" s="32">
        <v>0</v>
      </c>
      <c r="Z430" s="32">
        <v>0</v>
      </c>
      <c r="AA430" s="32">
        <v>38.197777777777773</v>
      </c>
      <c r="AB430" s="32">
        <v>0</v>
      </c>
      <c r="AC430" s="32">
        <v>41.936222222222234</v>
      </c>
      <c r="AD430" s="32">
        <v>0</v>
      </c>
      <c r="AE430" s="32">
        <v>0</v>
      </c>
      <c r="AF430" t="s">
        <v>391</v>
      </c>
      <c r="AG430">
        <v>2</v>
      </c>
      <c r="AH430"/>
    </row>
    <row r="431" spans="1:34" x14ac:dyDescent="0.25">
      <c r="A431" t="s">
        <v>1583</v>
      </c>
      <c r="B431" t="s">
        <v>825</v>
      </c>
      <c r="C431" t="s">
        <v>1224</v>
      </c>
      <c r="D431" t="s">
        <v>1501</v>
      </c>
      <c r="E431" s="32">
        <v>393.63333333333333</v>
      </c>
      <c r="F431" s="32">
        <v>3.8587794619922655</v>
      </c>
      <c r="G431" s="32">
        <v>3.5748734016428148</v>
      </c>
      <c r="H431" s="32">
        <v>0.79654387896237322</v>
      </c>
      <c r="I431" s="32">
        <v>0.51263781861292212</v>
      </c>
      <c r="J431" s="32">
        <v>1518.9442222222222</v>
      </c>
      <c r="K431" s="32">
        <v>1407.1893333333333</v>
      </c>
      <c r="L431" s="32">
        <v>313.54622222222218</v>
      </c>
      <c r="M431" s="32">
        <v>201.79133333333326</v>
      </c>
      <c r="N431" s="32">
        <v>106.58822222222221</v>
      </c>
      <c r="O431" s="32">
        <v>5.166666666666667</v>
      </c>
      <c r="P431" s="32">
        <v>378.35177777777767</v>
      </c>
      <c r="Q431" s="32">
        <v>378.35177777777767</v>
      </c>
      <c r="R431" s="32">
        <v>0</v>
      </c>
      <c r="S431" s="32">
        <v>827.04622222222224</v>
      </c>
      <c r="T431" s="32">
        <v>827.04622222222224</v>
      </c>
      <c r="U431" s="32">
        <v>0</v>
      </c>
      <c r="V431" s="32">
        <v>0</v>
      </c>
      <c r="W431" s="32">
        <v>90.977777777777789</v>
      </c>
      <c r="X431" s="32">
        <v>0</v>
      </c>
      <c r="Y431" s="32">
        <v>0</v>
      </c>
      <c r="Z431" s="32">
        <v>0</v>
      </c>
      <c r="AA431" s="32">
        <v>55.777777777777779</v>
      </c>
      <c r="AB431" s="32">
        <v>0</v>
      </c>
      <c r="AC431" s="32">
        <v>35.200000000000003</v>
      </c>
      <c r="AD431" s="32">
        <v>0</v>
      </c>
      <c r="AE431" s="32">
        <v>0</v>
      </c>
      <c r="AF431" t="s">
        <v>220</v>
      </c>
      <c r="AG431">
        <v>2</v>
      </c>
      <c r="AH431"/>
    </row>
    <row r="432" spans="1:34" x14ac:dyDescent="0.25">
      <c r="A432" t="s">
        <v>1583</v>
      </c>
      <c r="B432" t="s">
        <v>819</v>
      </c>
      <c r="C432" t="s">
        <v>1376</v>
      </c>
      <c r="D432" t="s">
        <v>1510</v>
      </c>
      <c r="E432" s="32">
        <v>76.400000000000006</v>
      </c>
      <c r="F432" s="32">
        <v>4.2362420011634656</v>
      </c>
      <c r="G432" s="32">
        <v>3.6931355439208824</v>
      </c>
      <c r="H432" s="32">
        <v>0.90189063408958681</v>
      </c>
      <c r="I432" s="32">
        <v>0.35878417684700398</v>
      </c>
      <c r="J432" s="32">
        <v>323.64888888888879</v>
      </c>
      <c r="K432" s="32">
        <v>282.15555555555545</v>
      </c>
      <c r="L432" s="32">
        <v>68.904444444444437</v>
      </c>
      <c r="M432" s="32">
        <v>27.411111111111104</v>
      </c>
      <c r="N432" s="32">
        <v>36.202222222222225</v>
      </c>
      <c r="O432" s="32">
        <v>5.2911111111111113</v>
      </c>
      <c r="P432" s="32">
        <v>95.053333333333299</v>
      </c>
      <c r="Q432" s="32">
        <v>95.053333333333299</v>
      </c>
      <c r="R432" s="32">
        <v>0</v>
      </c>
      <c r="S432" s="32">
        <v>159.69111111111107</v>
      </c>
      <c r="T432" s="32">
        <v>159.69111111111107</v>
      </c>
      <c r="U432" s="32">
        <v>0</v>
      </c>
      <c r="V432" s="32">
        <v>0</v>
      </c>
      <c r="W432" s="32">
        <v>0</v>
      </c>
      <c r="X432" s="32">
        <v>0</v>
      </c>
      <c r="Y432" s="32">
        <v>0</v>
      </c>
      <c r="Z432" s="32">
        <v>0</v>
      </c>
      <c r="AA432" s="32">
        <v>0</v>
      </c>
      <c r="AB432" s="32">
        <v>0</v>
      </c>
      <c r="AC432" s="32">
        <v>0</v>
      </c>
      <c r="AD432" s="32">
        <v>0</v>
      </c>
      <c r="AE432" s="32">
        <v>0</v>
      </c>
      <c r="AF432" t="s">
        <v>214</v>
      </c>
      <c r="AG432">
        <v>2</v>
      </c>
      <c r="AH432"/>
    </row>
    <row r="433" spans="1:34" x14ac:dyDescent="0.25">
      <c r="A433" t="s">
        <v>1583</v>
      </c>
      <c r="B433" t="s">
        <v>851</v>
      </c>
      <c r="C433" t="s">
        <v>1224</v>
      </c>
      <c r="D433" t="s">
        <v>1501</v>
      </c>
      <c r="E433" s="32">
        <v>278.07777777777778</v>
      </c>
      <c r="F433" s="32">
        <v>3.2732029408239103</v>
      </c>
      <c r="G433" s="32">
        <v>3.1473388740160626</v>
      </c>
      <c r="H433" s="32">
        <v>1.0522815359411837</v>
      </c>
      <c r="I433" s="32">
        <v>0.92641746913333611</v>
      </c>
      <c r="J433" s="32">
        <v>910.20500000000004</v>
      </c>
      <c r="K433" s="32">
        <v>875.20500000000004</v>
      </c>
      <c r="L433" s="32">
        <v>292.61611111111114</v>
      </c>
      <c r="M433" s="32">
        <v>257.61611111111114</v>
      </c>
      <c r="N433" s="32">
        <v>30.972222222222221</v>
      </c>
      <c r="O433" s="32">
        <v>4.0277777777777777</v>
      </c>
      <c r="P433" s="32">
        <v>16.502777777777776</v>
      </c>
      <c r="Q433" s="32">
        <v>16.502777777777776</v>
      </c>
      <c r="R433" s="32">
        <v>0</v>
      </c>
      <c r="S433" s="32">
        <v>601.08611111111111</v>
      </c>
      <c r="T433" s="32">
        <v>522.48611111111109</v>
      </c>
      <c r="U433" s="32">
        <v>78.599999999999994</v>
      </c>
      <c r="V433" s="32">
        <v>0</v>
      </c>
      <c r="W433" s="32">
        <v>199.53888888888889</v>
      </c>
      <c r="X433" s="32">
        <v>41.31388888888889</v>
      </c>
      <c r="Y433" s="32">
        <v>0</v>
      </c>
      <c r="Z433" s="32">
        <v>0</v>
      </c>
      <c r="AA433" s="32">
        <v>0</v>
      </c>
      <c r="AB433" s="32">
        <v>0</v>
      </c>
      <c r="AC433" s="32">
        <v>97.55</v>
      </c>
      <c r="AD433" s="32">
        <v>60.674999999999997</v>
      </c>
      <c r="AE433" s="32">
        <v>0</v>
      </c>
      <c r="AF433" t="s">
        <v>247</v>
      </c>
      <c r="AG433">
        <v>2</v>
      </c>
      <c r="AH433"/>
    </row>
    <row r="434" spans="1:34" x14ac:dyDescent="0.25">
      <c r="A434" t="s">
        <v>1583</v>
      </c>
      <c r="B434" t="s">
        <v>658</v>
      </c>
      <c r="C434" t="s">
        <v>1313</v>
      </c>
      <c r="D434" t="s">
        <v>1504</v>
      </c>
      <c r="E434" s="32">
        <v>278.51111111111112</v>
      </c>
      <c r="F434" s="32">
        <v>4.9413552222133559</v>
      </c>
      <c r="G434" s="32">
        <v>4.529543205936327</v>
      </c>
      <c r="H434" s="32">
        <v>1.2730232187026249</v>
      </c>
      <c r="I434" s="32">
        <v>0.86121120242559623</v>
      </c>
      <c r="J434" s="32">
        <v>1376.2223333333332</v>
      </c>
      <c r="K434" s="32">
        <v>1261.5281111111108</v>
      </c>
      <c r="L434" s="32">
        <v>354.55111111111108</v>
      </c>
      <c r="M434" s="32">
        <v>239.85688888888885</v>
      </c>
      <c r="N434" s="32">
        <v>109.89088888888891</v>
      </c>
      <c r="O434" s="32">
        <v>4.8033333333333337</v>
      </c>
      <c r="P434" s="32">
        <v>157.43999999999997</v>
      </c>
      <c r="Q434" s="32">
        <v>157.43999999999997</v>
      </c>
      <c r="R434" s="32">
        <v>0</v>
      </c>
      <c r="S434" s="32">
        <v>864.23122222222207</v>
      </c>
      <c r="T434" s="32">
        <v>864.23122222222207</v>
      </c>
      <c r="U434" s="32">
        <v>0</v>
      </c>
      <c r="V434" s="32">
        <v>0</v>
      </c>
      <c r="W434" s="32">
        <v>23.745333333333331</v>
      </c>
      <c r="X434" s="32">
        <v>20.337</v>
      </c>
      <c r="Y434" s="32">
        <v>0</v>
      </c>
      <c r="Z434" s="32">
        <v>0</v>
      </c>
      <c r="AA434" s="32">
        <v>0.33333333333333331</v>
      </c>
      <c r="AB434" s="32">
        <v>0</v>
      </c>
      <c r="AC434" s="32">
        <v>3.0750000000000002</v>
      </c>
      <c r="AD434" s="32">
        <v>0</v>
      </c>
      <c r="AE434" s="32">
        <v>0</v>
      </c>
      <c r="AF434" t="s">
        <v>52</v>
      </c>
      <c r="AG434">
        <v>2</v>
      </c>
      <c r="AH434"/>
    </row>
    <row r="435" spans="1:34" x14ac:dyDescent="0.25">
      <c r="A435" t="s">
        <v>1583</v>
      </c>
      <c r="B435" t="s">
        <v>929</v>
      </c>
      <c r="C435" t="s">
        <v>1224</v>
      </c>
      <c r="D435" t="s">
        <v>1501</v>
      </c>
      <c r="E435" s="32">
        <v>353.2</v>
      </c>
      <c r="F435" s="32">
        <v>2.8409189002139184</v>
      </c>
      <c r="G435" s="32">
        <v>2.6794928903988935</v>
      </c>
      <c r="H435" s="32">
        <v>0.27511325028312567</v>
      </c>
      <c r="I435" s="32">
        <v>0.11368724046810119</v>
      </c>
      <c r="J435" s="32">
        <v>1003.4125555555559</v>
      </c>
      <c r="K435" s="32">
        <v>946.39688888888918</v>
      </c>
      <c r="L435" s="32">
        <v>97.169999999999973</v>
      </c>
      <c r="M435" s="32">
        <v>40.154333333333341</v>
      </c>
      <c r="N435" s="32">
        <v>52.715666666666642</v>
      </c>
      <c r="O435" s="32">
        <v>4.3</v>
      </c>
      <c r="P435" s="32">
        <v>161.93211111111114</v>
      </c>
      <c r="Q435" s="32">
        <v>161.93211111111114</v>
      </c>
      <c r="R435" s="32">
        <v>0</v>
      </c>
      <c r="S435" s="32">
        <v>744.31044444444467</v>
      </c>
      <c r="T435" s="32">
        <v>744.31044444444467</v>
      </c>
      <c r="U435" s="32">
        <v>0</v>
      </c>
      <c r="V435" s="32">
        <v>0</v>
      </c>
      <c r="W435" s="32">
        <v>89.928333333333327</v>
      </c>
      <c r="X435" s="32">
        <v>0</v>
      </c>
      <c r="Y435" s="32">
        <v>3.7491111111111102</v>
      </c>
      <c r="Z435" s="32">
        <v>0</v>
      </c>
      <c r="AA435" s="32">
        <v>12.963000000000001</v>
      </c>
      <c r="AB435" s="32">
        <v>0</v>
      </c>
      <c r="AC435" s="32">
        <v>73.216222222222214</v>
      </c>
      <c r="AD435" s="32">
        <v>0</v>
      </c>
      <c r="AE435" s="32">
        <v>0</v>
      </c>
      <c r="AF435" t="s">
        <v>325</v>
      </c>
      <c r="AG435">
        <v>2</v>
      </c>
      <c r="AH435"/>
    </row>
    <row r="436" spans="1:34" x14ac:dyDescent="0.25">
      <c r="A436" t="s">
        <v>1583</v>
      </c>
      <c r="B436" t="s">
        <v>923</v>
      </c>
      <c r="C436" t="s">
        <v>1414</v>
      </c>
      <c r="D436" t="s">
        <v>1532</v>
      </c>
      <c r="E436" s="32">
        <v>128.4111111111111</v>
      </c>
      <c r="F436" s="32">
        <v>4.5381984944189675</v>
      </c>
      <c r="G436" s="32">
        <v>4.2186769922990397</v>
      </c>
      <c r="H436" s="32">
        <v>0.88962187418880334</v>
      </c>
      <c r="I436" s="32">
        <v>0.6266548412217704</v>
      </c>
      <c r="J436" s="32">
        <v>582.75511111111109</v>
      </c>
      <c r="K436" s="32">
        <v>541.72499999999991</v>
      </c>
      <c r="L436" s="32">
        <v>114.23733333333332</v>
      </c>
      <c r="M436" s="32">
        <v>80.469444444444434</v>
      </c>
      <c r="N436" s="32">
        <v>28.079000000000001</v>
      </c>
      <c r="O436" s="32">
        <v>5.6888888888888891</v>
      </c>
      <c r="P436" s="32">
        <v>107.08444444444443</v>
      </c>
      <c r="Q436" s="32">
        <v>99.822222222222209</v>
      </c>
      <c r="R436" s="32">
        <v>7.2622222222222215</v>
      </c>
      <c r="S436" s="32">
        <v>361.43333333333334</v>
      </c>
      <c r="T436" s="32">
        <v>196.51666666666671</v>
      </c>
      <c r="U436" s="32">
        <v>164.91666666666663</v>
      </c>
      <c r="V436" s="32">
        <v>0</v>
      </c>
      <c r="W436" s="32">
        <v>58.873333333333335</v>
      </c>
      <c r="X436" s="32">
        <v>0</v>
      </c>
      <c r="Y436" s="32">
        <v>0</v>
      </c>
      <c r="Z436" s="32">
        <v>0</v>
      </c>
      <c r="AA436" s="32">
        <v>16.827777777777776</v>
      </c>
      <c r="AB436" s="32">
        <v>0</v>
      </c>
      <c r="AC436" s="32">
        <v>42.045555555555559</v>
      </c>
      <c r="AD436" s="32">
        <v>0</v>
      </c>
      <c r="AE436" s="32">
        <v>0</v>
      </c>
      <c r="AF436" t="s">
        <v>319</v>
      </c>
      <c r="AG436">
        <v>2</v>
      </c>
      <c r="AH436"/>
    </row>
    <row r="437" spans="1:34" x14ac:dyDescent="0.25">
      <c r="A437" t="s">
        <v>1583</v>
      </c>
      <c r="B437" t="s">
        <v>1155</v>
      </c>
      <c r="C437" t="s">
        <v>1242</v>
      </c>
      <c r="D437" t="s">
        <v>1550</v>
      </c>
      <c r="E437" s="32">
        <v>108.81111111111112</v>
      </c>
      <c r="F437" s="32">
        <v>2.9410854692127022</v>
      </c>
      <c r="G437" s="32">
        <v>2.7756867150005102</v>
      </c>
      <c r="H437" s="32">
        <v>0.67300622893903805</v>
      </c>
      <c r="I437" s="32">
        <v>0.55457980189931577</v>
      </c>
      <c r="J437" s="32">
        <v>320.02277777777772</v>
      </c>
      <c r="K437" s="32">
        <v>302.02555555555551</v>
      </c>
      <c r="L437" s="32">
        <v>73.230555555555554</v>
      </c>
      <c r="M437" s="32">
        <v>60.344444444444441</v>
      </c>
      <c r="N437" s="32">
        <v>7.2861111111111114</v>
      </c>
      <c r="O437" s="32">
        <v>5.6</v>
      </c>
      <c r="P437" s="32">
        <v>108.59177777777778</v>
      </c>
      <c r="Q437" s="32">
        <v>103.48066666666666</v>
      </c>
      <c r="R437" s="32">
        <v>5.1111111111111107</v>
      </c>
      <c r="S437" s="32">
        <v>138.2004444444444</v>
      </c>
      <c r="T437" s="32">
        <v>138.2004444444444</v>
      </c>
      <c r="U437" s="32">
        <v>0</v>
      </c>
      <c r="V437" s="32">
        <v>0</v>
      </c>
      <c r="W437" s="32">
        <v>16.844999999999999</v>
      </c>
      <c r="X437" s="32">
        <v>0</v>
      </c>
      <c r="Y437" s="32">
        <v>5.8611111111111107</v>
      </c>
      <c r="Z437" s="32">
        <v>0</v>
      </c>
      <c r="AA437" s="32">
        <v>6.583444444444444</v>
      </c>
      <c r="AB437" s="32">
        <v>3.3333333333333333E-2</v>
      </c>
      <c r="AC437" s="32">
        <v>4.3671111111111109</v>
      </c>
      <c r="AD437" s="32">
        <v>0</v>
      </c>
      <c r="AE437" s="32">
        <v>0</v>
      </c>
      <c r="AF437" t="s">
        <v>552</v>
      </c>
      <c r="AG437">
        <v>2</v>
      </c>
      <c r="AH437"/>
    </row>
    <row r="438" spans="1:34" x14ac:dyDescent="0.25">
      <c r="A438" t="s">
        <v>1583</v>
      </c>
      <c r="B438" t="s">
        <v>841</v>
      </c>
      <c r="C438" t="s">
        <v>1239</v>
      </c>
      <c r="D438" t="s">
        <v>1549</v>
      </c>
      <c r="E438" s="32">
        <v>54.855555555555554</v>
      </c>
      <c r="F438" s="32">
        <v>3.0480433461616374</v>
      </c>
      <c r="G438" s="32">
        <v>2.8806846262912704</v>
      </c>
      <c r="H438" s="32">
        <v>0.32713996354061176</v>
      </c>
      <c r="I438" s="32">
        <v>0.16033826210249141</v>
      </c>
      <c r="J438" s="32">
        <v>167.20211111111115</v>
      </c>
      <c r="K438" s="32">
        <v>158.02155555555558</v>
      </c>
      <c r="L438" s="32">
        <v>17.945444444444448</v>
      </c>
      <c r="M438" s="32">
        <v>8.7954444444444455</v>
      </c>
      <c r="N438" s="32">
        <v>3.7277777777777779</v>
      </c>
      <c r="O438" s="32">
        <v>5.4222222222222225</v>
      </c>
      <c r="P438" s="32">
        <v>39.098333333333336</v>
      </c>
      <c r="Q438" s="32">
        <v>39.067777777777778</v>
      </c>
      <c r="R438" s="32">
        <v>3.0555555555555555E-2</v>
      </c>
      <c r="S438" s="32">
        <v>110.15833333333336</v>
      </c>
      <c r="T438" s="32">
        <v>104.61588888888892</v>
      </c>
      <c r="U438" s="32">
        <v>5.5424444444444472</v>
      </c>
      <c r="V438" s="32">
        <v>0</v>
      </c>
      <c r="W438" s="32">
        <v>0</v>
      </c>
      <c r="X438" s="32">
        <v>0</v>
      </c>
      <c r="Y438" s="32">
        <v>0</v>
      </c>
      <c r="Z438" s="32">
        <v>0</v>
      </c>
      <c r="AA438" s="32">
        <v>0</v>
      </c>
      <c r="AB438" s="32">
        <v>0</v>
      </c>
      <c r="AC438" s="32">
        <v>0</v>
      </c>
      <c r="AD438" s="32">
        <v>0</v>
      </c>
      <c r="AE438" s="32">
        <v>0</v>
      </c>
      <c r="AF438" t="s">
        <v>236</v>
      </c>
      <c r="AG438">
        <v>2</v>
      </c>
      <c r="AH438"/>
    </row>
    <row r="439" spans="1:34" x14ac:dyDescent="0.25">
      <c r="A439" t="s">
        <v>1583</v>
      </c>
      <c r="B439" t="s">
        <v>1122</v>
      </c>
      <c r="C439" t="s">
        <v>1467</v>
      </c>
      <c r="D439" t="s">
        <v>1548</v>
      </c>
      <c r="E439" s="32">
        <v>100.02222222222223</v>
      </c>
      <c r="F439" s="32">
        <v>4.160686514107975</v>
      </c>
      <c r="G439" s="32">
        <v>3.5848144856698503</v>
      </c>
      <c r="H439" s="32">
        <v>0.97917129526771829</v>
      </c>
      <c r="I439" s="32">
        <v>0.40329926682959338</v>
      </c>
      <c r="J439" s="32">
        <v>416.16111111111104</v>
      </c>
      <c r="K439" s="32">
        <v>358.56111111111102</v>
      </c>
      <c r="L439" s="32">
        <v>97.938888888888897</v>
      </c>
      <c r="M439" s="32">
        <v>40.338888888888889</v>
      </c>
      <c r="N439" s="32">
        <v>51.644444444444446</v>
      </c>
      <c r="O439" s="32">
        <v>5.9555555555555557</v>
      </c>
      <c r="P439" s="32">
        <v>98.749444444444492</v>
      </c>
      <c r="Q439" s="32">
        <v>98.749444444444492</v>
      </c>
      <c r="R439" s="32">
        <v>0</v>
      </c>
      <c r="S439" s="32">
        <v>219.47277777777768</v>
      </c>
      <c r="T439" s="32">
        <v>213.25611111111101</v>
      </c>
      <c r="U439" s="32">
        <v>6.2166666666666668</v>
      </c>
      <c r="V439" s="32">
        <v>0</v>
      </c>
      <c r="W439" s="32">
        <v>33.338888888888874</v>
      </c>
      <c r="X439" s="32">
        <v>0</v>
      </c>
      <c r="Y439" s="32">
        <v>0</v>
      </c>
      <c r="Z439" s="32">
        <v>0</v>
      </c>
      <c r="AA439" s="32">
        <v>11.679999999999998</v>
      </c>
      <c r="AB439" s="32">
        <v>0</v>
      </c>
      <c r="AC439" s="32">
        <v>21.658888888888878</v>
      </c>
      <c r="AD439" s="32">
        <v>0</v>
      </c>
      <c r="AE439" s="32">
        <v>0</v>
      </c>
      <c r="AF439" t="s">
        <v>519</v>
      </c>
      <c r="AG439">
        <v>2</v>
      </c>
      <c r="AH439"/>
    </row>
    <row r="440" spans="1:34" x14ac:dyDescent="0.25">
      <c r="A440" t="s">
        <v>1583</v>
      </c>
      <c r="B440" t="s">
        <v>862</v>
      </c>
      <c r="C440" t="s">
        <v>1233</v>
      </c>
      <c r="D440" t="s">
        <v>1539</v>
      </c>
      <c r="E440" s="32">
        <v>214.12222222222223</v>
      </c>
      <c r="F440" s="32">
        <v>2.9160645529552176</v>
      </c>
      <c r="G440" s="32">
        <v>2.8521088682476257</v>
      </c>
      <c r="H440" s="32">
        <v>0.4783083389549061</v>
      </c>
      <c r="I440" s="32">
        <v>0.431165481812049</v>
      </c>
      <c r="J440" s="32">
        <v>624.3942222222222</v>
      </c>
      <c r="K440" s="32">
        <v>610.69988888888884</v>
      </c>
      <c r="L440" s="32">
        <v>102.41644444444439</v>
      </c>
      <c r="M440" s="32">
        <v>92.32211111111107</v>
      </c>
      <c r="N440" s="32">
        <v>5.8332222222222221</v>
      </c>
      <c r="O440" s="32">
        <v>4.2611111111111111</v>
      </c>
      <c r="P440" s="32">
        <v>165.63055555555556</v>
      </c>
      <c r="Q440" s="32">
        <v>162.03055555555557</v>
      </c>
      <c r="R440" s="32">
        <v>3.6</v>
      </c>
      <c r="S440" s="32">
        <v>356.34722222222223</v>
      </c>
      <c r="T440" s="32">
        <v>356.34722222222223</v>
      </c>
      <c r="U440" s="32">
        <v>0</v>
      </c>
      <c r="V440" s="32">
        <v>0</v>
      </c>
      <c r="W440" s="32">
        <v>102.17222222222222</v>
      </c>
      <c r="X440" s="32">
        <v>0</v>
      </c>
      <c r="Y440" s="32">
        <v>0</v>
      </c>
      <c r="Z440" s="32">
        <v>0</v>
      </c>
      <c r="AA440" s="32">
        <v>0</v>
      </c>
      <c r="AB440" s="32">
        <v>0</v>
      </c>
      <c r="AC440" s="32">
        <v>102.17222222222222</v>
      </c>
      <c r="AD440" s="32">
        <v>0</v>
      </c>
      <c r="AE440" s="32">
        <v>0</v>
      </c>
      <c r="AF440" t="s">
        <v>258</v>
      </c>
      <c r="AG440">
        <v>2</v>
      </c>
      <c r="AH440"/>
    </row>
    <row r="441" spans="1:34" x14ac:dyDescent="0.25">
      <c r="A441" t="s">
        <v>1583</v>
      </c>
      <c r="B441" t="s">
        <v>1051</v>
      </c>
      <c r="C441" t="s">
        <v>1224</v>
      </c>
      <c r="D441" t="s">
        <v>1501</v>
      </c>
      <c r="E441" s="32">
        <v>177.6888888888889</v>
      </c>
      <c r="F441" s="32">
        <v>3.8879908704352175</v>
      </c>
      <c r="G441" s="32">
        <v>3.6270478989494745</v>
      </c>
      <c r="H441" s="32">
        <v>0.5785705352676338</v>
      </c>
      <c r="I441" s="32">
        <v>0.31762756378189094</v>
      </c>
      <c r="J441" s="32">
        <v>690.85277777777776</v>
      </c>
      <c r="K441" s="32">
        <v>644.48611111111109</v>
      </c>
      <c r="L441" s="32">
        <v>102.80555555555556</v>
      </c>
      <c r="M441" s="32">
        <v>56.43888888888889</v>
      </c>
      <c r="N441" s="32">
        <v>42.422222222222224</v>
      </c>
      <c r="O441" s="32">
        <v>3.9444444444444446</v>
      </c>
      <c r="P441" s="32">
        <v>124.23888888888889</v>
      </c>
      <c r="Q441" s="32">
        <v>124.23888888888889</v>
      </c>
      <c r="R441" s="32">
        <v>0</v>
      </c>
      <c r="S441" s="32">
        <v>463.80833333333334</v>
      </c>
      <c r="T441" s="32">
        <v>463.80833333333334</v>
      </c>
      <c r="U441" s="32">
        <v>0</v>
      </c>
      <c r="V441" s="32">
        <v>0</v>
      </c>
      <c r="W441" s="32">
        <v>158.05555555555554</v>
      </c>
      <c r="X441" s="32">
        <v>26.030555555555555</v>
      </c>
      <c r="Y441" s="32">
        <v>1.0888888888888888</v>
      </c>
      <c r="Z441" s="32">
        <v>0</v>
      </c>
      <c r="AA441" s="32">
        <v>33.527777777777779</v>
      </c>
      <c r="AB441" s="32">
        <v>0</v>
      </c>
      <c r="AC441" s="32">
        <v>97.408333333333331</v>
      </c>
      <c r="AD441" s="32">
        <v>0</v>
      </c>
      <c r="AE441" s="32">
        <v>0</v>
      </c>
      <c r="AF441" t="s">
        <v>447</v>
      </c>
      <c r="AG441">
        <v>2</v>
      </c>
      <c r="AH441"/>
    </row>
    <row r="442" spans="1:34" x14ac:dyDescent="0.25">
      <c r="A442" t="s">
        <v>1583</v>
      </c>
      <c r="B442" t="s">
        <v>758</v>
      </c>
      <c r="C442" t="s">
        <v>1224</v>
      </c>
      <c r="D442" t="s">
        <v>1501</v>
      </c>
      <c r="E442" s="32">
        <v>265.31111111111113</v>
      </c>
      <c r="F442" s="32">
        <v>3.4888495686405894</v>
      </c>
      <c r="G442" s="32">
        <v>3.3796486305385707</v>
      </c>
      <c r="H442" s="32">
        <v>1.1576555825446018</v>
      </c>
      <c r="I442" s="32">
        <v>1.0484546444425831</v>
      </c>
      <c r="J442" s="32">
        <v>925.63055555555559</v>
      </c>
      <c r="K442" s="32">
        <v>896.6583333333333</v>
      </c>
      <c r="L442" s="32">
        <v>307.13888888888891</v>
      </c>
      <c r="M442" s="32">
        <v>278.16666666666669</v>
      </c>
      <c r="N442" s="32">
        <v>24.461111111111112</v>
      </c>
      <c r="O442" s="32">
        <v>4.5111111111111111</v>
      </c>
      <c r="P442" s="32">
        <v>28.852777777777778</v>
      </c>
      <c r="Q442" s="32">
        <v>28.852777777777778</v>
      </c>
      <c r="R442" s="32">
        <v>0</v>
      </c>
      <c r="S442" s="32">
        <v>589.63888888888891</v>
      </c>
      <c r="T442" s="32">
        <v>548.42222222222222</v>
      </c>
      <c r="U442" s="32">
        <v>41.216666666666669</v>
      </c>
      <c r="V442" s="32">
        <v>0</v>
      </c>
      <c r="W442" s="32">
        <v>178.66388888888886</v>
      </c>
      <c r="X442" s="32">
        <v>22.466666666666665</v>
      </c>
      <c r="Y442" s="32">
        <v>5.6111111111111107</v>
      </c>
      <c r="Z442" s="32">
        <v>0</v>
      </c>
      <c r="AA442" s="32">
        <v>8.5638888888888882</v>
      </c>
      <c r="AB442" s="32">
        <v>0</v>
      </c>
      <c r="AC442" s="32">
        <v>141.78888888888889</v>
      </c>
      <c r="AD442" s="32">
        <v>0.23333333333333334</v>
      </c>
      <c r="AE442" s="32">
        <v>0</v>
      </c>
      <c r="AF442" t="s">
        <v>153</v>
      </c>
      <c r="AG442">
        <v>2</v>
      </c>
      <c r="AH442"/>
    </row>
    <row r="443" spans="1:34" x14ac:dyDescent="0.25">
      <c r="A443" t="s">
        <v>1583</v>
      </c>
      <c r="B443" t="s">
        <v>700</v>
      </c>
      <c r="C443" t="s">
        <v>1313</v>
      </c>
      <c r="D443" t="s">
        <v>1504</v>
      </c>
      <c r="E443" s="32">
        <v>174.78888888888889</v>
      </c>
      <c r="F443" s="32">
        <v>3.5586370860085181</v>
      </c>
      <c r="G443" s="32">
        <v>3.4845794927213785</v>
      </c>
      <c r="H443" s="32">
        <v>0.80987921937575491</v>
      </c>
      <c r="I443" s="32">
        <v>0.73582162608861501</v>
      </c>
      <c r="J443" s="32">
        <v>622.01022222222218</v>
      </c>
      <c r="K443" s="32">
        <v>609.06577777777784</v>
      </c>
      <c r="L443" s="32">
        <v>141.5578888888889</v>
      </c>
      <c r="M443" s="32">
        <v>128.61344444444447</v>
      </c>
      <c r="N443" s="32">
        <v>8.3555555555555561</v>
      </c>
      <c r="O443" s="32">
        <v>4.5888888888888886</v>
      </c>
      <c r="P443" s="32">
        <v>63.827777777777776</v>
      </c>
      <c r="Q443" s="32">
        <v>63.827777777777776</v>
      </c>
      <c r="R443" s="32">
        <v>0</v>
      </c>
      <c r="S443" s="32">
        <v>416.62455555555556</v>
      </c>
      <c r="T443" s="32">
        <v>416.62455555555556</v>
      </c>
      <c r="U443" s="32">
        <v>0</v>
      </c>
      <c r="V443" s="32">
        <v>0</v>
      </c>
      <c r="W443" s="32">
        <v>76.049777777777763</v>
      </c>
      <c r="X443" s="32">
        <v>0.72222222222222221</v>
      </c>
      <c r="Y443" s="32">
        <v>3.8444444444444446</v>
      </c>
      <c r="Z443" s="32">
        <v>0</v>
      </c>
      <c r="AA443" s="32">
        <v>0</v>
      </c>
      <c r="AB443" s="32">
        <v>0</v>
      </c>
      <c r="AC443" s="32">
        <v>71.4831111111111</v>
      </c>
      <c r="AD443" s="32">
        <v>0</v>
      </c>
      <c r="AE443" s="32">
        <v>0</v>
      </c>
      <c r="AF443" t="s">
        <v>94</v>
      </c>
      <c r="AG443">
        <v>2</v>
      </c>
      <c r="AH443"/>
    </row>
    <row r="444" spans="1:34" x14ac:dyDescent="0.25">
      <c r="A444" t="s">
        <v>1583</v>
      </c>
      <c r="B444" t="s">
        <v>1086</v>
      </c>
      <c r="C444" t="s">
        <v>1365</v>
      </c>
      <c r="D444" t="s">
        <v>1529</v>
      </c>
      <c r="E444" s="32">
        <v>293.67777777777781</v>
      </c>
      <c r="F444" s="32">
        <v>3.9466387953539401</v>
      </c>
      <c r="G444" s="32">
        <v>3.7930766902500843</v>
      </c>
      <c r="H444" s="32">
        <v>1.0970894025954376</v>
      </c>
      <c r="I444" s="32">
        <v>0.94352729749158226</v>
      </c>
      <c r="J444" s="32">
        <v>1159.0401111111112</v>
      </c>
      <c r="K444" s="32">
        <v>1113.9423333333332</v>
      </c>
      <c r="L444" s="32">
        <v>322.19077777777795</v>
      </c>
      <c r="M444" s="32">
        <v>277.09300000000013</v>
      </c>
      <c r="N444" s="32">
        <v>41.364444444444445</v>
      </c>
      <c r="O444" s="32">
        <v>3.7333333333333334</v>
      </c>
      <c r="P444" s="32">
        <v>171.33944444444438</v>
      </c>
      <c r="Q444" s="32">
        <v>171.33944444444438</v>
      </c>
      <c r="R444" s="32">
        <v>0</v>
      </c>
      <c r="S444" s="32">
        <v>665.50988888888878</v>
      </c>
      <c r="T444" s="32">
        <v>651.38822222222211</v>
      </c>
      <c r="U444" s="32">
        <v>14.12166666666667</v>
      </c>
      <c r="V444" s="32">
        <v>0</v>
      </c>
      <c r="W444" s="32">
        <v>56.62544444444444</v>
      </c>
      <c r="X444" s="32">
        <v>24.653444444444442</v>
      </c>
      <c r="Y444" s="32">
        <v>0</v>
      </c>
      <c r="Z444" s="32">
        <v>0</v>
      </c>
      <c r="AA444" s="32">
        <v>31.972000000000001</v>
      </c>
      <c r="AB444" s="32">
        <v>0</v>
      </c>
      <c r="AC444" s="32">
        <v>0</v>
      </c>
      <c r="AD444" s="32">
        <v>0</v>
      </c>
      <c r="AE444" s="32">
        <v>0</v>
      </c>
      <c r="AF444" t="s">
        <v>482</v>
      </c>
      <c r="AG444">
        <v>2</v>
      </c>
      <c r="AH444"/>
    </row>
    <row r="445" spans="1:34" x14ac:dyDescent="0.25">
      <c r="A445" t="s">
        <v>1583</v>
      </c>
      <c r="B445" t="s">
        <v>926</v>
      </c>
      <c r="C445" t="s">
        <v>1415</v>
      </c>
      <c r="D445" t="s">
        <v>1522</v>
      </c>
      <c r="E445" s="32">
        <v>174.9</v>
      </c>
      <c r="F445" s="32">
        <v>2.8998348262499207</v>
      </c>
      <c r="G445" s="32">
        <v>2.8693729750333525</v>
      </c>
      <c r="H445" s="32">
        <v>0.31851534210024779</v>
      </c>
      <c r="I445" s="32">
        <v>0.28852995362429323</v>
      </c>
      <c r="J445" s="32">
        <v>507.18111111111114</v>
      </c>
      <c r="K445" s="32">
        <v>501.85333333333335</v>
      </c>
      <c r="L445" s="32">
        <v>55.708333333333336</v>
      </c>
      <c r="M445" s="32">
        <v>50.463888888888889</v>
      </c>
      <c r="N445" s="32">
        <v>0</v>
      </c>
      <c r="O445" s="32">
        <v>5.2444444444444445</v>
      </c>
      <c r="P445" s="32">
        <v>136.32500000000002</v>
      </c>
      <c r="Q445" s="32">
        <v>136.24166666666667</v>
      </c>
      <c r="R445" s="32">
        <v>8.3333333333333329E-2</v>
      </c>
      <c r="S445" s="32">
        <v>315.14777777777778</v>
      </c>
      <c r="T445" s="32">
        <v>315.14777777777778</v>
      </c>
      <c r="U445" s="32">
        <v>0</v>
      </c>
      <c r="V445" s="32">
        <v>0</v>
      </c>
      <c r="W445" s="32">
        <v>1.3805555555555555</v>
      </c>
      <c r="X445" s="32">
        <v>0</v>
      </c>
      <c r="Y445" s="32">
        <v>0</v>
      </c>
      <c r="Z445" s="32">
        <v>0</v>
      </c>
      <c r="AA445" s="32">
        <v>0</v>
      </c>
      <c r="AB445" s="32">
        <v>8.3333333333333329E-2</v>
      </c>
      <c r="AC445" s="32">
        <v>1.2972222222222223</v>
      </c>
      <c r="AD445" s="32">
        <v>0</v>
      </c>
      <c r="AE445" s="32">
        <v>0</v>
      </c>
      <c r="AF445" t="s">
        <v>322</v>
      </c>
      <c r="AG445">
        <v>2</v>
      </c>
      <c r="AH445"/>
    </row>
    <row r="446" spans="1:34" x14ac:dyDescent="0.25">
      <c r="A446" t="s">
        <v>1583</v>
      </c>
      <c r="B446" t="s">
        <v>1078</v>
      </c>
      <c r="C446" t="s">
        <v>1363</v>
      </c>
      <c r="D446" t="s">
        <v>1495</v>
      </c>
      <c r="E446" s="32">
        <v>91.25555555555556</v>
      </c>
      <c r="F446" s="32">
        <v>2.7161487885060271</v>
      </c>
      <c r="G446" s="32">
        <v>2.5758529161086079</v>
      </c>
      <c r="H446" s="32">
        <v>0.47613295994155602</v>
      </c>
      <c r="I446" s="32">
        <v>0.33583708754413732</v>
      </c>
      <c r="J446" s="32">
        <v>247.86366666666669</v>
      </c>
      <c r="K446" s="32">
        <v>235.06088888888888</v>
      </c>
      <c r="L446" s="32">
        <v>43.449777777777776</v>
      </c>
      <c r="M446" s="32">
        <v>30.646999999999998</v>
      </c>
      <c r="N446" s="32">
        <v>6.3194444444444446</v>
      </c>
      <c r="O446" s="32">
        <v>6.4833333333333334</v>
      </c>
      <c r="P446" s="32">
        <v>57.791666666666664</v>
      </c>
      <c r="Q446" s="32">
        <v>57.791666666666664</v>
      </c>
      <c r="R446" s="32">
        <v>0</v>
      </c>
      <c r="S446" s="32">
        <v>146.62222222222223</v>
      </c>
      <c r="T446" s="32">
        <v>146.62222222222223</v>
      </c>
      <c r="U446" s="32">
        <v>0</v>
      </c>
      <c r="V446" s="32">
        <v>0</v>
      </c>
      <c r="W446" s="32">
        <v>58.380333333333333</v>
      </c>
      <c r="X446" s="32">
        <v>15.966444444444445</v>
      </c>
      <c r="Y446" s="32">
        <v>0</v>
      </c>
      <c r="Z446" s="32">
        <v>0</v>
      </c>
      <c r="AA446" s="32">
        <v>19.788888888888888</v>
      </c>
      <c r="AB446" s="32">
        <v>0</v>
      </c>
      <c r="AC446" s="32">
        <v>22.625</v>
      </c>
      <c r="AD446" s="32">
        <v>0</v>
      </c>
      <c r="AE446" s="32">
        <v>0</v>
      </c>
      <c r="AF446" t="s">
        <v>474</v>
      </c>
      <c r="AG446">
        <v>2</v>
      </c>
      <c r="AH446"/>
    </row>
    <row r="447" spans="1:34" x14ac:dyDescent="0.25">
      <c r="A447" t="s">
        <v>1583</v>
      </c>
      <c r="B447" t="s">
        <v>1106</v>
      </c>
      <c r="C447" t="s">
        <v>1327</v>
      </c>
      <c r="D447" t="s">
        <v>1518</v>
      </c>
      <c r="E447" s="32">
        <v>157.80000000000001</v>
      </c>
      <c r="F447" s="32">
        <v>3.6274059991550494</v>
      </c>
      <c r="G447" s="32">
        <v>3.4966589212786938</v>
      </c>
      <c r="H447" s="32">
        <v>0.6614216307562315</v>
      </c>
      <c r="I447" s="32">
        <v>0.61390790029573306</v>
      </c>
      <c r="J447" s="32">
        <v>572.4046666666668</v>
      </c>
      <c r="K447" s="32">
        <v>551.77277777777795</v>
      </c>
      <c r="L447" s="32">
        <v>104.37233333333334</v>
      </c>
      <c r="M447" s="32">
        <v>96.874666666666684</v>
      </c>
      <c r="N447" s="32">
        <v>2.270111111111111</v>
      </c>
      <c r="O447" s="32">
        <v>5.2275555555555568</v>
      </c>
      <c r="P447" s="32">
        <v>127.22877777777772</v>
      </c>
      <c r="Q447" s="32">
        <v>114.0945555555555</v>
      </c>
      <c r="R447" s="32">
        <v>13.134222222222226</v>
      </c>
      <c r="S447" s="32">
        <v>340.8035555555557</v>
      </c>
      <c r="T447" s="32">
        <v>340.8035555555557</v>
      </c>
      <c r="U447" s="32">
        <v>0</v>
      </c>
      <c r="V447" s="32">
        <v>0</v>
      </c>
      <c r="W447" s="32">
        <v>82.857555555555564</v>
      </c>
      <c r="X447" s="32">
        <v>6.1856666666666644</v>
      </c>
      <c r="Y447" s="32">
        <v>0</v>
      </c>
      <c r="Z447" s="32">
        <v>0</v>
      </c>
      <c r="AA447" s="32">
        <v>26.805666666666664</v>
      </c>
      <c r="AB447" s="32">
        <v>0</v>
      </c>
      <c r="AC447" s="32">
        <v>49.866222222222234</v>
      </c>
      <c r="AD447" s="32">
        <v>0</v>
      </c>
      <c r="AE447" s="32">
        <v>0</v>
      </c>
      <c r="AF447" t="s">
        <v>503</v>
      </c>
      <c r="AG447">
        <v>2</v>
      </c>
      <c r="AH447"/>
    </row>
    <row r="448" spans="1:34" x14ac:dyDescent="0.25">
      <c r="A448" t="s">
        <v>1583</v>
      </c>
      <c r="B448" t="s">
        <v>822</v>
      </c>
      <c r="C448" t="s">
        <v>1378</v>
      </c>
      <c r="D448" t="s">
        <v>1506</v>
      </c>
      <c r="E448" s="32">
        <v>114.76666666666667</v>
      </c>
      <c r="F448" s="32">
        <v>2.9457595120534421</v>
      </c>
      <c r="G448" s="32">
        <v>2.8992884112692421</v>
      </c>
      <c r="H448" s="32">
        <v>0.42235453577306614</v>
      </c>
      <c r="I448" s="32">
        <v>0.37588343498886628</v>
      </c>
      <c r="J448" s="32">
        <v>338.07500000000005</v>
      </c>
      <c r="K448" s="32">
        <v>332.74166666666667</v>
      </c>
      <c r="L448" s="32">
        <v>48.472222222222221</v>
      </c>
      <c r="M448" s="32">
        <v>43.138888888888886</v>
      </c>
      <c r="N448" s="32">
        <v>0</v>
      </c>
      <c r="O448" s="32">
        <v>5.333333333333333</v>
      </c>
      <c r="P448" s="32">
        <v>102.85722222222226</v>
      </c>
      <c r="Q448" s="32">
        <v>102.85722222222226</v>
      </c>
      <c r="R448" s="32">
        <v>0</v>
      </c>
      <c r="S448" s="32">
        <v>186.74555555555554</v>
      </c>
      <c r="T448" s="32">
        <v>186.74555555555554</v>
      </c>
      <c r="U448" s="32">
        <v>0</v>
      </c>
      <c r="V448" s="32">
        <v>0</v>
      </c>
      <c r="W448" s="32">
        <v>128.57022222222221</v>
      </c>
      <c r="X448" s="32">
        <v>0</v>
      </c>
      <c r="Y448" s="32">
        <v>0</v>
      </c>
      <c r="Z448" s="32">
        <v>0</v>
      </c>
      <c r="AA448" s="32">
        <v>47.331444444444443</v>
      </c>
      <c r="AB448" s="32">
        <v>0</v>
      </c>
      <c r="AC448" s="32">
        <v>81.23877777777777</v>
      </c>
      <c r="AD448" s="32">
        <v>0</v>
      </c>
      <c r="AE448" s="32">
        <v>0</v>
      </c>
      <c r="AF448" t="s">
        <v>217</v>
      </c>
      <c r="AG448">
        <v>2</v>
      </c>
      <c r="AH448"/>
    </row>
    <row r="449" spans="1:34" x14ac:dyDescent="0.25">
      <c r="A449" t="s">
        <v>1583</v>
      </c>
      <c r="B449" t="s">
        <v>759</v>
      </c>
      <c r="C449" t="s">
        <v>1350</v>
      </c>
      <c r="D449" t="s">
        <v>1544</v>
      </c>
      <c r="E449" s="32">
        <v>101.33333333333333</v>
      </c>
      <c r="F449" s="32">
        <v>3.1852993421052633</v>
      </c>
      <c r="G449" s="32">
        <v>2.886861842105263</v>
      </c>
      <c r="H449" s="32">
        <v>0.57565789473684204</v>
      </c>
      <c r="I449" s="32">
        <v>0.28352521929824559</v>
      </c>
      <c r="J449" s="32">
        <v>322.77699999999999</v>
      </c>
      <c r="K449" s="32">
        <v>292.53533333333331</v>
      </c>
      <c r="L449" s="32">
        <v>58.333333333333329</v>
      </c>
      <c r="M449" s="32">
        <v>28.730555555555554</v>
      </c>
      <c r="N449" s="32">
        <v>24.016666666666666</v>
      </c>
      <c r="O449" s="32">
        <v>5.5861111111111112</v>
      </c>
      <c r="P449" s="32">
        <v>72.581222222222195</v>
      </c>
      <c r="Q449" s="32">
        <v>71.942333333333309</v>
      </c>
      <c r="R449" s="32">
        <v>0.63888888888888884</v>
      </c>
      <c r="S449" s="32">
        <v>191.86244444444449</v>
      </c>
      <c r="T449" s="32">
        <v>178.25133333333338</v>
      </c>
      <c r="U449" s="32">
        <v>13.611111111111111</v>
      </c>
      <c r="V449" s="32">
        <v>0</v>
      </c>
      <c r="W449" s="32">
        <v>0</v>
      </c>
      <c r="X449" s="32">
        <v>0</v>
      </c>
      <c r="Y449" s="32">
        <v>0</v>
      </c>
      <c r="Z449" s="32">
        <v>0</v>
      </c>
      <c r="AA449" s="32">
        <v>0</v>
      </c>
      <c r="AB449" s="32">
        <v>0</v>
      </c>
      <c r="AC449" s="32">
        <v>0</v>
      </c>
      <c r="AD449" s="32">
        <v>0</v>
      </c>
      <c r="AE449" s="32">
        <v>0</v>
      </c>
      <c r="AF449" t="s">
        <v>154</v>
      </c>
      <c r="AG449">
        <v>2</v>
      </c>
      <c r="AH449"/>
    </row>
    <row r="450" spans="1:34" x14ac:dyDescent="0.25">
      <c r="A450" t="s">
        <v>1583</v>
      </c>
      <c r="B450" t="s">
        <v>678</v>
      </c>
      <c r="C450" t="s">
        <v>1236</v>
      </c>
      <c r="D450" t="s">
        <v>1502</v>
      </c>
      <c r="E450" s="32">
        <v>100.93333333333334</v>
      </c>
      <c r="F450" s="32">
        <v>3.3570266402465876</v>
      </c>
      <c r="G450" s="32">
        <v>2.9020255394099514</v>
      </c>
      <c r="H450" s="32">
        <v>0.70874394539850305</v>
      </c>
      <c r="I450" s="32">
        <v>0.25374284456186702</v>
      </c>
      <c r="J450" s="32">
        <v>338.83588888888892</v>
      </c>
      <c r="K450" s="32">
        <v>292.9111111111111</v>
      </c>
      <c r="L450" s="32">
        <v>71.535888888888906</v>
      </c>
      <c r="M450" s="32">
        <v>25.611111111111111</v>
      </c>
      <c r="N450" s="32">
        <v>41.50811111111112</v>
      </c>
      <c r="O450" s="32">
        <v>4.416666666666667</v>
      </c>
      <c r="P450" s="32">
        <v>69.194444444444443</v>
      </c>
      <c r="Q450" s="32">
        <v>69.194444444444443</v>
      </c>
      <c r="R450" s="32">
        <v>0</v>
      </c>
      <c r="S450" s="32">
        <v>198.10555555555555</v>
      </c>
      <c r="T450" s="32">
        <v>198.10555555555555</v>
      </c>
      <c r="U450" s="32">
        <v>0</v>
      </c>
      <c r="V450" s="32">
        <v>0</v>
      </c>
      <c r="W450" s="32">
        <v>52.102777777777774</v>
      </c>
      <c r="X450" s="32">
        <v>9.4444444444444442E-2</v>
      </c>
      <c r="Y450" s="32">
        <v>0</v>
      </c>
      <c r="Z450" s="32">
        <v>0</v>
      </c>
      <c r="AA450" s="32">
        <v>12.286111111111111</v>
      </c>
      <c r="AB450" s="32">
        <v>0</v>
      </c>
      <c r="AC450" s="32">
        <v>39.722222222222221</v>
      </c>
      <c r="AD450" s="32">
        <v>0</v>
      </c>
      <c r="AE450" s="32">
        <v>0</v>
      </c>
      <c r="AF450" t="s">
        <v>72</v>
      </c>
      <c r="AG450">
        <v>2</v>
      </c>
      <c r="AH450"/>
    </row>
    <row r="451" spans="1:34" x14ac:dyDescent="0.25">
      <c r="A451" t="s">
        <v>1583</v>
      </c>
      <c r="B451" t="s">
        <v>779</v>
      </c>
      <c r="C451" t="s">
        <v>1290</v>
      </c>
      <c r="D451" t="s">
        <v>1524</v>
      </c>
      <c r="E451" s="32">
        <v>222.96666666666667</v>
      </c>
      <c r="F451" s="32">
        <v>3.330192853939304</v>
      </c>
      <c r="G451" s="32">
        <v>3.1396486769322776</v>
      </c>
      <c r="H451" s="32">
        <v>0.70106642746798287</v>
      </c>
      <c r="I451" s="32">
        <v>0.51052225046095656</v>
      </c>
      <c r="J451" s="32">
        <v>742.52200000000016</v>
      </c>
      <c r="K451" s="32">
        <v>700.03700000000015</v>
      </c>
      <c r="L451" s="32">
        <v>156.31444444444458</v>
      </c>
      <c r="M451" s="32">
        <v>113.82944444444462</v>
      </c>
      <c r="N451" s="32">
        <v>37.662777777777741</v>
      </c>
      <c r="O451" s="32">
        <v>4.822222222222222</v>
      </c>
      <c r="P451" s="32">
        <v>129.45555555555555</v>
      </c>
      <c r="Q451" s="32">
        <v>129.45555555555555</v>
      </c>
      <c r="R451" s="32">
        <v>0</v>
      </c>
      <c r="S451" s="32">
        <v>456.75200000000001</v>
      </c>
      <c r="T451" s="32">
        <v>456.75200000000001</v>
      </c>
      <c r="U451" s="32">
        <v>0</v>
      </c>
      <c r="V451" s="32">
        <v>0</v>
      </c>
      <c r="W451" s="32">
        <v>251.12277777777786</v>
      </c>
      <c r="X451" s="32">
        <v>80.262777777777899</v>
      </c>
      <c r="Y451" s="32">
        <v>22.934999999999977</v>
      </c>
      <c r="Z451" s="32">
        <v>0</v>
      </c>
      <c r="AA451" s="32">
        <v>70.349999999999994</v>
      </c>
      <c r="AB451" s="32">
        <v>0</v>
      </c>
      <c r="AC451" s="32">
        <v>77.575000000000003</v>
      </c>
      <c r="AD451" s="32">
        <v>0</v>
      </c>
      <c r="AE451" s="32">
        <v>0</v>
      </c>
      <c r="AF451" t="s">
        <v>174</v>
      </c>
      <c r="AG451">
        <v>2</v>
      </c>
      <c r="AH451"/>
    </row>
    <row r="452" spans="1:34" x14ac:dyDescent="0.25">
      <c r="A452" t="s">
        <v>1583</v>
      </c>
      <c r="B452" t="s">
        <v>778</v>
      </c>
      <c r="C452" t="s">
        <v>1361</v>
      </c>
      <c r="D452" t="s">
        <v>1522</v>
      </c>
      <c r="E452" s="32">
        <v>101.97777777777777</v>
      </c>
      <c r="F452" s="32">
        <v>4.5204216604924818</v>
      </c>
      <c r="G452" s="32">
        <v>4.4716092830682062</v>
      </c>
      <c r="H452" s="32">
        <v>0.6704892133362389</v>
      </c>
      <c r="I452" s="32">
        <v>0.62167683591196343</v>
      </c>
      <c r="J452" s="32">
        <v>460.98255555555551</v>
      </c>
      <c r="K452" s="32">
        <v>456.00477777777769</v>
      </c>
      <c r="L452" s="32">
        <v>68.375</v>
      </c>
      <c r="M452" s="32">
        <v>63.397222222222226</v>
      </c>
      <c r="N452" s="32">
        <v>0</v>
      </c>
      <c r="O452" s="32">
        <v>4.9777777777777779</v>
      </c>
      <c r="P452" s="32">
        <v>73.561111111111117</v>
      </c>
      <c r="Q452" s="32">
        <v>73.561111111111117</v>
      </c>
      <c r="R452" s="32">
        <v>0</v>
      </c>
      <c r="S452" s="32">
        <v>319.04644444444438</v>
      </c>
      <c r="T452" s="32">
        <v>319.04644444444438</v>
      </c>
      <c r="U452" s="32">
        <v>0</v>
      </c>
      <c r="V452" s="32">
        <v>0</v>
      </c>
      <c r="W452" s="32">
        <v>240.1103333333333</v>
      </c>
      <c r="X452" s="32">
        <v>34.625</v>
      </c>
      <c r="Y452" s="32">
        <v>0</v>
      </c>
      <c r="Z452" s="32">
        <v>0</v>
      </c>
      <c r="AA452" s="32">
        <v>31.797222222222221</v>
      </c>
      <c r="AB452" s="32">
        <v>0</v>
      </c>
      <c r="AC452" s="32">
        <v>173.68811111111108</v>
      </c>
      <c r="AD452" s="32">
        <v>0</v>
      </c>
      <c r="AE452" s="32">
        <v>0</v>
      </c>
      <c r="AF452" t="s">
        <v>173</v>
      </c>
      <c r="AG452">
        <v>2</v>
      </c>
      <c r="AH452"/>
    </row>
    <row r="453" spans="1:34" x14ac:dyDescent="0.25">
      <c r="A453" t="s">
        <v>1583</v>
      </c>
      <c r="B453" t="s">
        <v>661</v>
      </c>
      <c r="C453" t="s">
        <v>1224</v>
      </c>
      <c r="D453" t="s">
        <v>1501</v>
      </c>
      <c r="E453" s="32">
        <v>182</v>
      </c>
      <c r="F453" s="32">
        <v>2.9497087912087911</v>
      </c>
      <c r="G453" s="32">
        <v>2.9249835164835165</v>
      </c>
      <c r="H453" s="32">
        <v>0.33512942612942614</v>
      </c>
      <c r="I453" s="32">
        <v>0.31040415140415145</v>
      </c>
      <c r="J453" s="32">
        <v>536.84699999999998</v>
      </c>
      <c r="K453" s="32">
        <v>532.34699999999998</v>
      </c>
      <c r="L453" s="32">
        <v>60.99355555555556</v>
      </c>
      <c r="M453" s="32">
        <v>56.49355555555556</v>
      </c>
      <c r="N453" s="32">
        <v>0</v>
      </c>
      <c r="O453" s="32">
        <v>4.5</v>
      </c>
      <c r="P453" s="32">
        <v>111.34799999999997</v>
      </c>
      <c r="Q453" s="32">
        <v>111.34799999999997</v>
      </c>
      <c r="R453" s="32">
        <v>0</v>
      </c>
      <c r="S453" s="32">
        <v>364.50544444444444</v>
      </c>
      <c r="T453" s="32">
        <v>364.50544444444444</v>
      </c>
      <c r="U453" s="32">
        <v>0</v>
      </c>
      <c r="V453" s="32">
        <v>0</v>
      </c>
      <c r="W453" s="32">
        <v>192.63122222222219</v>
      </c>
      <c r="X453" s="32">
        <v>2.7222222222222223</v>
      </c>
      <c r="Y453" s="32">
        <v>0</v>
      </c>
      <c r="Z453" s="32">
        <v>0</v>
      </c>
      <c r="AA453" s="32">
        <v>49.441888888888883</v>
      </c>
      <c r="AB453" s="32">
        <v>0</v>
      </c>
      <c r="AC453" s="32">
        <v>140.46711111111108</v>
      </c>
      <c r="AD453" s="32">
        <v>0</v>
      </c>
      <c r="AE453" s="32">
        <v>0</v>
      </c>
      <c r="AF453" t="s">
        <v>55</v>
      </c>
      <c r="AG453">
        <v>2</v>
      </c>
      <c r="AH453"/>
    </row>
    <row r="454" spans="1:34" x14ac:dyDescent="0.25">
      <c r="A454" t="s">
        <v>1583</v>
      </c>
      <c r="B454" t="s">
        <v>643</v>
      </c>
      <c r="C454" t="s">
        <v>1249</v>
      </c>
      <c r="D454" t="s">
        <v>1496</v>
      </c>
      <c r="E454" s="32">
        <v>276.16666666666669</v>
      </c>
      <c r="F454" s="32">
        <v>5.882100583383628</v>
      </c>
      <c r="G454" s="32">
        <v>5.5916680748340397</v>
      </c>
      <c r="H454" s="32">
        <v>0.61791550995775513</v>
      </c>
      <c r="I454" s="32">
        <v>0.34776061154697263</v>
      </c>
      <c r="J454" s="32">
        <v>1624.4401111111119</v>
      </c>
      <c r="K454" s="32">
        <v>1544.2323333333341</v>
      </c>
      <c r="L454" s="32">
        <v>170.64766666666671</v>
      </c>
      <c r="M454" s="32">
        <v>96.039888888888953</v>
      </c>
      <c r="N454" s="32">
        <v>68.918888888888858</v>
      </c>
      <c r="O454" s="32">
        <v>5.6888888888888891</v>
      </c>
      <c r="P454" s="32">
        <v>431.49288888888907</v>
      </c>
      <c r="Q454" s="32">
        <v>425.89288888888905</v>
      </c>
      <c r="R454" s="32">
        <v>5.6</v>
      </c>
      <c r="S454" s="32">
        <v>1022.299555555556</v>
      </c>
      <c r="T454" s="32">
        <v>833.32633333333365</v>
      </c>
      <c r="U454" s="32">
        <v>188.97322222222232</v>
      </c>
      <c r="V454" s="32">
        <v>0</v>
      </c>
      <c r="W454" s="32">
        <v>41.129444444444445</v>
      </c>
      <c r="X454" s="32">
        <v>0</v>
      </c>
      <c r="Y454" s="32">
        <v>0</v>
      </c>
      <c r="Z454" s="32">
        <v>0</v>
      </c>
      <c r="AA454" s="32">
        <v>30.085000000000001</v>
      </c>
      <c r="AB454" s="32">
        <v>0</v>
      </c>
      <c r="AC454" s="32">
        <v>11.044444444444444</v>
      </c>
      <c r="AD454" s="32">
        <v>0</v>
      </c>
      <c r="AE454" s="32">
        <v>0</v>
      </c>
      <c r="AF454" t="s">
        <v>37</v>
      </c>
      <c r="AG454">
        <v>2</v>
      </c>
      <c r="AH454"/>
    </row>
    <row r="455" spans="1:34" x14ac:dyDescent="0.25">
      <c r="A455" t="s">
        <v>1583</v>
      </c>
      <c r="B455" t="s">
        <v>643</v>
      </c>
      <c r="C455" t="s">
        <v>1267</v>
      </c>
      <c r="D455" t="s">
        <v>1496</v>
      </c>
      <c r="E455" s="32">
        <v>69.588888888888889</v>
      </c>
      <c r="F455" s="32">
        <v>4.5174517004630363</v>
      </c>
      <c r="G455" s="32">
        <v>4.4344243972537116</v>
      </c>
      <c r="H455" s="32">
        <v>0.5207600191601468</v>
      </c>
      <c r="I455" s="32">
        <v>0.43773271595082225</v>
      </c>
      <c r="J455" s="32">
        <v>314.36444444444442</v>
      </c>
      <c r="K455" s="32">
        <v>308.58666666666664</v>
      </c>
      <c r="L455" s="32">
        <v>36.239111111111107</v>
      </c>
      <c r="M455" s="32">
        <v>30.461333333333332</v>
      </c>
      <c r="N455" s="32">
        <v>0</v>
      </c>
      <c r="O455" s="32">
        <v>5.7777777777777777</v>
      </c>
      <c r="P455" s="32">
        <v>61.695555555555558</v>
      </c>
      <c r="Q455" s="32">
        <v>61.695555555555558</v>
      </c>
      <c r="R455" s="32">
        <v>0</v>
      </c>
      <c r="S455" s="32">
        <v>216.42977777777776</v>
      </c>
      <c r="T455" s="32">
        <v>211.22944444444443</v>
      </c>
      <c r="U455" s="32">
        <v>5.2003333333333339</v>
      </c>
      <c r="V455" s="32">
        <v>0</v>
      </c>
      <c r="W455" s="32">
        <v>34.212555555555561</v>
      </c>
      <c r="X455" s="32">
        <v>0.49444444444444446</v>
      </c>
      <c r="Y455" s="32">
        <v>0</v>
      </c>
      <c r="Z455" s="32">
        <v>0</v>
      </c>
      <c r="AA455" s="32">
        <v>5.1222222222222218</v>
      </c>
      <c r="AB455" s="32">
        <v>0</v>
      </c>
      <c r="AC455" s="32">
        <v>28.595888888888894</v>
      </c>
      <c r="AD455" s="32">
        <v>0</v>
      </c>
      <c r="AE455" s="32">
        <v>0</v>
      </c>
      <c r="AF455" t="s">
        <v>486</v>
      </c>
      <c r="AG455">
        <v>2</v>
      </c>
      <c r="AH455"/>
    </row>
    <row r="456" spans="1:34" x14ac:dyDescent="0.25">
      <c r="A456" t="s">
        <v>1583</v>
      </c>
      <c r="B456" t="s">
        <v>827</v>
      </c>
      <c r="C456" t="s">
        <v>1380</v>
      </c>
      <c r="D456" t="s">
        <v>1522</v>
      </c>
      <c r="E456" s="32">
        <v>275.73333333333335</v>
      </c>
      <c r="F456" s="32">
        <v>3.1541158929722752</v>
      </c>
      <c r="G456" s="32">
        <v>3.0511754513217273</v>
      </c>
      <c r="H456" s="32">
        <v>0.39183591231463566</v>
      </c>
      <c r="I456" s="32">
        <v>0.29308671824629268</v>
      </c>
      <c r="J456" s="32">
        <v>869.69488888888873</v>
      </c>
      <c r="K456" s="32">
        <v>841.31077777777762</v>
      </c>
      <c r="L456" s="32">
        <v>108.04222222222221</v>
      </c>
      <c r="M456" s="32">
        <v>80.813777777777773</v>
      </c>
      <c r="N456" s="32">
        <v>23.722777777777768</v>
      </c>
      <c r="O456" s="32">
        <v>3.5056666666666665</v>
      </c>
      <c r="P456" s="32">
        <v>201.67922222222214</v>
      </c>
      <c r="Q456" s="32">
        <v>200.52355555555548</v>
      </c>
      <c r="R456" s="32">
        <v>1.1556666666666666</v>
      </c>
      <c r="S456" s="32">
        <v>559.97344444444434</v>
      </c>
      <c r="T456" s="32">
        <v>559.97344444444434</v>
      </c>
      <c r="U456" s="32">
        <v>0</v>
      </c>
      <c r="V456" s="32">
        <v>0</v>
      </c>
      <c r="W456" s="32">
        <v>7.730777777777778</v>
      </c>
      <c r="X456" s="32">
        <v>0.16666666666666666</v>
      </c>
      <c r="Y456" s="32">
        <v>0</v>
      </c>
      <c r="Z456" s="32">
        <v>0</v>
      </c>
      <c r="AA456" s="32">
        <v>4.5779999999999994</v>
      </c>
      <c r="AB456" s="32">
        <v>0</v>
      </c>
      <c r="AC456" s="32">
        <v>2.9861111111111112</v>
      </c>
      <c r="AD456" s="32">
        <v>0</v>
      </c>
      <c r="AE456" s="32">
        <v>0</v>
      </c>
      <c r="AF456" t="s">
        <v>222</v>
      </c>
      <c r="AG456">
        <v>2</v>
      </c>
      <c r="AH456"/>
    </row>
    <row r="457" spans="1:34" x14ac:dyDescent="0.25">
      <c r="A457" t="s">
        <v>1583</v>
      </c>
      <c r="B457" t="s">
        <v>753</v>
      </c>
      <c r="C457" t="s">
        <v>1253</v>
      </c>
      <c r="D457" t="s">
        <v>1540</v>
      </c>
      <c r="E457" s="32">
        <v>202.98888888888888</v>
      </c>
      <c r="F457" s="32">
        <v>3.8863041217362748</v>
      </c>
      <c r="G457" s="32">
        <v>3.298080902074553</v>
      </c>
      <c r="H457" s="32">
        <v>0.51008539055230173</v>
      </c>
      <c r="I457" s="32">
        <v>0.11355301330122065</v>
      </c>
      <c r="J457" s="32">
        <v>788.87655555555557</v>
      </c>
      <c r="K457" s="32">
        <v>669.47377777777785</v>
      </c>
      <c r="L457" s="32">
        <v>103.54166666666666</v>
      </c>
      <c r="M457" s="32">
        <v>23.05</v>
      </c>
      <c r="N457" s="32">
        <v>74.569444444444443</v>
      </c>
      <c r="O457" s="32">
        <v>5.9222222222222225</v>
      </c>
      <c r="P457" s="32">
        <v>252.01088888888893</v>
      </c>
      <c r="Q457" s="32">
        <v>213.0997777777778</v>
      </c>
      <c r="R457" s="32">
        <v>38.911111111111111</v>
      </c>
      <c r="S457" s="32">
        <v>433.32400000000001</v>
      </c>
      <c r="T457" s="32">
        <v>408.76844444444447</v>
      </c>
      <c r="U457" s="32">
        <v>24.555555555555557</v>
      </c>
      <c r="V457" s="32">
        <v>0</v>
      </c>
      <c r="W457" s="32">
        <v>94.026555555555575</v>
      </c>
      <c r="X457" s="32">
        <v>0</v>
      </c>
      <c r="Y457" s="32">
        <v>0</v>
      </c>
      <c r="Z457" s="32">
        <v>0</v>
      </c>
      <c r="AA457" s="32">
        <v>47.769222222222218</v>
      </c>
      <c r="AB457" s="32">
        <v>0</v>
      </c>
      <c r="AC457" s="32">
        <v>46.257333333333349</v>
      </c>
      <c r="AD457" s="32">
        <v>0</v>
      </c>
      <c r="AE457" s="32">
        <v>0</v>
      </c>
      <c r="AF457" t="s">
        <v>148</v>
      </c>
      <c r="AG457">
        <v>2</v>
      </c>
      <c r="AH457"/>
    </row>
    <row r="458" spans="1:34" x14ac:dyDescent="0.25">
      <c r="A458" t="s">
        <v>1583</v>
      </c>
      <c r="B458" t="s">
        <v>857</v>
      </c>
      <c r="C458" t="s">
        <v>1279</v>
      </c>
      <c r="D458" t="s">
        <v>1532</v>
      </c>
      <c r="E458" s="32">
        <v>75.188888888888883</v>
      </c>
      <c r="F458" s="32">
        <v>4.2406768139500528</v>
      </c>
      <c r="G458" s="32">
        <v>4.0255888872469345</v>
      </c>
      <c r="H458" s="32">
        <v>0.6858460174375649</v>
      </c>
      <c r="I458" s="32">
        <v>0.47075809073444674</v>
      </c>
      <c r="J458" s="32">
        <v>318.85177777777784</v>
      </c>
      <c r="K458" s="32">
        <v>302.67955555555562</v>
      </c>
      <c r="L458" s="32">
        <v>51.568000000000012</v>
      </c>
      <c r="M458" s="32">
        <v>35.395777777777788</v>
      </c>
      <c r="N458" s="32">
        <v>10.838888888888889</v>
      </c>
      <c r="O458" s="32">
        <v>5.333333333333333</v>
      </c>
      <c r="P458" s="32">
        <v>93.627999999999986</v>
      </c>
      <c r="Q458" s="32">
        <v>93.627999999999986</v>
      </c>
      <c r="R458" s="32">
        <v>0</v>
      </c>
      <c r="S458" s="32">
        <v>173.65577777777784</v>
      </c>
      <c r="T458" s="32">
        <v>166.3224444444445</v>
      </c>
      <c r="U458" s="32">
        <v>7.333333333333333</v>
      </c>
      <c r="V458" s="32">
        <v>0</v>
      </c>
      <c r="W458" s="32">
        <v>79.091777777777779</v>
      </c>
      <c r="X458" s="32">
        <v>3.5722222222222224</v>
      </c>
      <c r="Y458" s="32">
        <v>0</v>
      </c>
      <c r="Z458" s="32">
        <v>0</v>
      </c>
      <c r="AA458" s="32">
        <v>17.924000000000003</v>
      </c>
      <c r="AB458" s="32">
        <v>0</v>
      </c>
      <c r="AC458" s="32">
        <v>57.595555555555549</v>
      </c>
      <c r="AD458" s="32">
        <v>0</v>
      </c>
      <c r="AE458" s="32">
        <v>0</v>
      </c>
      <c r="AF458" t="s">
        <v>253</v>
      </c>
      <c r="AG458">
        <v>2</v>
      </c>
      <c r="AH458"/>
    </row>
    <row r="459" spans="1:34" x14ac:dyDescent="0.25">
      <c r="A459" t="s">
        <v>1583</v>
      </c>
      <c r="B459" t="s">
        <v>1160</v>
      </c>
      <c r="C459" t="s">
        <v>1327</v>
      </c>
      <c r="D459" t="s">
        <v>1518</v>
      </c>
      <c r="E459" s="32">
        <v>137.42222222222222</v>
      </c>
      <c r="F459" s="32">
        <v>4.0093386157826645</v>
      </c>
      <c r="G459" s="32">
        <v>3.6874191461837</v>
      </c>
      <c r="H459" s="32">
        <v>0.74933295601552408</v>
      </c>
      <c r="I459" s="32">
        <v>0.42741348641655891</v>
      </c>
      <c r="J459" s="32">
        <v>550.97222222222217</v>
      </c>
      <c r="K459" s="32">
        <v>506.73333333333335</v>
      </c>
      <c r="L459" s="32">
        <v>102.97500000000001</v>
      </c>
      <c r="M459" s="32">
        <v>58.736111111111114</v>
      </c>
      <c r="N459" s="32">
        <v>39.822222222222223</v>
      </c>
      <c r="O459" s="32">
        <v>4.416666666666667</v>
      </c>
      <c r="P459" s="32">
        <v>132.05277777777778</v>
      </c>
      <c r="Q459" s="32">
        <v>132.05277777777778</v>
      </c>
      <c r="R459" s="32">
        <v>0</v>
      </c>
      <c r="S459" s="32">
        <v>315.94444444444446</v>
      </c>
      <c r="T459" s="32">
        <v>315.94444444444446</v>
      </c>
      <c r="U459" s="32">
        <v>0</v>
      </c>
      <c r="V459" s="32">
        <v>0</v>
      </c>
      <c r="W459" s="32">
        <v>0</v>
      </c>
      <c r="X459" s="32">
        <v>0</v>
      </c>
      <c r="Y459" s="32">
        <v>0</v>
      </c>
      <c r="Z459" s="32">
        <v>0</v>
      </c>
      <c r="AA459" s="32">
        <v>0</v>
      </c>
      <c r="AB459" s="32">
        <v>0</v>
      </c>
      <c r="AC459" s="32">
        <v>0</v>
      </c>
      <c r="AD459" s="32">
        <v>0</v>
      </c>
      <c r="AE459" s="32">
        <v>0</v>
      </c>
      <c r="AF459" t="s">
        <v>558</v>
      </c>
      <c r="AG459">
        <v>2</v>
      </c>
      <c r="AH459"/>
    </row>
    <row r="460" spans="1:34" x14ac:dyDescent="0.25">
      <c r="A460" t="s">
        <v>1583</v>
      </c>
      <c r="B460" t="s">
        <v>768</v>
      </c>
      <c r="C460" t="s">
        <v>1280</v>
      </c>
      <c r="D460" t="s">
        <v>1518</v>
      </c>
      <c r="E460" s="32">
        <v>225.97777777777779</v>
      </c>
      <c r="F460" s="32">
        <v>3.2737240633297273</v>
      </c>
      <c r="G460" s="32">
        <v>3.0775764578621301</v>
      </c>
      <c r="H460" s="32">
        <v>0.41793686694856924</v>
      </c>
      <c r="I460" s="32">
        <v>0.24229275248303667</v>
      </c>
      <c r="J460" s="32">
        <v>739.78888888888889</v>
      </c>
      <c r="K460" s="32">
        <v>695.46388888888896</v>
      </c>
      <c r="L460" s="32">
        <v>94.444444444444457</v>
      </c>
      <c r="M460" s="32">
        <v>54.75277777777778</v>
      </c>
      <c r="N460" s="32">
        <v>34.008333333333333</v>
      </c>
      <c r="O460" s="32">
        <v>5.6833333333333336</v>
      </c>
      <c r="P460" s="32">
        <v>211.95555555555555</v>
      </c>
      <c r="Q460" s="32">
        <v>207.32222222222222</v>
      </c>
      <c r="R460" s="32">
        <v>4.6333333333333337</v>
      </c>
      <c r="S460" s="32">
        <v>433.38888888888891</v>
      </c>
      <c r="T460" s="32">
        <v>433.38888888888891</v>
      </c>
      <c r="U460" s="32">
        <v>0</v>
      </c>
      <c r="V460" s="32">
        <v>0</v>
      </c>
      <c r="W460" s="32">
        <v>8.5055555555555564</v>
      </c>
      <c r="X460" s="32">
        <v>0</v>
      </c>
      <c r="Y460" s="32">
        <v>0</v>
      </c>
      <c r="Z460" s="32">
        <v>0</v>
      </c>
      <c r="AA460" s="32">
        <v>3.1166666666666667</v>
      </c>
      <c r="AB460" s="32">
        <v>0</v>
      </c>
      <c r="AC460" s="32">
        <v>5.3888888888888893</v>
      </c>
      <c r="AD460" s="32">
        <v>0</v>
      </c>
      <c r="AE460" s="32">
        <v>0</v>
      </c>
      <c r="AF460" t="s">
        <v>163</v>
      </c>
      <c r="AG460">
        <v>2</v>
      </c>
      <c r="AH460"/>
    </row>
    <row r="461" spans="1:34" x14ac:dyDescent="0.25">
      <c r="A461" t="s">
        <v>1583</v>
      </c>
      <c r="B461" t="s">
        <v>910</v>
      </c>
      <c r="C461" t="s">
        <v>1412</v>
      </c>
      <c r="D461" t="s">
        <v>1518</v>
      </c>
      <c r="E461" s="32">
        <v>204.62222222222223</v>
      </c>
      <c r="F461" s="32">
        <v>3.195889443961772</v>
      </c>
      <c r="G461" s="32">
        <v>3.0995194396177235</v>
      </c>
      <c r="H461" s="32">
        <v>0.62943907471763683</v>
      </c>
      <c r="I461" s="32">
        <v>0.55750434404865334</v>
      </c>
      <c r="J461" s="32">
        <v>653.94999999999993</v>
      </c>
      <c r="K461" s="32">
        <v>634.2305555555555</v>
      </c>
      <c r="L461" s="32">
        <v>128.79722222222222</v>
      </c>
      <c r="M461" s="32">
        <v>114.07777777777778</v>
      </c>
      <c r="N461" s="32">
        <v>9.9138888888888896</v>
      </c>
      <c r="O461" s="32">
        <v>4.8055555555555554</v>
      </c>
      <c r="P461" s="32">
        <v>175.83333333333334</v>
      </c>
      <c r="Q461" s="32">
        <v>170.83333333333334</v>
      </c>
      <c r="R461" s="32">
        <v>5</v>
      </c>
      <c r="S461" s="32">
        <v>349.31944444444446</v>
      </c>
      <c r="T461" s="32">
        <v>348.65277777777777</v>
      </c>
      <c r="U461" s="32">
        <v>0.66666666666666663</v>
      </c>
      <c r="V461" s="32">
        <v>0</v>
      </c>
      <c r="W461" s="32">
        <v>6.9305555555555562</v>
      </c>
      <c r="X461" s="32">
        <v>0</v>
      </c>
      <c r="Y461" s="32">
        <v>0</v>
      </c>
      <c r="Z461" s="32">
        <v>0</v>
      </c>
      <c r="AA461" s="32">
        <v>0</v>
      </c>
      <c r="AB461" s="32">
        <v>0</v>
      </c>
      <c r="AC461" s="32">
        <v>6.2638888888888893</v>
      </c>
      <c r="AD461" s="32">
        <v>0.66666666666666663</v>
      </c>
      <c r="AE461" s="32">
        <v>0</v>
      </c>
      <c r="AF461" t="s">
        <v>306</v>
      </c>
      <c r="AG461">
        <v>2</v>
      </c>
      <c r="AH461"/>
    </row>
    <row r="462" spans="1:34" x14ac:dyDescent="0.25">
      <c r="A462" t="s">
        <v>1583</v>
      </c>
      <c r="B462" t="s">
        <v>610</v>
      </c>
      <c r="C462" t="s">
        <v>1249</v>
      </c>
      <c r="D462" t="s">
        <v>1496</v>
      </c>
      <c r="E462" s="32">
        <v>280.33333333333331</v>
      </c>
      <c r="F462" s="32">
        <v>3.4977193816884657</v>
      </c>
      <c r="G462" s="32">
        <v>3.2526143479984144</v>
      </c>
      <c r="H462" s="32">
        <v>0.4259706698374951</v>
      </c>
      <c r="I462" s="32">
        <v>0.20979944510503373</v>
      </c>
      <c r="J462" s="32">
        <v>980.52733333333322</v>
      </c>
      <c r="K462" s="32">
        <v>911.81622222222211</v>
      </c>
      <c r="L462" s="32">
        <v>119.41377777777778</v>
      </c>
      <c r="M462" s="32">
        <v>58.813777777777787</v>
      </c>
      <c r="N462" s="32">
        <v>55.8</v>
      </c>
      <c r="O462" s="32">
        <v>4.8</v>
      </c>
      <c r="P462" s="32">
        <v>392.01866666666655</v>
      </c>
      <c r="Q462" s="32">
        <v>383.90755555555546</v>
      </c>
      <c r="R462" s="32">
        <v>8.1111111111111107</v>
      </c>
      <c r="S462" s="32">
        <v>469.09488888888882</v>
      </c>
      <c r="T462" s="32">
        <v>444.25322222222218</v>
      </c>
      <c r="U462" s="32">
        <v>24.841666666666665</v>
      </c>
      <c r="V462" s="32">
        <v>0</v>
      </c>
      <c r="W462" s="32">
        <v>83.930111111111131</v>
      </c>
      <c r="X462" s="32">
        <v>2.7137777777777781</v>
      </c>
      <c r="Y462" s="32">
        <v>0</v>
      </c>
      <c r="Z462" s="32">
        <v>0</v>
      </c>
      <c r="AA462" s="32">
        <v>32.518666666666668</v>
      </c>
      <c r="AB462" s="32">
        <v>0</v>
      </c>
      <c r="AC462" s="32">
        <v>48.697666666666677</v>
      </c>
      <c r="AD462" s="32">
        <v>0</v>
      </c>
      <c r="AE462" s="32">
        <v>0</v>
      </c>
      <c r="AF462" t="s">
        <v>4</v>
      </c>
      <c r="AG462">
        <v>2</v>
      </c>
      <c r="AH462"/>
    </row>
    <row r="463" spans="1:34" x14ac:dyDescent="0.25">
      <c r="A463" t="s">
        <v>1583</v>
      </c>
      <c r="B463" t="s">
        <v>1192</v>
      </c>
      <c r="C463" t="s">
        <v>1407</v>
      </c>
      <c r="D463" t="s">
        <v>1496</v>
      </c>
      <c r="E463" s="32">
        <v>19</v>
      </c>
      <c r="F463" s="32">
        <v>5.6888421052631566</v>
      </c>
      <c r="G463" s="32">
        <v>5.4417660818713438</v>
      </c>
      <c r="H463" s="32">
        <v>1.1309941520467834</v>
      </c>
      <c r="I463" s="32">
        <v>0.88391812865497077</v>
      </c>
      <c r="J463" s="32">
        <v>108.08799999999998</v>
      </c>
      <c r="K463" s="32">
        <v>103.39355555555554</v>
      </c>
      <c r="L463" s="32">
        <v>21.488888888888887</v>
      </c>
      <c r="M463" s="32">
        <v>16.794444444444444</v>
      </c>
      <c r="N463" s="32">
        <v>0</v>
      </c>
      <c r="O463" s="32">
        <v>4.6944444444444446</v>
      </c>
      <c r="P463" s="32">
        <v>30.639888888888891</v>
      </c>
      <c r="Q463" s="32">
        <v>30.639888888888891</v>
      </c>
      <c r="R463" s="32">
        <v>0</v>
      </c>
      <c r="S463" s="32">
        <v>55.959222222222202</v>
      </c>
      <c r="T463" s="32">
        <v>55.959222222222202</v>
      </c>
      <c r="U463" s="32">
        <v>0</v>
      </c>
      <c r="V463" s="32">
        <v>0</v>
      </c>
      <c r="W463" s="32">
        <v>0</v>
      </c>
      <c r="X463" s="32">
        <v>0</v>
      </c>
      <c r="Y463" s="32">
        <v>0</v>
      </c>
      <c r="Z463" s="32">
        <v>0</v>
      </c>
      <c r="AA463" s="32">
        <v>0</v>
      </c>
      <c r="AB463" s="32">
        <v>0</v>
      </c>
      <c r="AC463" s="32">
        <v>0</v>
      </c>
      <c r="AD463" s="32">
        <v>0</v>
      </c>
      <c r="AE463" s="32">
        <v>0</v>
      </c>
      <c r="AF463" t="s">
        <v>591</v>
      </c>
      <c r="AG463">
        <v>2</v>
      </c>
      <c r="AH463"/>
    </row>
    <row r="464" spans="1:34" x14ac:dyDescent="0.25">
      <c r="A464" t="s">
        <v>1583</v>
      </c>
      <c r="B464" t="s">
        <v>1074</v>
      </c>
      <c r="C464" t="s">
        <v>1456</v>
      </c>
      <c r="D464" t="s">
        <v>1493</v>
      </c>
      <c r="E464" s="32">
        <v>111.24444444444444</v>
      </c>
      <c r="F464" s="32">
        <v>2.760187774670396</v>
      </c>
      <c r="G464" s="32">
        <v>2.6915451458250099</v>
      </c>
      <c r="H464" s="32">
        <v>0.30765581302437078</v>
      </c>
      <c r="I464" s="32">
        <v>0.23901318417898523</v>
      </c>
      <c r="J464" s="32">
        <v>307.0555555555556</v>
      </c>
      <c r="K464" s="32">
        <v>299.41944444444442</v>
      </c>
      <c r="L464" s="32">
        <v>34.225000000000001</v>
      </c>
      <c r="M464" s="32">
        <v>26.588888888888889</v>
      </c>
      <c r="N464" s="32">
        <v>1.5944444444444446</v>
      </c>
      <c r="O464" s="32">
        <v>6.041666666666667</v>
      </c>
      <c r="P464" s="32">
        <v>78.666666666666671</v>
      </c>
      <c r="Q464" s="32">
        <v>78.666666666666671</v>
      </c>
      <c r="R464" s="32">
        <v>0</v>
      </c>
      <c r="S464" s="32">
        <v>194.16388888888889</v>
      </c>
      <c r="T464" s="32">
        <v>168.86388888888888</v>
      </c>
      <c r="U464" s="32">
        <v>25.3</v>
      </c>
      <c r="V464" s="32">
        <v>0</v>
      </c>
      <c r="W464" s="32">
        <v>0</v>
      </c>
      <c r="X464" s="32">
        <v>0</v>
      </c>
      <c r="Y464" s="32">
        <v>0</v>
      </c>
      <c r="Z464" s="32">
        <v>0</v>
      </c>
      <c r="AA464" s="32">
        <v>0</v>
      </c>
      <c r="AB464" s="32">
        <v>0</v>
      </c>
      <c r="AC464" s="32">
        <v>0</v>
      </c>
      <c r="AD464" s="32">
        <v>0</v>
      </c>
      <c r="AE464" s="32">
        <v>0</v>
      </c>
      <c r="AF464" t="s">
        <v>470</v>
      </c>
      <c r="AG464">
        <v>2</v>
      </c>
      <c r="AH464"/>
    </row>
    <row r="465" spans="1:34" x14ac:dyDescent="0.25">
      <c r="A465" t="s">
        <v>1583</v>
      </c>
      <c r="B465" t="s">
        <v>646</v>
      </c>
      <c r="C465" t="s">
        <v>1308</v>
      </c>
      <c r="D465" t="s">
        <v>1533</v>
      </c>
      <c r="E465" s="32">
        <v>83.37777777777778</v>
      </c>
      <c r="F465" s="32">
        <v>2.7604264392324094</v>
      </c>
      <c r="G465" s="32">
        <v>2.6452878464818763</v>
      </c>
      <c r="H465" s="32">
        <v>0.45738805970149249</v>
      </c>
      <c r="I465" s="32">
        <v>0.34224946695095948</v>
      </c>
      <c r="J465" s="32">
        <v>230.15822222222224</v>
      </c>
      <c r="K465" s="32">
        <v>220.55822222222224</v>
      </c>
      <c r="L465" s="32">
        <v>38.135999999999996</v>
      </c>
      <c r="M465" s="32">
        <v>28.535999999999998</v>
      </c>
      <c r="N465" s="32">
        <v>4.7166666666666668</v>
      </c>
      <c r="O465" s="32">
        <v>4.8833333333333337</v>
      </c>
      <c r="P465" s="32">
        <v>44.841666666666669</v>
      </c>
      <c r="Q465" s="32">
        <v>44.841666666666669</v>
      </c>
      <c r="R465" s="32">
        <v>0</v>
      </c>
      <c r="S465" s="32">
        <v>147.18055555555557</v>
      </c>
      <c r="T465" s="32">
        <v>138.20833333333334</v>
      </c>
      <c r="U465" s="32">
        <v>8.9722222222222214</v>
      </c>
      <c r="V465" s="32">
        <v>0</v>
      </c>
      <c r="W465" s="32">
        <v>0</v>
      </c>
      <c r="X465" s="32">
        <v>0</v>
      </c>
      <c r="Y465" s="32">
        <v>0</v>
      </c>
      <c r="Z465" s="32">
        <v>0</v>
      </c>
      <c r="AA465" s="32">
        <v>0</v>
      </c>
      <c r="AB465" s="32">
        <v>0</v>
      </c>
      <c r="AC465" s="32">
        <v>0</v>
      </c>
      <c r="AD465" s="32">
        <v>0</v>
      </c>
      <c r="AE465" s="32">
        <v>0</v>
      </c>
      <c r="AF465" t="s">
        <v>40</v>
      </c>
      <c r="AG465">
        <v>2</v>
      </c>
      <c r="AH465"/>
    </row>
    <row r="466" spans="1:34" x14ac:dyDescent="0.25">
      <c r="A466" t="s">
        <v>1583</v>
      </c>
      <c r="B466" t="s">
        <v>637</v>
      </c>
      <c r="C466" t="s">
        <v>1302</v>
      </c>
      <c r="D466" t="s">
        <v>1531</v>
      </c>
      <c r="E466" s="32">
        <v>68.044444444444451</v>
      </c>
      <c r="F466" s="32">
        <v>4.3869611365120829</v>
      </c>
      <c r="G466" s="32">
        <v>4.1501469627694316</v>
      </c>
      <c r="H466" s="32">
        <v>0.8329114957544087</v>
      </c>
      <c r="I466" s="32">
        <v>0.59609732201175691</v>
      </c>
      <c r="J466" s="32">
        <v>298.50833333333333</v>
      </c>
      <c r="K466" s="32">
        <v>282.39444444444445</v>
      </c>
      <c r="L466" s="32">
        <v>56.674999999999997</v>
      </c>
      <c r="M466" s="32">
        <v>40.56111111111111</v>
      </c>
      <c r="N466" s="32">
        <v>6.4222222222222225</v>
      </c>
      <c r="O466" s="32">
        <v>9.6916666666666664</v>
      </c>
      <c r="P466" s="32">
        <v>52.994444444444447</v>
      </c>
      <c r="Q466" s="32">
        <v>52.994444444444447</v>
      </c>
      <c r="R466" s="32">
        <v>0</v>
      </c>
      <c r="S466" s="32">
        <v>188.8388888888889</v>
      </c>
      <c r="T466" s="32">
        <v>188.8388888888889</v>
      </c>
      <c r="U466" s="32">
        <v>0</v>
      </c>
      <c r="V466" s="32">
        <v>0</v>
      </c>
      <c r="W466" s="32">
        <v>20.163888888888888</v>
      </c>
      <c r="X466" s="32">
        <v>4.2638888888888893</v>
      </c>
      <c r="Y466" s="32">
        <v>0</v>
      </c>
      <c r="Z466" s="32">
        <v>0</v>
      </c>
      <c r="AA466" s="32">
        <v>12.008333333333333</v>
      </c>
      <c r="AB466" s="32">
        <v>0</v>
      </c>
      <c r="AC466" s="32">
        <v>3.8916666666666666</v>
      </c>
      <c r="AD466" s="32">
        <v>0</v>
      </c>
      <c r="AE466" s="32">
        <v>0</v>
      </c>
      <c r="AF466" t="s">
        <v>31</v>
      </c>
      <c r="AG466">
        <v>2</v>
      </c>
      <c r="AH466"/>
    </row>
    <row r="467" spans="1:34" x14ac:dyDescent="0.25">
      <c r="A467" t="s">
        <v>1583</v>
      </c>
      <c r="B467" t="s">
        <v>1064</v>
      </c>
      <c r="C467" t="s">
        <v>1449</v>
      </c>
      <c r="D467" t="s">
        <v>1500</v>
      </c>
      <c r="E467" s="32">
        <v>31.266666666666666</v>
      </c>
      <c r="F467" s="32">
        <v>4.3200959488272916</v>
      </c>
      <c r="G467" s="32">
        <v>3.9936034115138597</v>
      </c>
      <c r="H467" s="32">
        <v>1.2913113006396588</v>
      </c>
      <c r="I467" s="32">
        <v>0.96481876332622607</v>
      </c>
      <c r="J467" s="32">
        <v>135.07499999999999</v>
      </c>
      <c r="K467" s="32">
        <v>124.86666666666667</v>
      </c>
      <c r="L467" s="32">
        <v>40.375</v>
      </c>
      <c r="M467" s="32">
        <v>30.166666666666668</v>
      </c>
      <c r="N467" s="32">
        <v>5.0583333333333336</v>
      </c>
      <c r="O467" s="32">
        <v>5.15</v>
      </c>
      <c r="P467" s="32">
        <v>30.983333333333334</v>
      </c>
      <c r="Q467" s="32">
        <v>30.983333333333334</v>
      </c>
      <c r="R467" s="32">
        <v>0</v>
      </c>
      <c r="S467" s="32">
        <v>63.716666666666669</v>
      </c>
      <c r="T467" s="32">
        <v>63.716666666666669</v>
      </c>
      <c r="U467" s="32">
        <v>0</v>
      </c>
      <c r="V467" s="32">
        <v>0</v>
      </c>
      <c r="W467" s="32">
        <v>0</v>
      </c>
      <c r="X467" s="32">
        <v>0</v>
      </c>
      <c r="Y467" s="32">
        <v>0</v>
      </c>
      <c r="Z467" s="32">
        <v>0</v>
      </c>
      <c r="AA467" s="32">
        <v>0</v>
      </c>
      <c r="AB467" s="32">
        <v>0</v>
      </c>
      <c r="AC467" s="32">
        <v>0</v>
      </c>
      <c r="AD467" s="32">
        <v>0</v>
      </c>
      <c r="AE467" s="32">
        <v>0</v>
      </c>
      <c r="AF467" t="s">
        <v>460</v>
      </c>
      <c r="AG467">
        <v>2</v>
      </c>
      <c r="AH467"/>
    </row>
    <row r="468" spans="1:34" x14ac:dyDescent="0.25">
      <c r="A468" t="s">
        <v>1583</v>
      </c>
      <c r="B468" t="s">
        <v>1098</v>
      </c>
      <c r="C468" t="s">
        <v>1242</v>
      </c>
      <c r="D468" t="s">
        <v>1550</v>
      </c>
      <c r="E468" s="32">
        <v>149.21111111111111</v>
      </c>
      <c r="F468" s="32">
        <v>2.8912376200759553</v>
      </c>
      <c r="G468" s="32">
        <v>2.7157964107528483</v>
      </c>
      <c r="H468" s="32">
        <v>0.45535780772954054</v>
      </c>
      <c r="I468" s="32">
        <v>0.3170936033956363</v>
      </c>
      <c r="J468" s="32">
        <v>431.40477777777778</v>
      </c>
      <c r="K468" s="32">
        <v>405.22699999999998</v>
      </c>
      <c r="L468" s="32">
        <v>67.944444444444443</v>
      </c>
      <c r="M468" s="32">
        <v>47.31388888888889</v>
      </c>
      <c r="N468" s="32">
        <v>15.074999999999999</v>
      </c>
      <c r="O468" s="32">
        <v>5.5555555555555554</v>
      </c>
      <c r="P468" s="32">
        <v>130.80911111111112</v>
      </c>
      <c r="Q468" s="32">
        <v>125.26188888888889</v>
      </c>
      <c r="R468" s="32">
        <v>5.5472222222222225</v>
      </c>
      <c r="S468" s="32">
        <v>232.65122222222223</v>
      </c>
      <c r="T468" s="32">
        <v>232.65122222222223</v>
      </c>
      <c r="U468" s="32">
        <v>0</v>
      </c>
      <c r="V468" s="32">
        <v>0</v>
      </c>
      <c r="W468" s="32">
        <v>66.581222222222223</v>
      </c>
      <c r="X468" s="32">
        <v>0</v>
      </c>
      <c r="Y468" s="32">
        <v>0</v>
      </c>
      <c r="Z468" s="32">
        <v>0</v>
      </c>
      <c r="AA468" s="32">
        <v>35.234111111111105</v>
      </c>
      <c r="AB468" s="32">
        <v>0.29444444444444445</v>
      </c>
      <c r="AC468" s="32">
        <v>31.052666666666671</v>
      </c>
      <c r="AD468" s="32">
        <v>0</v>
      </c>
      <c r="AE468" s="32">
        <v>0</v>
      </c>
      <c r="AF468" t="s">
        <v>495</v>
      </c>
      <c r="AG468">
        <v>2</v>
      </c>
      <c r="AH468"/>
    </row>
    <row r="469" spans="1:34" x14ac:dyDescent="0.25">
      <c r="A469" t="s">
        <v>1583</v>
      </c>
      <c r="B469" t="s">
        <v>1168</v>
      </c>
      <c r="C469" t="s">
        <v>1233</v>
      </c>
      <c r="D469" t="s">
        <v>1539</v>
      </c>
      <c r="E469" s="32">
        <v>83.5</v>
      </c>
      <c r="F469" s="32">
        <v>6.6489500998003956</v>
      </c>
      <c r="G469" s="32">
        <v>6.3037485029940088</v>
      </c>
      <c r="H469" s="32">
        <v>1.1261929474384562</v>
      </c>
      <c r="I469" s="32">
        <v>0.86699401197604764</v>
      </c>
      <c r="J469" s="32">
        <v>555.18733333333307</v>
      </c>
      <c r="K469" s="32">
        <v>526.36299999999972</v>
      </c>
      <c r="L469" s="32">
        <v>94.037111111111088</v>
      </c>
      <c r="M469" s="32">
        <v>72.393999999999977</v>
      </c>
      <c r="N469" s="32">
        <v>19.643111111111111</v>
      </c>
      <c r="O469" s="32">
        <v>2</v>
      </c>
      <c r="P469" s="32">
        <v>118.50977777777773</v>
      </c>
      <c r="Q469" s="32">
        <v>111.32855555555551</v>
      </c>
      <c r="R469" s="32">
        <v>7.1812222222222228</v>
      </c>
      <c r="S469" s="32">
        <v>342.64044444444426</v>
      </c>
      <c r="T469" s="32">
        <v>342.64044444444426</v>
      </c>
      <c r="U469" s="32">
        <v>0</v>
      </c>
      <c r="V469" s="32">
        <v>0</v>
      </c>
      <c r="W469" s="32">
        <v>13.252777777777776</v>
      </c>
      <c r="X469" s="32">
        <v>0.70833333333333337</v>
      </c>
      <c r="Y469" s="32">
        <v>0</v>
      </c>
      <c r="Z469" s="32">
        <v>0</v>
      </c>
      <c r="AA469" s="32">
        <v>6.6027777777777779</v>
      </c>
      <c r="AB469" s="32">
        <v>0</v>
      </c>
      <c r="AC469" s="32">
        <v>5.9416666666666664</v>
      </c>
      <c r="AD469" s="32">
        <v>0</v>
      </c>
      <c r="AE469" s="32">
        <v>0</v>
      </c>
      <c r="AF469" t="s">
        <v>566</v>
      </c>
      <c r="AG469">
        <v>2</v>
      </c>
      <c r="AH469"/>
    </row>
    <row r="470" spans="1:34" x14ac:dyDescent="0.25">
      <c r="A470" t="s">
        <v>1583</v>
      </c>
      <c r="B470" t="s">
        <v>1112</v>
      </c>
      <c r="C470" t="s">
        <v>1295</v>
      </c>
      <c r="D470" t="s">
        <v>1527</v>
      </c>
      <c r="E470" s="32">
        <v>34.388888888888886</v>
      </c>
      <c r="F470" s="32">
        <v>3.0419224555735056</v>
      </c>
      <c r="G470" s="32">
        <v>2.797657512116317</v>
      </c>
      <c r="H470" s="32">
        <v>0.60476575121163167</v>
      </c>
      <c r="I470" s="32">
        <v>0.36050080775444265</v>
      </c>
      <c r="J470" s="32">
        <v>104.60833333333332</v>
      </c>
      <c r="K470" s="32">
        <v>96.208333333333329</v>
      </c>
      <c r="L470" s="32">
        <v>20.797222222222221</v>
      </c>
      <c r="M470" s="32">
        <v>12.397222222222222</v>
      </c>
      <c r="N470" s="32">
        <v>3.6555555555555554</v>
      </c>
      <c r="O470" s="32">
        <v>4.7444444444444445</v>
      </c>
      <c r="P470" s="32">
        <v>24.958333333333332</v>
      </c>
      <c r="Q470" s="32">
        <v>24.958333333333332</v>
      </c>
      <c r="R470" s="32">
        <v>0</v>
      </c>
      <c r="S470" s="32">
        <v>58.852777777777774</v>
      </c>
      <c r="T470" s="32">
        <v>58.852777777777774</v>
      </c>
      <c r="U470" s="32">
        <v>0</v>
      </c>
      <c r="V470" s="32">
        <v>0</v>
      </c>
      <c r="W470" s="32">
        <v>9.375</v>
      </c>
      <c r="X470" s="32">
        <v>7.9361111111111109</v>
      </c>
      <c r="Y470" s="32">
        <v>0</v>
      </c>
      <c r="Z470" s="32">
        <v>0</v>
      </c>
      <c r="AA470" s="32">
        <v>1.4388888888888889</v>
      </c>
      <c r="AB470" s="32">
        <v>0</v>
      </c>
      <c r="AC470" s="32">
        <v>0</v>
      </c>
      <c r="AD470" s="32">
        <v>0</v>
      </c>
      <c r="AE470" s="32">
        <v>0</v>
      </c>
      <c r="AF470" t="s">
        <v>509</v>
      </c>
      <c r="AG470">
        <v>2</v>
      </c>
      <c r="AH470"/>
    </row>
    <row r="471" spans="1:34" x14ac:dyDescent="0.25">
      <c r="A471" t="s">
        <v>1583</v>
      </c>
      <c r="B471" t="s">
        <v>611</v>
      </c>
      <c r="C471" t="s">
        <v>1290</v>
      </c>
      <c r="D471" t="s">
        <v>1524</v>
      </c>
      <c r="E471" s="32">
        <v>146.55555555555554</v>
      </c>
      <c r="F471" s="32">
        <v>3.6300796057619413</v>
      </c>
      <c r="G471" s="32">
        <v>3.4816717210007586</v>
      </c>
      <c r="H471" s="32">
        <v>0.70360121304018197</v>
      </c>
      <c r="I471" s="32">
        <v>0.55519332827899925</v>
      </c>
      <c r="J471" s="32">
        <v>532.00833333333333</v>
      </c>
      <c r="K471" s="32">
        <v>510.25833333333333</v>
      </c>
      <c r="L471" s="32">
        <v>103.11666666666666</v>
      </c>
      <c r="M471" s="32">
        <v>81.36666666666666</v>
      </c>
      <c r="N471" s="32">
        <v>17.238888888888887</v>
      </c>
      <c r="O471" s="32">
        <v>4.5111111111111111</v>
      </c>
      <c r="P471" s="32">
        <v>71.313888888888883</v>
      </c>
      <c r="Q471" s="32">
        <v>71.313888888888883</v>
      </c>
      <c r="R471" s="32">
        <v>0</v>
      </c>
      <c r="S471" s="32">
        <v>357.57777777777778</v>
      </c>
      <c r="T471" s="32">
        <v>357.57777777777778</v>
      </c>
      <c r="U471" s="32">
        <v>0</v>
      </c>
      <c r="V471" s="32">
        <v>0</v>
      </c>
      <c r="W471" s="32">
        <v>24.9</v>
      </c>
      <c r="X471" s="32">
        <v>18.197222222222223</v>
      </c>
      <c r="Y471" s="32">
        <v>0</v>
      </c>
      <c r="Z471" s="32">
        <v>0</v>
      </c>
      <c r="AA471" s="32">
        <v>6.7027777777777775</v>
      </c>
      <c r="AB471" s="32">
        <v>0</v>
      </c>
      <c r="AC471" s="32">
        <v>0</v>
      </c>
      <c r="AD471" s="32">
        <v>0</v>
      </c>
      <c r="AE471" s="32">
        <v>0</v>
      </c>
      <c r="AF471" t="s">
        <v>5</v>
      </c>
      <c r="AG471">
        <v>2</v>
      </c>
      <c r="AH471"/>
    </row>
    <row r="472" spans="1:34" x14ac:dyDescent="0.25">
      <c r="A472" t="s">
        <v>1583</v>
      </c>
      <c r="B472" t="s">
        <v>663</v>
      </c>
      <c r="C472" t="s">
        <v>1233</v>
      </c>
      <c r="D472" t="s">
        <v>1539</v>
      </c>
      <c r="E472" s="32">
        <v>103.12222222222222</v>
      </c>
      <c r="F472" s="32">
        <v>4.3308695183708652</v>
      </c>
      <c r="G472" s="32">
        <v>3.8426947527206123</v>
      </c>
      <c r="H472" s="32">
        <v>0.76501993319685402</v>
      </c>
      <c r="I472" s="32">
        <v>0.27684516754660071</v>
      </c>
      <c r="J472" s="32">
        <v>446.60888888888888</v>
      </c>
      <c r="K472" s="32">
        <v>396.26722222222224</v>
      </c>
      <c r="L472" s="32">
        <v>78.890555555555579</v>
      </c>
      <c r="M472" s="32">
        <v>28.548888888888904</v>
      </c>
      <c r="N472" s="32">
        <v>43.94166666666667</v>
      </c>
      <c r="O472" s="32">
        <v>6.4</v>
      </c>
      <c r="P472" s="32">
        <v>128.88833333333335</v>
      </c>
      <c r="Q472" s="32">
        <v>128.88833333333335</v>
      </c>
      <c r="R472" s="32">
        <v>0</v>
      </c>
      <c r="S472" s="32">
        <v>238.82999999999993</v>
      </c>
      <c r="T472" s="32">
        <v>191.09666666666661</v>
      </c>
      <c r="U472" s="32">
        <v>47.733333333333334</v>
      </c>
      <c r="V472" s="32">
        <v>0</v>
      </c>
      <c r="W472" s="32">
        <v>68.897777777777776</v>
      </c>
      <c r="X472" s="32">
        <v>2.660000000000001</v>
      </c>
      <c r="Y472" s="32">
        <v>0</v>
      </c>
      <c r="Z472" s="32">
        <v>0</v>
      </c>
      <c r="AA472" s="32">
        <v>32.391111111111108</v>
      </c>
      <c r="AB472" s="32">
        <v>0</v>
      </c>
      <c r="AC472" s="32">
        <v>33.846666666666671</v>
      </c>
      <c r="AD472" s="32">
        <v>0</v>
      </c>
      <c r="AE472" s="32">
        <v>0</v>
      </c>
      <c r="AF472" t="s">
        <v>57</v>
      </c>
      <c r="AG472">
        <v>2</v>
      </c>
      <c r="AH472"/>
    </row>
    <row r="473" spans="1:34" x14ac:dyDescent="0.25">
      <c r="A473" t="s">
        <v>1583</v>
      </c>
      <c r="B473" t="s">
        <v>1113</v>
      </c>
      <c r="C473" t="s">
        <v>1290</v>
      </c>
      <c r="D473" t="s">
        <v>1524</v>
      </c>
      <c r="E473" s="32">
        <v>109.56666666666666</v>
      </c>
      <c r="F473" s="32">
        <v>3.2535797586451682</v>
      </c>
      <c r="G473" s="32">
        <v>3.1565561302099181</v>
      </c>
      <c r="H473" s="32">
        <v>1.0114136497312649</v>
      </c>
      <c r="I473" s="32">
        <v>0.91439002129601488</v>
      </c>
      <c r="J473" s="32">
        <v>356.48388888888894</v>
      </c>
      <c r="K473" s="32">
        <v>345.85333333333335</v>
      </c>
      <c r="L473" s="32">
        <v>110.81722222222226</v>
      </c>
      <c r="M473" s="32">
        <v>100.1866666666667</v>
      </c>
      <c r="N473" s="32">
        <v>5.4638888888888886</v>
      </c>
      <c r="O473" s="32">
        <v>5.166666666666667</v>
      </c>
      <c r="P473" s="32">
        <v>44.572222222222223</v>
      </c>
      <c r="Q473" s="32">
        <v>44.572222222222223</v>
      </c>
      <c r="R473" s="32">
        <v>0</v>
      </c>
      <c r="S473" s="32">
        <v>201.09444444444443</v>
      </c>
      <c r="T473" s="32">
        <v>201.09444444444443</v>
      </c>
      <c r="U473" s="32">
        <v>0</v>
      </c>
      <c r="V473" s="32">
        <v>0</v>
      </c>
      <c r="W473" s="32">
        <v>139.37888888888889</v>
      </c>
      <c r="X473" s="32">
        <v>42.286111111111111</v>
      </c>
      <c r="Y473" s="32">
        <v>0.80833333333333335</v>
      </c>
      <c r="Z473" s="32">
        <v>0</v>
      </c>
      <c r="AA473" s="32">
        <v>44.261111111111113</v>
      </c>
      <c r="AB473" s="32">
        <v>0</v>
      </c>
      <c r="AC473" s="32">
        <v>52.023333333333341</v>
      </c>
      <c r="AD473" s="32">
        <v>0</v>
      </c>
      <c r="AE473" s="32">
        <v>0</v>
      </c>
      <c r="AF473" t="s">
        <v>510</v>
      </c>
      <c r="AG473">
        <v>2</v>
      </c>
      <c r="AH473"/>
    </row>
    <row r="474" spans="1:34" x14ac:dyDescent="0.25">
      <c r="A474" t="s">
        <v>1583</v>
      </c>
      <c r="B474" t="s">
        <v>963</v>
      </c>
      <c r="C474" t="s">
        <v>1313</v>
      </c>
      <c r="D474" t="s">
        <v>1504</v>
      </c>
      <c r="E474" s="32">
        <v>241.71111111111111</v>
      </c>
      <c r="F474" s="32">
        <v>3.1084113266525697</v>
      </c>
      <c r="G474" s="32">
        <v>2.7031764273237102</v>
      </c>
      <c r="H474" s="32">
        <v>0.4578436149673622</v>
      </c>
      <c r="I474" s="32">
        <v>5.2608715638503244E-2</v>
      </c>
      <c r="J474" s="32">
        <v>751.33755555555558</v>
      </c>
      <c r="K474" s="32">
        <v>653.38777777777773</v>
      </c>
      <c r="L474" s="32">
        <v>110.66588888888886</v>
      </c>
      <c r="M474" s="32">
        <v>12.716111111111106</v>
      </c>
      <c r="N474" s="32">
        <v>93.283111111111083</v>
      </c>
      <c r="O474" s="32">
        <v>4.666666666666667</v>
      </c>
      <c r="P474" s="32">
        <v>181.78811111111111</v>
      </c>
      <c r="Q474" s="32">
        <v>181.78811111111111</v>
      </c>
      <c r="R474" s="32">
        <v>0</v>
      </c>
      <c r="S474" s="32">
        <v>458.88355555555552</v>
      </c>
      <c r="T474" s="32">
        <v>440.83911111111109</v>
      </c>
      <c r="U474" s="32">
        <v>18.044444444444444</v>
      </c>
      <c r="V474" s="32">
        <v>0</v>
      </c>
      <c r="W474" s="32">
        <v>213.82888888888888</v>
      </c>
      <c r="X474" s="32">
        <v>12.716111111111106</v>
      </c>
      <c r="Y474" s="32">
        <v>31.287222222222223</v>
      </c>
      <c r="Z474" s="32">
        <v>0</v>
      </c>
      <c r="AA474" s="32">
        <v>39.784000000000013</v>
      </c>
      <c r="AB474" s="32">
        <v>0</v>
      </c>
      <c r="AC474" s="32">
        <v>111.99711111111108</v>
      </c>
      <c r="AD474" s="32">
        <v>18.044444444444444</v>
      </c>
      <c r="AE474" s="32">
        <v>0</v>
      </c>
      <c r="AF474" t="s">
        <v>359</v>
      </c>
      <c r="AG474">
        <v>2</v>
      </c>
      <c r="AH474"/>
    </row>
    <row r="475" spans="1:34" x14ac:dyDescent="0.25">
      <c r="A475" t="s">
        <v>1583</v>
      </c>
      <c r="B475" t="s">
        <v>771</v>
      </c>
      <c r="C475" t="s">
        <v>1262</v>
      </c>
      <c r="D475" t="s">
        <v>1513</v>
      </c>
      <c r="E475" s="32">
        <v>104.27777777777777</v>
      </c>
      <c r="F475" s="32">
        <v>3.4433127330847091</v>
      </c>
      <c r="G475" s="32">
        <v>3.2864667021843368</v>
      </c>
      <c r="H475" s="32">
        <v>0.67661587639850829</v>
      </c>
      <c r="I475" s="32">
        <v>0.51976984549813532</v>
      </c>
      <c r="J475" s="32">
        <v>359.06099999999992</v>
      </c>
      <c r="K475" s="32">
        <v>342.70544444444442</v>
      </c>
      <c r="L475" s="32">
        <v>70.555999999999997</v>
      </c>
      <c r="M475" s="32">
        <v>54.200444444444443</v>
      </c>
      <c r="N475" s="32">
        <v>5.333333333333333</v>
      </c>
      <c r="O475" s="32">
        <v>11.022222222222222</v>
      </c>
      <c r="P475" s="32">
        <v>72.891111111111073</v>
      </c>
      <c r="Q475" s="32">
        <v>72.891111111111073</v>
      </c>
      <c r="R475" s="32">
        <v>0</v>
      </c>
      <c r="S475" s="32">
        <v>215.61388888888888</v>
      </c>
      <c r="T475" s="32">
        <v>215.61388888888888</v>
      </c>
      <c r="U475" s="32">
        <v>0</v>
      </c>
      <c r="V475" s="32">
        <v>0</v>
      </c>
      <c r="W475" s="32">
        <v>64.881888888888895</v>
      </c>
      <c r="X475" s="32">
        <v>0.88188888888888894</v>
      </c>
      <c r="Y475" s="32">
        <v>0</v>
      </c>
      <c r="Z475" s="32">
        <v>5.6888888888888891</v>
      </c>
      <c r="AA475" s="32">
        <v>40.716666666666669</v>
      </c>
      <c r="AB475" s="32">
        <v>0</v>
      </c>
      <c r="AC475" s="32">
        <v>17.594444444444445</v>
      </c>
      <c r="AD475" s="32">
        <v>0</v>
      </c>
      <c r="AE475" s="32">
        <v>0</v>
      </c>
      <c r="AF475" t="s">
        <v>166</v>
      </c>
      <c r="AG475">
        <v>2</v>
      </c>
      <c r="AH475"/>
    </row>
    <row r="476" spans="1:34" x14ac:dyDescent="0.25">
      <c r="A476" t="s">
        <v>1583</v>
      </c>
      <c r="B476" t="s">
        <v>991</v>
      </c>
      <c r="C476" t="s">
        <v>1431</v>
      </c>
      <c r="D476" t="s">
        <v>1518</v>
      </c>
      <c r="E476" s="32">
        <v>109.98888888888889</v>
      </c>
      <c r="F476" s="32">
        <v>2.5349459541367811</v>
      </c>
      <c r="G476" s="32">
        <v>2.4023062935650064</v>
      </c>
      <c r="H476" s="32">
        <v>0.30158904939892911</v>
      </c>
      <c r="I476" s="32">
        <v>0.16894938882715424</v>
      </c>
      <c r="J476" s="32">
        <v>278.81588888888888</v>
      </c>
      <c r="K476" s="32">
        <v>264.22699999999998</v>
      </c>
      <c r="L476" s="32">
        <v>33.17144444444444</v>
      </c>
      <c r="M476" s="32">
        <v>18.582555555555555</v>
      </c>
      <c r="N476" s="32">
        <v>9.9666666666666668</v>
      </c>
      <c r="O476" s="32">
        <v>4.6222222222222218</v>
      </c>
      <c r="P476" s="32">
        <v>89.036111111111111</v>
      </c>
      <c r="Q476" s="32">
        <v>89.036111111111111</v>
      </c>
      <c r="R476" s="32">
        <v>0</v>
      </c>
      <c r="S476" s="32">
        <v>156.60833333333332</v>
      </c>
      <c r="T476" s="32">
        <v>156.60833333333332</v>
      </c>
      <c r="U476" s="32">
        <v>0</v>
      </c>
      <c r="V476" s="32">
        <v>0</v>
      </c>
      <c r="W476" s="32">
        <v>6.5797777777777773</v>
      </c>
      <c r="X476" s="32">
        <v>0.3908888888888889</v>
      </c>
      <c r="Y476" s="32">
        <v>0</v>
      </c>
      <c r="Z476" s="32">
        <v>0</v>
      </c>
      <c r="AA476" s="32">
        <v>1.1916666666666667</v>
      </c>
      <c r="AB476" s="32">
        <v>0</v>
      </c>
      <c r="AC476" s="32">
        <v>4.9972222222222218</v>
      </c>
      <c r="AD476" s="32">
        <v>0</v>
      </c>
      <c r="AE476" s="32">
        <v>0</v>
      </c>
      <c r="AF476" t="s">
        <v>387</v>
      </c>
      <c r="AG476">
        <v>2</v>
      </c>
      <c r="AH476"/>
    </row>
    <row r="477" spans="1:34" x14ac:dyDescent="0.25">
      <c r="A477" t="s">
        <v>1583</v>
      </c>
      <c r="B477" t="s">
        <v>1014</v>
      </c>
      <c r="C477" t="s">
        <v>1250</v>
      </c>
      <c r="D477" t="s">
        <v>1512</v>
      </c>
      <c r="E477" s="32">
        <v>91.277777777777771</v>
      </c>
      <c r="F477" s="32">
        <v>3.4948752282410229</v>
      </c>
      <c r="G477" s="32">
        <v>3.3380888618381017</v>
      </c>
      <c r="H477" s="32">
        <v>0.79934875228241054</v>
      </c>
      <c r="I477" s="32">
        <v>0.642562385879489</v>
      </c>
      <c r="J477" s="32">
        <v>319.00444444444446</v>
      </c>
      <c r="K477" s="32">
        <v>304.69333333333338</v>
      </c>
      <c r="L477" s="32">
        <v>72.962777777777802</v>
      </c>
      <c r="M477" s="32">
        <v>58.651666666666685</v>
      </c>
      <c r="N477" s="32">
        <v>9.9555555555555557</v>
      </c>
      <c r="O477" s="32">
        <v>4.3555555555555552</v>
      </c>
      <c r="P477" s="32">
        <v>56.333333333333357</v>
      </c>
      <c r="Q477" s="32">
        <v>56.333333333333357</v>
      </c>
      <c r="R477" s="32">
        <v>0</v>
      </c>
      <c r="S477" s="32">
        <v>189.70833333333331</v>
      </c>
      <c r="T477" s="32">
        <v>169.40277777777777</v>
      </c>
      <c r="U477" s="32">
        <v>20.305555555555557</v>
      </c>
      <c r="V477" s="32">
        <v>0</v>
      </c>
      <c r="W477" s="32">
        <v>21.865555555555559</v>
      </c>
      <c r="X477" s="32">
        <v>5.0877777777777791</v>
      </c>
      <c r="Y477" s="32">
        <v>0</v>
      </c>
      <c r="Z477" s="32">
        <v>0</v>
      </c>
      <c r="AA477" s="32">
        <v>6.6944444444444455</v>
      </c>
      <c r="AB477" s="32">
        <v>0</v>
      </c>
      <c r="AC477" s="32">
        <v>0</v>
      </c>
      <c r="AD477" s="32">
        <v>10.083333333333334</v>
      </c>
      <c r="AE477" s="32">
        <v>0</v>
      </c>
      <c r="AF477" t="s">
        <v>410</v>
      </c>
      <c r="AG477">
        <v>2</v>
      </c>
      <c r="AH477"/>
    </row>
    <row r="478" spans="1:34" x14ac:dyDescent="0.25">
      <c r="A478" t="s">
        <v>1583</v>
      </c>
      <c r="B478" t="s">
        <v>961</v>
      </c>
      <c r="C478" t="s">
        <v>1425</v>
      </c>
      <c r="D478" t="s">
        <v>1502</v>
      </c>
      <c r="E478" s="32">
        <v>225.93333333333334</v>
      </c>
      <c r="F478" s="32">
        <v>3.3948367266646993</v>
      </c>
      <c r="G478" s="32">
        <v>3.307052719582964</v>
      </c>
      <c r="H478" s="32">
        <v>0.60343316612570075</v>
      </c>
      <c r="I478" s="32">
        <v>0.51564915904396569</v>
      </c>
      <c r="J478" s="32">
        <v>767.00677777777776</v>
      </c>
      <c r="K478" s="32">
        <v>747.17344444444439</v>
      </c>
      <c r="L478" s="32">
        <v>136.33566666666667</v>
      </c>
      <c r="M478" s="32">
        <v>116.50233333333333</v>
      </c>
      <c r="N478" s="32">
        <v>10.694444444444445</v>
      </c>
      <c r="O478" s="32">
        <v>9.1388888888888893</v>
      </c>
      <c r="P478" s="32">
        <v>165.24055555555555</v>
      </c>
      <c r="Q478" s="32">
        <v>165.24055555555555</v>
      </c>
      <c r="R478" s="32">
        <v>0</v>
      </c>
      <c r="S478" s="32">
        <v>465.43055555555554</v>
      </c>
      <c r="T478" s="32">
        <v>465.43055555555554</v>
      </c>
      <c r="U478" s="32">
        <v>0</v>
      </c>
      <c r="V478" s="32">
        <v>0</v>
      </c>
      <c r="W478" s="32">
        <v>69.797222222222217</v>
      </c>
      <c r="X478" s="32">
        <v>8.9333333333333336</v>
      </c>
      <c r="Y478" s="32">
        <v>0</v>
      </c>
      <c r="Z478" s="32">
        <v>0</v>
      </c>
      <c r="AA478" s="32">
        <v>11.938888888888888</v>
      </c>
      <c r="AB478" s="32">
        <v>0</v>
      </c>
      <c r="AC478" s="32">
        <v>48.924999999999997</v>
      </c>
      <c r="AD478" s="32">
        <v>0</v>
      </c>
      <c r="AE478" s="32">
        <v>0</v>
      </c>
      <c r="AF478" t="s">
        <v>357</v>
      </c>
      <c r="AG478">
        <v>2</v>
      </c>
      <c r="AH478"/>
    </row>
    <row r="479" spans="1:34" x14ac:dyDescent="0.25">
      <c r="A479" t="s">
        <v>1583</v>
      </c>
      <c r="B479" t="s">
        <v>605</v>
      </c>
      <c r="C479" t="s">
        <v>1390</v>
      </c>
      <c r="D479" t="s">
        <v>1540</v>
      </c>
      <c r="E479" s="32">
        <v>77.911111111111111</v>
      </c>
      <c r="F479" s="32">
        <v>2.1410082715345125</v>
      </c>
      <c r="G479" s="32">
        <v>2.1410082715345125</v>
      </c>
      <c r="H479" s="32">
        <v>0.37236166571591561</v>
      </c>
      <c r="I479" s="32">
        <v>0.37236166571591561</v>
      </c>
      <c r="J479" s="32">
        <v>166.80833333333334</v>
      </c>
      <c r="K479" s="32">
        <v>166.80833333333334</v>
      </c>
      <c r="L479" s="32">
        <v>29.011111111111113</v>
      </c>
      <c r="M479" s="32">
        <v>29.011111111111113</v>
      </c>
      <c r="N479" s="32">
        <v>0</v>
      </c>
      <c r="O479" s="32">
        <v>0</v>
      </c>
      <c r="P479" s="32">
        <v>44.06666666666667</v>
      </c>
      <c r="Q479" s="32">
        <v>44.06666666666667</v>
      </c>
      <c r="R479" s="32">
        <v>0</v>
      </c>
      <c r="S479" s="32">
        <v>93.730555555555554</v>
      </c>
      <c r="T479" s="32">
        <v>93.730555555555554</v>
      </c>
      <c r="U479" s="32">
        <v>0</v>
      </c>
      <c r="V479" s="32">
        <v>0</v>
      </c>
      <c r="W479" s="32">
        <v>0</v>
      </c>
      <c r="X479" s="32">
        <v>0</v>
      </c>
      <c r="Y479" s="32">
        <v>0</v>
      </c>
      <c r="Z479" s="32">
        <v>0</v>
      </c>
      <c r="AA479" s="32">
        <v>0</v>
      </c>
      <c r="AB479" s="32">
        <v>0</v>
      </c>
      <c r="AC479" s="32">
        <v>0</v>
      </c>
      <c r="AD479" s="32">
        <v>0</v>
      </c>
      <c r="AE479" s="32">
        <v>0</v>
      </c>
      <c r="AF479" t="s">
        <v>245</v>
      </c>
      <c r="AG479">
        <v>2</v>
      </c>
      <c r="AH479"/>
    </row>
    <row r="480" spans="1:34" x14ac:dyDescent="0.25">
      <c r="A480" t="s">
        <v>1583</v>
      </c>
      <c r="B480" t="s">
        <v>969</v>
      </c>
      <c r="C480" t="s">
        <v>1427</v>
      </c>
      <c r="D480" t="s">
        <v>1518</v>
      </c>
      <c r="E480" s="32">
        <v>74.777777777777771</v>
      </c>
      <c r="F480" s="32">
        <v>3.2838365527488862</v>
      </c>
      <c r="G480" s="32">
        <v>3.2838365527488862</v>
      </c>
      <c r="H480" s="32">
        <v>0.59795690936106993</v>
      </c>
      <c r="I480" s="32">
        <v>0.59795690936106993</v>
      </c>
      <c r="J480" s="32">
        <v>245.55800000000002</v>
      </c>
      <c r="K480" s="32">
        <v>245.55800000000002</v>
      </c>
      <c r="L480" s="32">
        <v>44.713888888888889</v>
      </c>
      <c r="M480" s="32">
        <v>44.713888888888889</v>
      </c>
      <c r="N480" s="32">
        <v>0</v>
      </c>
      <c r="O480" s="32">
        <v>0</v>
      </c>
      <c r="P480" s="32">
        <v>57.163333333333334</v>
      </c>
      <c r="Q480" s="32">
        <v>57.163333333333334</v>
      </c>
      <c r="R480" s="32">
        <v>0</v>
      </c>
      <c r="S480" s="32">
        <v>143.68077777777779</v>
      </c>
      <c r="T480" s="32">
        <v>143.68077777777779</v>
      </c>
      <c r="U480" s="32">
        <v>0</v>
      </c>
      <c r="V480" s="32">
        <v>0</v>
      </c>
      <c r="W480" s="32">
        <v>2.2999999999999998</v>
      </c>
      <c r="X480" s="32">
        <v>0.97222222222222221</v>
      </c>
      <c r="Y480" s="32">
        <v>0</v>
      </c>
      <c r="Z480" s="32">
        <v>0</v>
      </c>
      <c r="AA480" s="32">
        <v>0.25</v>
      </c>
      <c r="AB480" s="32">
        <v>0</v>
      </c>
      <c r="AC480" s="32">
        <v>1.0777777777777777</v>
      </c>
      <c r="AD480" s="32">
        <v>0</v>
      </c>
      <c r="AE480" s="32">
        <v>0</v>
      </c>
      <c r="AF480" t="s">
        <v>365</v>
      </c>
      <c r="AG480">
        <v>2</v>
      </c>
      <c r="AH480"/>
    </row>
    <row r="481" spans="1:34" x14ac:dyDescent="0.25">
      <c r="A481" t="s">
        <v>1583</v>
      </c>
      <c r="B481" t="s">
        <v>985</v>
      </c>
      <c r="C481" t="s">
        <v>1251</v>
      </c>
      <c r="D481" t="s">
        <v>1507</v>
      </c>
      <c r="E481" s="32">
        <v>115.73333333333333</v>
      </c>
      <c r="F481" s="32">
        <v>2.4743020353302607</v>
      </c>
      <c r="G481" s="32">
        <v>2.3381950844854065</v>
      </c>
      <c r="H481" s="32">
        <v>0.43076900921658984</v>
      </c>
      <c r="I481" s="32">
        <v>0.29891033026113673</v>
      </c>
      <c r="J481" s="32">
        <v>286.35922222222217</v>
      </c>
      <c r="K481" s="32">
        <v>270.60711111111107</v>
      </c>
      <c r="L481" s="32">
        <v>49.854333333333329</v>
      </c>
      <c r="M481" s="32">
        <v>34.593888888888891</v>
      </c>
      <c r="N481" s="32">
        <v>9.7217777777777687</v>
      </c>
      <c r="O481" s="32">
        <v>5.5386666666666677</v>
      </c>
      <c r="P481" s="32">
        <v>95.398777777777767</v>
      </c>
      <c r="Q481" s="32">
        <v>94.907111111111107</v>
      </c>
      <c r="R481" s="32">
        <v>0.49166666666666664</v>
      </c>
      <c r="S481" s="32">
        <v>141.10611111111109</v>
      </c>
      <c r="T481" s="32">
        <v>113.54133333333333</v>
      </c>
      <c r="U481" s="32">
        <v>27.564777777777767</v>
      </c>
      <c r="V481" s="32">
        <v>0</v>
      </c>
      <c r="W481" s="32">
        <v>41.081777777777795</v>
      </c>
      <c r="X481" s="32">
        <v>0</v>
      </c>
      <c r="Y481" s="32">
        <v>0</v>
      </c>
      <c r="Z481" s="32">
        <v>0</v>
      </c>
      <c r="AA481" s="32">
        <v>39.503000000000014</v>
      </c>
      <c r="AB481" s="32">
        <v>0</v>
      </c>
      <c r="AC481" s="32">
        <v>1.5787777777777778</v>
      </c>
      <c r="AD481" s="32">
        <v>0</v>
      </c>
      <c r="AE481" s="32">
        <v>0</v>
      </c>
      <c r="AF481" t="s">
        <v>381</v>
      </c>
      <c r="AG481">
        <v>2</v>
      </c>
      <c r="AH481"/>
    </row>
    <row r="482" spans="1:34" x14ac:dyDescent="0.25">
      <c r="A482" t="s">
        <v>1583</v>
      </c>
      <c r="B482" t="s">
        <v>1043</v>
      </c>
      <c r="C482" t="s">
        <v>1330</v>
      </c>
      <c r="D482" t="s">
        <v>1522</v>
      </c>
      <c r="E482" s="32">
        <v>52.766666666666666</v>
      </c>
      <c r="F482" s="32">
        <v>8.3551484523057535</v>
      </c>
      <c r="G482" s="32">
        <v>8.0531690882291045</v>
      </c>
      <c r="H482" s="32">
        <v>4.9470414824173536</v>
      </c>
      <c r="I482" s="32">
        <v>4.6450621183407064</v>
      </c>
      <c r="J482" s="32">
        <v>440.87333333333356</v>
      </c>
      <c r="K482" s="32">
        <v>424.9388888888891</v>
      </c>
      <c r="L482" s="32">
        <v>261.03888888888901</v>
      </c>
      <c r="M482" s="32">
        <v>245.1044444444446</v>
      </c>
      <c r="N482" s="32">
        <v>10.684444444444445</v>
      </c>
      <c r="O482" s="32">
        <v>5.25</v>
      </c>
      <c r="P482" s="32">
        <v>8.6488888888888855</v>
      </c>
      <c r="Q482" s="32">
        <v>8.6488888888888855</v>
      </c>
      <c r="R482" s="32">
        <v>0</v>
      </c>
      <c r="S482" s="32">
        <v>171.1855555555556</v>
      </c>
      <c r="T482" s="32">
        <v>139.61777777777783</v>
      </c>
      <c r="U482" s="32">
        <v>26.652222222222221</v>
      </c>
      <c r="V482" s="32">
        <v>4.9155555555555557</v>
      </c>
      <c r="W482" s="32">
        <v>21.497777777777785</v>
      </c>
      <c r="X482" s="32">
        <v>21.497777777777785</v>
      </c>
      <c r="Y482" s="32">
        <v>0</v>
      </c>
      <c r="Z482" s="32">
        <v>0</v>
      </c>
      <c r="AA482" s="32">
        <v>0</v>
      </c>
      <c r="AB482" s="32">
        <v>0</v>
      </c>
      <c r="AC482" s="32">
        <v>0</v>
      </c>
      <c r="AD482" s="32">
        <v>0</v>
      </c>
      <c r="AE482" s="32">
        <v>0</v>
      </c>
      <c r="AF482" t="s">
        <v>439</v>
      </c>
      <c r="AG482">
        <v>2</v>
      </c>
      <c r="AH482"/>
    </row>
    <row r="483" spans="1:34" x14ac:dyDescent="0.25">
      <c r="A483" t="s">
        <v>1583</v>
      </c>
      <c r="B483" t="s">
        <v>832</v>
      </c>
      <c r="C483" t="s">
        <v>1382</v>
      </c>
      <c r="D483" t="s">
        <v>1518</v>
      </c>
      <c r="E483" s="32">
        <v>138.9111111111111</v>
      </c>
      <c r="F483" s="32">
        <v>3.5818269076947691</v>
      </c>
      <c r="G483" s="32">
        <v>3.4525675891857306</v>
      </c>
      <c r="H483" s="32">
        <v>0.4828227483602624</v>
      </c>
      <c r="I483" s="32">
        <v>0.35356342985122385</v>
      </c>
      <c r="J483" s="32">
        <v>497.55555555555554</v>
      </c>
      <c r="K483" s="32">
        <v>479.6</v>
      </c>
      <c r="L483" s="32">
        <v>67.069444444444443</v>
      </c>
      <c r="M483" s="32">
        <v>49.113888888888887</v>
      </c>
      <c r="N483" s="32">
        <v>12.694444444444445</v>
      </c>
      <c r="O483" s="32">
        <v>5.2611111111111111</v>
      </c>
      <c r="P483" s="32">
        <v>126.23333333333333</v>
      </c>
      <c r="Q483" s="32">
        <v>126.23333333333333</v>
      </c>
      <c r="R483" s="32">
        <v>0</v>
      </c>
      <c r="S483" s="32">
        <v>304.25277777777779</v>
      </c>
      <c r="T483" s="32">
        <v>304.25277777777779</v>
      </c>
      <c r="U483" s="32">
        <v>0</v>
      </c>
      <c r="V483" s="32">
        <v>0</v>
      </c>
      <c r="W483" s="32">
        <v>9.9805555555555543</v>
      </c>
      <c r="X483" s="32">
        <v>0</v>
      </c>
      <c r="Y483" s="32">
        <v>2.7777777777777777</v>
      </c>
      <c r="Z483" s="32">
        <v>0</v>
      </c>
      <c r="AA483" s="32">
        <v>7.2027777777777775</v>
      </c>
      <c r="AB483" s="32">
        <v>0</v>
      </c>
      <c r="AC483" s="32">
        <v>0</v>
      </c>
      <c r="AD483" s="32">
        <v>0</v>
      </c>
      <c r="AE483" s="32">
        <v>0</v>
      </c>
      <c r="AF483" t="s">
        <v>227</v>
      </c>
      <c r="AG483">
        <v>2</v>
      </c>
      <c r="AH483"/>
    </row>
    <row r="484" spans="1:34" x14ac:dyDescent="0.25">
      <c r="A484" t="s">
        <v>1583</v>
      </c>
      <c r="B484" t="s">
        <v>835</v>
      </c>
      <c r="C484" t="s">
        <v>1383</v>
      </c>
      <c r="D484" t="s">
        <v>1534</v>
      </c>
      <c r="E484" s="32">
        <v>133.33333333333334</v>
      </c>
      <c r="F484" s="32">
        <v>3.5418241666666668</v>
      </c>
      <c r="G484" s="32">
        <v>3.3505441666666664</v>
      </c>
      <c r="H484" s="32">
        <v>0.52690833333333342</v>
      </c>
      <c r="I484" s="32">
        <v>0.34279500000000007</v>
      </c>
      <c r="J484" s="32">
        <v>472.24322222222224</v>
      </c>
      <c r="K484" s="32">
        <v>446.73922222222222</v>
      </c>
      <c r="L484" s="32">
        <v>70.254444444444459</v>
      </c>
      <c r="M484" s="32">
        <v>45.70600000000001</v>
      </c>
      <c r="N484" s="32">
        <v>18.233111111111118</v>
      </c>
      <c r="O484" s="32">
        <v>6.3153333333333332</v>
      </c>
      <c r="P484" s="32">
        <v>104.589</v>
      </c>
      <c r="Q484" s="32">
        <v>103.63344444444445</v>
      </c>
      <c r="R484" s="32">
        <v>0.9555555555555556</v>
      </c>
      <c r="S484" s="32">
        <v>297.39977777777779</v>
      </c>
      <c r="T484" s="32">
        <v>236.15366666666668</v>
      </c>
      <c r="U484" s="32">
        <v>61.246111111111105</v>
      </c>
      <c r="V484" s="32">
        <v>0</v>
      </c>
      <c r="W484" s="32">
        <v>67.671666666666681</v>
      </c>
      <c r="X484" s="32">
        <v>0</v>
      </c>
      <c r="Y484" s="32">
        <v>0</v>
      </c>
      <c r="Z484" s="32">
        <v>0</v>
      </c>
      <c r="AA484" s="32">
        <v>17.87788888888889</v>
      </c>
      <c r="AB484" s="32">
        <v>0</v>
      </c>
      <c r="AC484" s="32">
        <v>49.675444444444445</v>
      </c>
      <c r="AD484" s="32">
        <v>0.11833333333333333</v>
      </c>
      <c r="AE484" s="32">
        <v>0</v>
      </c>
      <c r="AF484" t="s">
        <v>230</v>
      </c>
      <c r="AG484">
        <v>2</v>
      </c>
      <c r="AH484"/>
    </row>
    <row r="485" spans="1:34" x14ac:dyDescent="0.25">
      <c r="A485" t="s">
        <v>1583</v>
      </c>
      <c r="B485" t="s">
        <v>804</v>
      </c>
      <c r="C485" t="s">
        <v>1345</v>
      </c>
      <c r="D485" t="s">
        <v>1522</v>
      </c>
      <c r="E485" s="32">
        <v>148.6888888888889</v>
      </c>
      <c r="F485" s="32">
        <v>3.0203302944253472</v>
      </c>
      <c r="G485" s="32">
        <v>2.8525153190853381</v>
      </c>
      <c r="H485" s="32">
        <v>0.44232625915408752</v>
      </c>
      <c r="I485" s="32">
        <v>0.27451128381407858</v>
      </c>
      <c r="J485" s="32">
        <v>449.08955555555553</v>
      </c>
      <c r="K485" s="32">
        <v>424.13733333333329</v>
      </c>
      <c r="L485" s="32">
        <v>65.768999999999991</v>
      </c>
      <c r="M485" s="32">
        <v>40.816777777777773</v>
      </c>
      <c r="N485" s="32">
        <v>19.74411111111111</v>
      </c>
      <c r="O485" s="32">
        <v>5.2081111111111111</v>
      </c>
      <c r="P485" s="32">
        <v>92.827777777777783</v>
      </c>
      <c r="Q485" s="32">
        <v>92.827777777777783</v>
      </c>
      <c r="R485" s="32">
        <v>0</v>
      </c>
      <c r="S485" s="32">
        <v>290.49277777777775</v>
      </c>
      <c r="T485" s="32">
        <v>290.49277777777775</v>
      </c>
      <c r="U485" s="32">
        <v>0</v>
      </c>
      <c r="V485" s="32">
        <v>0</v>
      </c>
      <c r="W485" s="32">
        <v>14.383444444444443</v>
      </c>
      <c r="X485" s="32">
        <v>0</v>
      </c>
      <c r="Y485" s="32">
        <v>1.2444444444444445</v>
      </c>
      <c r="Z485" s="32">
        <v>0</v>
      </c>
      <c r="AA485" s="32">
        <v>0</v>
      </c>
      <c r="AB485" s="32">
        <v>0</v>
      </c>
      <c r="AC485" s="32">
        <v>13.138999999999999</v>
      </c>
      <c r="AD485" s="32">
        <v>0</v>
      </c>
      <c r="AE485" s="32">
        <v>0</v>
      </c>
      <c r="AF485" t="s">
        <v>199</v>
      </c>
      <c r="AG485">
        <v>2</v>
      </c>
      <c r="AH485"/>
    </row>
    <row r="486" spans="1:34" x14ac:dyDescent="0.25">
      <c r="A486" t="s">
        <v>1583</v>
      </c>
      <c r="B486" t="s">
        <v>1079</v>
      </c>
      <c r="C486" t="s">
        <v>1457</v>
      </c>
      <c r="D486" t="s">
        <v>1540</v>
      </c>
      <c r="E486" s="32">
        <v>84.322222222222223</v>
      </c>
      <c r="F486" s="32">
        <v>4.7863644748978782</v>
      </c>
      <c r="G486" s="32">
        <v>4.4106338120964557</v>
      </c>
      <c r="H486" s="32">
        <v>0.82691000131769654</v>
      </c>
      <c r="I486" s="32">
        <v>0.45117933851627356</v>
      </c>
      <c r="J486" s="32">
        <v>403.59688888888888</v>
      </c>
      <c r="K486" s="32">
        <v>371.91444444444448</v>
      </c>
      <c r="L486" s="32">
        <v>69.72688888888888</v>
      </c>
      <c r="M486" s="32">
        <v>38.044444444444444</v>
      </c>
      <c r="N486" s="32">
        <v>26.704666666666661</v>
      </c>
      <c r="O486" s="32">
        <v>4.9777777777777779</v>
      </c>
      <c r="P486" s="32">
        <v>106.1261111111111</v>
      </c>
      <c r="Q486" s="32">
        <v>106.1261111111111</v>
      </c>
      <c r="R486" s="32">
        <v>0</v>
      </c>
      <c r="S486" s="32">
        <v>227.74388888888893</v>
      </c>
      <c r="T486" s="32">
        <v>227.74388888888893</v>
      </c>
      <c r="U486" s="32">
        <v>0</v>
      </c>
      <c r="V486" s="32">
        <v>0</v>
      </c>
      <c r="W486" s="32">
        <v>3.8138888888888891</v>
      </c>
      <c r="X486" s="32">
        <v>0</v>
      </c>
      <c r="Y486" s="32">
        <v>0</v>
      </c>
      <c r="Z486" s="32">
        <v>0</v>
      </c>
      <c r="AA486" s="32">
        <v>0</v>
      </c>
      <c r="AB486" s="32">
        <v>0</v>
      </c>
      <c r="AC486" s="32">
        <v>3.8138888888888891</v>
      </c>
      <c r="AD486" s="32">
        <v>0</v>
      </c>
      <c r="AE486" s="32">
        <v>0</v>
      </c>
      <c r="AF486" t="s">
        <v>475</v>
      </c>
      <c r="AG486">
        <v>2</v>
      </c>
      <c r="AH486"/>
    </row>
    <row r="487" spans="1:34" x14ac:dyDescent="0.25">
      <c r="A487" t="s">
        <v>1583</v>
      </c>
      <c r="B487" t="s">
        <v>858</v>
      </c>
      <c r="C487" t="s">
        <v>1396</v>
      </c>
      <c r="D487" t="s">
        <v>1522</v>
      </c>
      <c r="E487" s="32">
        <v>109.74444444444444</v>
      </c>
      <c r="F487" s="32">
        <v>3.8119418851878102</v>
      </c>
      <c r="G487" s="32">
        <v>3.7166953528399311</v>
      </c>
      <c r="H487" s="32">
        <v>0.84944821302014795</v>
      </c>
      <c r="I487" s="32">
        <v>0.754201680672269</v>
      </c>
      <c r="J487" s="32">
        <v>418.33944444444444</v>
      </c>
      <c r="K487" s="32">
        <v>407.88666666666666</v>
      </c>
      <c r="L487" s="32">
        <v>93.222222222222229</v>
      </c>
      <c r="M487" s="32">
        <v>82.769444444444446</v>
      </c>
      <c r="N487" s="32">
        <v>0</v>
      </c>
      <c r="O487" s="32">
        <v>10.452777777777778</v>
      </c>
      <c r="P487" s="32">
        <v>88.139555555555546</v>
      </c>
      <c r="Q487" s="32">
        <v>88.139555555555546</v>
      </c>
      <c r="R487" s="32">
        <v>0</v>
      </c>
      <c r="S487" s="32">
        <v>236.97766666666669</v>
      </c>
      <c r="T487" s="32">
        <v>236.97766666666669</v>
      </c>
      <c r="U487" s="32">
        <v>0</v>
      </c>
      <c r="V487" s="32">
        <v>0</v>
      </c>
      <c r="W487" s="32">
        <v>11.627444444444443</v>
      </c>
      <c r="X487" s="32">
        <v>0</v>
      </c>
      <c r="Y487" s="32">
        <v>0</v>
      </c>
      <c r="Z487" s="32">
        <v>0</v>
      </c>
      <c r="AA487" s="32">
        <v>1.0414444444444444</v>
      </c>
      <c r="AB487" s="32">
        <v>0</v>
      </c>
      <c r="AC487" s="32">
        <v>10.585999999999999</v>
      </c>
      <c r="AD487" s="32">
        <v>0</v>
      </c>
      <c r="AE487" s="32">
        <v>0</v>
      </c>
      <c r="AF487" t="s">
        <v>254</v>
      </c>
      <c r="AG487">
        <v>2</v>
      </c>
      <c r="AH487"/>
    </row>
    <row r="488" spans="1:34" x14ac:dyDescent="0.25">
      <c r="A488" t="s">
        <v>1583</v>
      </c>
      <c r="B488" t="s">
        <v>1115</v>
      </c>
      <c r="C488" t="s">
        <v>1464</v>
      </c>
      <c r="D488" t="s">
        <v>1541</v>
      </c>
      <c r="E488" s="32">
        <v>246.87777777777777</v>
      </c>
      <c r="F488" s="32">
        <v>2.7498244745488103</v>
      </c>
      <c r="G488" s="32">
        <v>2.5543228768171393</v>
      </c>
      <c r="H488" s="32">
        <v>0.52015842297133108</v>
      </c>
      <c r="I488" s="32">
        <v>0.38385840946937322</v>
      </c>
      <c r="J488" s="32">
        <v>678.87055555555571</v>
      </c>
      <c r="K488" s="32">
        <v>630.60555555555572</v>
      </c>
      <c r="L488" s="32">
        <v>128.41555555555561</v>
      </c>
      <c r="M488" s="32">
        <v>94.766111111111144</v>
      </c>
      <c r="N488" s="32">
        <v>28.31611111111112</v>
      </c>
      <c r="O488" s="32">
        <v>5.333333333333333</v>
      </c>
      <c r="P488" s="32">
        <v>201.89422222222223</v>
      </c>
      <c r="Q488" s="32">
        <v>187.27866666666668</v>
      </c>
      <c r="R488" s="32">
        <v>14.615555555555556</v>
      </c>
      <c r="S488" s="32">
        <v>348.56077777777784</v>
      </c>
      <c r="T488" s="32">
        <v>348.4691111111112</v>
      </c>
      <c r="U488" s="32">
        <v>9.166666666666666E-2</v>
      </c>
      <c r="V488" s="32">
        <v>0</v>
      </c>
      <c r="W488" s="32">
        <v>30.562111111111108</v>
      </c>
      <c r="X488" s="32">
        <v>0</v>
      </c>
      <c r="Y488" s="32">
        <v>0</v>
      </c>
      <c r="Z488" s="32">
        <v>0</v>
      </c>
      <c r="AA488" s="32">
        <v>14.041666666666666</v>
      </c>
      <c r="AB488" s="32">
        <v>0</v>
      </c>
      <c r="AC488" s="32">
        <v>16.52044444444444</v>
      </c>
      <c r="AD488" s="32">
        <v>0</v>
      </c>
      <c r="AE488" s="32">
        <v>0</v>
      </c>
      <c r="AF488" t="s">
        <v>512</v>
      </c>
      <c r="AG488">
        <v>2</v>
      </c>
      <c r="AH488"/>
    </row>
    <row r="489" spans="1:34" x14ac:dyDescent="0.25">
      <c r="A489" t="s">
        <v>1583</v>
      </c>
      <c r="B489" t="s">
        <v>1041</v>
      </c>
      <c r="C489" t="s">
        <v>1295</v>
      </c>
      <c r="D489" t="s">
        <v>1527</v>
      </c>
      <c r="E489" s="32">
        <v>503.25555555555553</v>
      </c>
      <c r="F489" s="32">
        <v>3.8888203475150691</v>
      </c>
      <c r="G489" s="32">
        <v>3.7321561830746477</v>
      </c>
      <c r="H489" s="32">
        <v>0.70540613339809666</v>
      </c>
      <c r="I489" s="32">
        <v>0.5570158744176803</v>
      </c>
      <c r="J489" s="32">
        <v>1957.0704444444445</v>
      </c>
      <c r="K489" s="32">
        <v>1878.2283333333335</v>
      </c>
      <c r="L489" s="32">
        <v>354.99955555555545</v>
      </c>
      <c r="M489" s="32">
        <v>280.32133333333326</v>
      </c>
      <c r="N489" s="32">
        <v>70.633777777777794</v>
      </c>
      <c r="O489" s="32">
        <v>4.0444444444444443</v>
      </c>
      <c r="P489" s="32">
        <v>338.29022222222221</v>
      </c>
      <c r="Q489" s="32">
        <v>334.12633333333332</v>
      </c>
      <c r="R489" s="32">
        <v>4.1638888888888888</v>
      </c>
      <c r="S489" s="32">
        <v>1263.7806666666668</v>
      </c>
      <c r="T489" s="32">
        <v>1260.4531111111112</v>
      </c>
      <c r="U489" s="32">
        <v>0</v>
      </c>
      <c r="V489" s="32">
        <v>3.3275555555555556</v>
      </c>
      <c r="W489" s="32">
        <v>364.74222222222221</v>
      </c>
      <c r="X489" s="32">
        <v>41.424999999999997</v>
      </c>
      <c r="Y489" s="32">
        <v>0</v>
      </c>
      <c r="Z489" s="32">
        <v>0</v>
      </c>
      <c r="AA489" s="32">
        <v>50.716666666666669</v>
      </c>
      <c r="AB489" s="32">
        <v>4.1638888888888888</v>
      </c>
      <c r="AC489" s="32">
        <v>268.43666666666667</v>
      </c>
      <c r="AD489" s="32">
        <v>0</v>
      </c>
      <c r="AE489" s="32">
        <v>0</v>
      </c>
      <c r="AF489" t="s">
        <v>437</v>
      </c>
      <c r="AG489">
        <v>2</v>
      </c>
      <c r="AH489"/>
    </row>
    <row r="490" spans="1:34" x14ac:dyDescent="0.25">
      <c r="A490" t="s">
        <v>1583</v>
      </c>
      <c r="B490" t="s">
        <v>1013</v>
      </c>
      <c r="C490" t="s">
        <v>1233</v>
      </c>
      <c r="D490" t="s">
        <v>1539</v>
      </c>
      <c r="E490" s="32">
        <v>240.63333333333333</v>
      </c>
      <c r="F490" s="32">
        <v>3.1217273860645518</v>
      </c>
      <c r="G490" s="32">
        <v>3.0076649582121253</v>
      </c>
      <c r="H490" s="32">
        <v>0.40853996398393133</v>
      </c>
      <c r="I490" s="32">
        <v>0.29447753613150485</v>
      </c>
      <c r="J490" s="32">
        <v>751.19166666666661</v>
      </c>
      <c r="K490" s="32">
        <v>723.74444444444441</v>
      </c>
      <c r="L490" s="32">
        <v>98.308333333333337</v>
      </c>
      <c r="M490" s="32">
        <v>70.861111111111114</v>
      </c>
      <c r="N490" s="32">
        <v>22.447222222222223</v>
      </c>
      <c r="O490" s="32">
        <v>5</v>
      </c>
      <c r="P490" s="32">
        <v>179.03888888888889</v>
      </c>
      <c r="Q490" s="32">
        <v>179.03888888888889</v>
      </c>
      <c r="R490" s="32">
        <v>0</v>
      </c>
      <c r="S490" s="32">
        <v>473.84444444444443</v>
      </c>
      <c r="T490" s="32">
        <v>473.84444444444443</v>
      </c>
      <c r="U490" s="32">
        <v>0</v>
      </c>
      <c r="V490" s="32">
        <v>0</v>
      </c>
      <c r="W490" s="32">
        <v>38.655555555555551</v>
      </c>
      <c r="X490" s="32">
        <v>4.45</v>
      </c>
      <c r="Y490" s="32">
        <v>11.466666666666667</v>
      </c>
      <c r="Z490" s="32">
        <v>0</v>
      </c>
      <c r="AA490" s="32">
        <v>22.738888888888887</v>
      </c>
      <c r="AB490" s="32">
        <v>0</v>
      </c>
      <c r="AC490" s="32">
        <v>0</v>
      </c>
      <c r="AD490" s="32">
        <v>0</v>
      </c>
      <c r="AE490" s="32">
        <v>0</v>
      </c>
      <c r="AF490" t="s">
        <v>409</v>
      </c>
      <c r="AG490">
        <v>2</v>
      </c>
      <c r="AH490"/>
    </row>
    <row r="491" spans="1:34" x14ac:dyDescent="0.25">
      <c r="A491" t="s">
        <v>1583</v>
      </c>
      <c r="B491" t="s">
        <v>1030</v>
      </c>
      <c r="C491" t="s">
        <v>1279</v>
      </c>
      <c r="D491" t="s">
        <v>1532</v>
      </c>
      <c r="E491" s="32">
        <v>341.31111111111113</v>
      </c>
      <c r="F491" s="32">
        <v>4.1902841981899845</v>
      </c>
      <c r="G491" s="32">
        <v>3.991105540725306</v>
      </c>
      <c r="H491" s="32">
        <v>0.84554853831629684</v>
      </c>
      <c r="I491" s="32">
        <v>0.64636988085161806</v>
      </c>
      <c r="J491" s="32">
        <v>1430.190555555555</v>
      </c>
      <c r="K491" s="32">
        <v>1362.2086666666662</v>
      </c>
      <c r="L491" s="32">
        <v>288.59511111111118</v>
      </c>
      <c r="M491" s="32">
        <v>220.61322222222228</v>
      </c>
      <c r="N491" s="32">
        <v>44.065222222222232</v>
      </c>
      <c r="O491" s="32">
        <v>23.916666666666668</v>
      </c>
      <c r="P491" s="32">
        <v>278.70522222222223</v>
      </c>
      <c r="Q491" s="32">
        <v>278.70522222222223</v>
      </c>
      <c r="R491" s="32">
        <v>0</v>
      </c>
      <c r="S491" s="32">
        <v>862.89022222222184</v>
      </c>
      <c r="T491" s="32">
        <v>858.29022222222181</v>
      </c>
      <c r="U491" s="32">
        <v>4.5999999999999996</v>
      </c>
      <c r="V491" s="32">
        <v>0</v>
      </c>
      <c r="W491" s="32">
        <v>225.76688888888884</v>
      </c>
      <c r="X491" s="32">
        <v>21.108333333333334</v>
      </c>
      <c r="Y491" s="32">
        <v>0</v>
      </c>
      <c r="Z491" s="32">
        <v>0</v>
      </c>
      <c r="AA491" s="32">
        <v>31.577666666666648</v>
      </c>
      <c r="AB491" s="32">
        <v>0</v>
      </c>
      <c r="AC491" s="32">
        <v>173.08088888888886</v>
      </c>
      <c r="AD491" s="32">
        <v>0</v>
      </c>
      <c r="AE491" s="32">
        <v>0</v>
      </c>
      <c r="AF491" t="s">
        <v>426</v>
      </c>
      <c r="AG491">
        <v>2</v>
      </c>
      <c r="AH491"/>
    </row>
    <row r="492" spans="1:34" x14ac:dyDescent="0.25">
      <c r="A492" t="s">
        <v>1583</v>
      </c>
      <c r="B492" t="s">
        <v>1191</v>
      </c>
      <c r="C492" t="s">
        <v>1293</v>
      </c>
      <c r="D492" t="s">
        <v>1502</v>
      </c>
      <c r="E492" s="32">
        <v>44.888888888888886</v>
      </c>
      <c r="F492" s="32">
        <v>5.5597153465346532</v>
      </c>
      <c r="G492" s="32">
        <v>5.2098391089108915</v>
      </c>
      <c r="H492" s="32">
        <v>1.1245049504950497</v>
      </c>
      <c r="I492" s="32">
        <v>0.77462871287128721</v>
      </c>
      <c r="J492" s="32">
        <v>249.56944444444443</v>
      </c>
      <c r="K492" s="32">
        <v>233.86388888888888</v>
      </c>
      <c r="L492" s="32">
        <v>50.477777777777781</v>
      </c>
      <c r="M492" s="32">
        <v>34.772222222222226</v>
      </c>
      <c r="N492" s="32">
        <v>12.238888888888889</v>
      </c>
      <c r="O492" s="32">
        <v>3.4666666666666668</v>
      </c>
      <c r="P492" s="32">
        <v>63.088888888888889</v>
      </c>
      <c r="Q492" s="32">
        <v>63.088888888888889</v>
      </c>
      <c r="R492" s="32">
        <v>0</v>
      </c>
      <c r="S492" s="32">
        <v>136.00277777777777</v>
      </c>
      <c r="T492" s="32">
        <v>136.00277777777777</v>
      </c>
      <c r="U492" s="32">
        <v>0</v>
      </c>
      <c r="V492" s="32">
        <v>0</v>
      </c>
      <c r="W492" s="32">
        <v>71.641666666666666</v>
      </c>
      <c r="X492" s="32">
        <v>11.777777777777779</v>
      </c>
      <c r="Y492" s="32">
        <v>0</v>
      </c>
      <c r="Z492" s="32">
        <v>0</v>
      </c>
      <c r="AA492" s="32">
        <v>29.516666666666666</v>
      </c>
      <c r="AB492" s="32">
        <v>0</v>
      </c>
      <c r="AC492" s="32">
        <v>30.347222222222221</v>
      </c>
      <c r="AD492" s="32">
        <v>0</v>
      </c>
      <c r="AE492" s="32">
        <v>0</v>
      </c>
      <c r="AF492" t="s">
        <v>590</v>
      </c>
      <c r="AG492">
        <v>2</v>
      </c>
      <c r="AH492"/>
    </row>
    <row r="493" spans="1:34" x14ac:dyDescent="0.25">
      <c r="A493" t="s">
        <v>1583</v>
      </c>
      <c r="B493" t="s">
        <v>1003</v>
      </c>
      <c r="C493" t="s">
        <v>1369</v>
      </c>
      <c r="D493" t="s">
        <v>1543</v>
      </c>
      <c r="E493" s="32">
        <v>103.41111111111111</v>
      </c>
      <c r="F493" s="32">
        <v>3.2225872998818099</v>
      </c>
      <c r="G493" s="32">
        <v>3.0362705490491035</v>
      </c>
      <c r="H493" s="32">
        <v>0.44353712259589545</v>
      </c>
      <c r="I493" s="32">
        <v>0.29984957558826675</v>
      </c>
      <c r="J493" s="32">
        <v>333.25133333333338</v>
      </c>
      <c r="K493" s="32">
        <v>313.98411111111119</v>
      </c>
      <c r="L493" s="32">
        <v>45.866666666666653</v>
      </c>
      <c r="M493" s="32">
        <v>31.007777777777765</v>
      </c>
      <c r="N493" s="32">
        <v>9.7511111111111095</v>
      </c>
      <c r="O493" s="32">
        <v>5.1077777777777778</v>
      </c>
      <c r="P493" s="32">
        <v>75.370555555555555</v>
      </c>
      <c r="Q493" s="32">
        <v>70.962222222222223</v>
      </c>
      <c r="R493" s="32">
        <v>4.4083333333333323</v>
      </c>
      <c r="S493" s="32">
        <v>212.01411111111119</v>
      </c>
      <c r="T493" s="32">
        <v>212.01411111111119</v>
      </c>
      <c r="U493" s="32">
        <v>0</v>
      </c>
      <c r="V493" s="32">
        <v>0</v>
      </c>
      <c r="W493" s="32">
        <v>0</v>
      </c>
      <c r="X493" s="32">
        <v>0</v>
      </c>
      <c r="Y493" s="32">
        <v>0</v>
      </c>
      <c r="Z493" s="32">
        <v>0</v>
      </c>
      <c r="AA493" s="32">
        <v>0</v>
      </c>
      <c r="AB493" s="32">
        <v>0</v>
      </c>
      <c r="AC493" s="32">
        <v>0</v>
      </c>
      <c r="AD493" s="32">
        <v>0</v>
      </c>
      <c r="AE493" s="32">
        <v>0</v>
      </c>
      <c r="AF493" t="s">
        <v>399</v>
      </c>
      <c r="AG493">
        <v>2</v>
      </c>
      <c r="AH493"/>
    </row>
    <row r="494" spans="1:34" x14ac:dyDescent="0.25">
      <c r="A494" t="s">
        <v>1583</v>
      </c>
      <c r="B494" t="s">
        <v>956</v>
      </c>
      <c r="C494" t="s">
        <v>1249</v>
      </c>
      <c r="D494" t="s">
        <v>1496</v>
      </c>
      <c r="E494" s="32">
        <v>52.477777777777774</v>
      </c>
      <c r="F494" s="32">
        <v>2.9000910438280756</v>
      </c>
      <c r="G494" s="32">
        <v>2.4578318865128104</v>
      </c>
      <c r="H494" s="32">
        <v>0.67221257675206447</v>
      </c>
      <c r="I494" s="32">
        <v>0.35185263603641759</v>
      </c>
      <c r="J494" s="32">
        <v>152.19033333333334</v>
      </c>
      <c r="K494" s="32">
        <v>128.98155555555559</v>
      </c>
      <c r="L494" s="32">
        <v>35.276222222222223</v>
      </c>
      <c r="M494" s="32">
        <v>18.464444444444446</v>
      </c>
      <c r="N494" s="32">
        <v>11.122888888888887</v>
      </c>
      <c r="O494" s="32">
        <v>5.6888888888888891</v>
      </c>
      <c r="P494" s="32">
        <v>48.52544444444446</v>
      </c>
      <c r="Q494" s="32">
        <v>42.128444444444462</v>
      </c>
      <c r="R494" s="32">
        <v>6.3970000000000011</v>
      </c>
      <c r="S494" s="32">
        <v>68.38866666666668</v>
      </c>
      <c r="T494" s="32">
        <v>66.777222222222235</v>
      </c>
      <c r="U494" s="32">
        <v>1.6114444444444445</v>
      </c>
      <c r="V494" s="32">
        <v>0</v>
      </c>
      <c r="W494" s="32">
        <v>0</v>
      </c>
      <c r="X494" s="32">
        <v>0</v>
      </c>
      <c r="Y494" s="32">
        <v>0</v>
      </c>
      <c r="Z494" s="32">
        <v>0</v>
      </c>
      <c r="AA494" s="32">
        <v>0</v>
      </c>
      <c r="AB494" s="32">
        <v>0</v>
      </c>
      <c r="AC494" s="32">
        <v>0</v>
      </c>
      <c r="AD494" s="32">
        <v>0</v>
      </c>
      <c r="AE494" s="32">
        <v>0</v>
      </c>
      <c r="AF494" t="s">
        <v>352</v>
      </c>
      <c r="AG494">
        <v>2</v>
      </c>
      <c r="AH494"/>
    </row>
    <row r="495" spans="1:34" x14ac:dyDescent="0.25">
      <c r="A495" t="s">
        <v>1583</v>
      </c>
      <c r="B495" t="s">
        <v>1163</v>
      </c>
      <c r="C495" t="s">
        <v>1249</v>
      </c>
      <c r="D495" t="s">
        <v>1496</v>
      </c>
      <c r="E495" s="32">
        <v>25.711111111111112</v>
      </c>
      <c r="F495" s="32">
        <v>3.4811581676750221</v>
      </c>
      <c r="G495" s="32">
        <v>2.9710890233362144</v>
      </c>
      <c r="H495" s="32">
        <v>0.39760155574762318</v>
      </c>
      <c r="I495" s="32">
        <v>0.11886343993085569</v>
      </c>
      <c r="J495" s="32">
        <v>89.504444444444459</v>
      </c>
      <c r="K495" s="32">
        <v>76.39</v>
      </c>
      <c r="L495" s="32">
        <v>10.222777777777779</v>
      </c>
      <c r="M495" s="32">
        <v>3.0561111111111119</v>
      </c>
      <c r="N495" s="32">
        <v>0</v>
      </c>
      <c r="O495" s="32">
        <v>7.166666666666667</v>
      </c>
      <c r="P495" s="32">
        <v>27.458333333333325</v>
      </c>
      <c r="Q495" s="32">
        <v>21.510555555555548</v>
      </c>
      <c r="R495" s="32">
        <v>5.9477777777777776</v>
      </c>
      <c r="S495" s="32">
        <v>51.823333333333345</v>
      </c>
      <c r="T495" s="32">
        <v>51.823333333333345</v>
      </c>
      <c r="U495" s="32">
        <v>0</v>
      </c>
      <c r="V495" s="32">
        <v>0</v>
      </c>
      <c r="W495" s="32">
        <v>0</v>
      </c>
      <c r="X495" s="32">
        <v>0</v>
      </c>
      <c r="Y495" s="32">
        <v>0</v>
      </c>
      <c r="Z495" s="32">
        <v>0</v>
      </c>
      <c r="AA495" s="32">
        <v>0</v>
      </c>
      <c r="AB495" s="32">
        <v>0</v>
      </c>
      <c r="AC495" s="32">
        <v>0</v>
      </c>
      <c r="AD495" s="32">
        <v>0</v>
      </c>
      <c r="AE495" s="32">
        <v>0</v>
      </c>
      <c r="AF495" t="s">
        <v>561</v>
      </c>
      <c r="AG495">
        <v>2</v>
      </c>
      <c r="AH495"/>
    </row>
    <row r="496" spans="1:34" x14ac:dyDescent="0.25">
      <c r="A496" t="s">
        <v>1583</v>
      </c>
      <c r="B496" t="s">
        <v>994</v>
      </c>
      <c r="C496" t="s">
        <v>1432</v>
      </c>
      <c r="D496" t="s">
        <v>1538</v>
      </c>
      <c r="E496" s="32">
        <v>50.633333333333333</v>
      </c>
      <c r="F496" s="32">
        <v>3.9524358130348913</v>
      </c>
      <c r="G496" s="32">
        <v>3.6863067807768264</v>
      </c>
      <c r="H496" s="32">
        <v>0.51558042571867457</v>
      </c>
      <c r="I496" s="32">
        <v>0.33026113671274959</v>
      </c>
      <c r="J496" s="32">
        <v>200.125</v>
      </c>
      <c r="K496" s="32">
        <v>186.64999999999998</v>
      </c>
      <c r="L496" s="32">
        <v>26.105555555555554</v>
      </c>
      <c r="M496" s="32">
        <v>16.722222222222221</v>
      </c>
      <c r="N496" s="32">
        <v>4.0583333333333336</v>
      </c>
      <c r="O496" s="32">
        <v>5.3250000000000002</v>
      </c>
      <c r="P496" s="32">
        <v>62.024999999999999</v>
      </c>
      <c r="Q496" s="32">
        <v>57.93333333333333</v>
      </c>
      <c r="R496" s="32">
        <v>4.0916666666666668</v>
      </c>
      <c r="S496" s="32">
        <v>111.99444444444444</v>
      </c>
      <c r="T496" s="32">
        <v>111.99444444444444</v>
      </c>
      <c r="U496" s="32">
        <v>0</v>
      </c>
      <c r="V496" s="32">
        <v>0</v>
      </c>
      <c r="W496" s="32">
        <v>0</v>
      </c>
      <c r="X496" s="32">
        <v>0</v>
      </c>
      <c r="Y496" s="32">
        <v>0</v>
      </c>
      <c r="Z496" s="32">
        <v>0</v>
      </c>
      <c r="AA496" s="32">
        <v>0</v>
      </c>
      <c r="AB496" s="32">
        <v>0</v>
      </c>
      <c r="AC496" s="32">
        <v>0</v>
      </c>
      <c r="AD496" s="32">
        <v>0</v>
      </c>
      <c r="AE496" s="32">
        <v>0</v>
      </c>
      <c r="AF496" t="s">
        <v>390</v>
      </c>
      <c r="AG496">
        <v>2</v>
      </c>
      <c r="AH496"/>
    </row>
    <row r="497" spans="1:34" x14ac:dyDescent="0.25">
      <c r="A497" t="s">
        <v>1583</v>
      </c>
      <c r="B497" t="s">
        <v>760</v>
      </c>
      <c r="C497" t="s">
        <v>1224</v>
      </c>
      <c r="D497" t="s">
        <v>1501</v>
      </c>
      <c r="E497" s="32">
        <v>181.45555555555555</v>
      </c>
      <c r="F497" s="32">
        <v>3.1355391586553183</v>
      </c>
      <c r="G497" s="32">
        <v>2.9887477802951441</v>
      </c>
      <c r="H497" s="32">
        <v>0.60983099626477255</v>
      </c>
      <c r="I497" s="32">
        <v>0.48918621027493731</v>
      </c>
      <c r="J497" s="32">
        <v>568.96100000000001</v>
      </c>
      <c r="K497" s="32">
        <v>542.32488888888884</v>
      </c>
      <c r="L497" s="32">
        <v>110.65722222222223</v>
      </c>
      <c r="M497" s="32">
        <v>88.765555555555565</v>
      </c>
      <c r="N497" s="32">
        <v>16.913888888888888</v>
      </c>
      <c r="O497" s="32">
        <v>4.9777777777777779</v>
      </c>
      <c r="P497" s="32">
        <v>96.61033333333333</v>
      </c>
      <c r="Q497" s="32">
        <v>91.86588888888889</v>
      </c>
      <c r="R497" s="32">
        <v>4.7444444444444445</v>
      </c>
      <c r="S497" s="32">
        <v>361.69344444444442</v>
      </c>
      <c r="T497" s="32">
        <v>361.69344444444442</v>
      </c>
      <c r="U497" s="32">
        <v>0</v>
      </c>
      <c r="V497" s="32">
        <v>0</v>
      </c>
      <c r="W497" s="32">
        <v>69.645555555555546</v>
      </c>
      <c r="X497" s="32">
        <v>5.1433333333333335</v>
      </c>
      <c r="Y497" s="32">
        <v>0</v>
      </c>
      <c r="Z497" s="32">
        <v>0</v>
      </c>
      <c r="AA497" s="32">
        <v>10.682555555555554</v>
      </c>
      <c r="AB497" s="32">
        <v>0</v>
      </c>
      <c r="AC497" s="32">
        <v>53.819666666666663</v>
      </c>
      <c r="AD497" s="32">
        <v>0</v>
      </c>
      <c r="AE497" s="32">
        <v>0</v>
      </c>
      <c r="AF497" t="s">
        <v>155</v>
      </c>
      <c r="AG497">
        <v>2</v>
      </c>
      <c r="AH497"/>
    </row>
    <row r="498" spans="1:34" x14ac:dyDescent="0.25">
      <c r="A498" t="s">
        <v>1583</v>
      </c>
      <c r="B498" t="s">
        <v>621</v>
      </c>
      <c r="C498" t="s">
        <v>1290</v>
      </c>
      <c r="D498" t="s">
        <v>1524</v>
      </c>
      <c r="E498" s="32">
        <v>292.51111111111112</v>
      </c>
      <c r="F498" s="32">
        <v>2.9526449137734558</v>
      </c>
      <c r="G498" s="32">
        <v>2.707972346729469</v>
      </c>
      <c r="H498" s="32">
        <v>0.58296285041403939</v>
      </c>
      <c r="I498" s="32">
        <v>0.3382902833700524</v>
      </c>
      <c r="J498" s="32">
        <v>863.68144444444442</v>
      </c>
      <c r="K498" s="32">
        <v>792.11199999999997</v>
      </c>
      <c r="L498" s="32">
        <v>170.52311111111112</v>
      </c>
      <c r="M498" s="32">
        <v>98.953666666666663</v>
      </c>
      <c r="N498" s="32">
        <v>66.986111111111114</v>
      </c>
      <c r="O498" s="32">
        <v>4.583333333333333</v>
      </c>
      <c r="P498" s="32">
        <v>117.66388888888889</v>
      </c>
      <c r="Q498" s="32">
        <v>117.66388888888889</v>
      </c>
      <c r="R498" s="32">
        <v>0</v>
      </c>
      <c r="S498" s="32">
        <v>575.49444444444441</v>
      </c>
      <c r="T498" s="32">
        <v>575.49444444444441</v>
      </c>
      <c r="U498" s="32">
        <v>0</v>
      </c>
      <c r="V498" s="32">
        <v>0</v>
      </c>
      <c r="W498" s="32">
        <v>107.16200000000001</v>
      </c>
      <c r="X498" s="32">
        <v>33.603666666666669</v>
      </c>
      <c r="Y498" s="32">
        <v>0</v>
      </c>
      <c r="Z498" s="32">
        <v>0</v>
      </c>
      <c r="AA498" s="32">
        <v>26.225000000000001</v>
      </c>
      <c r="AB498" s="32">
        <v>0</v>
      </c>
      <c r="AC498" s="32">
        <v>47.333333333333336</v>
      </c>
      <c r="AD498" s="32">
        <v>0</v>
      </c>
      <c r="AE498" s="32">
        <v>0</v>
      </c>
      <c r="AF498" t="s">
        <v>15</v>
      </c>
      <c r="AG498">
        <v>2</v>
      </c>
      <c r="AH498"/>
    </row>
    <row r="499" spans="1:34" x14ac:dyDescent="0.25">
      <c r="A499" t="s">
        <v>1583</v>
      </c>
      <c r="B499" t="s">
        <v>826</v>
      </c>
      <c r="C499" t="s">
        <v>1208</v>
      </c>
      <c r="D499" t="s">
        <v>1523</v>
      </c>
      <c r="E499" s="32">
        <v>236.46666666666667</v>
      </c>
      <c r="F499" s="32">
        <v>3.2542289258528339</v>
      </c>
      <c r="G499" s="32">
        <v>3.0859858096043609</v>
      </c>
      <c r="H499" s="32">
        <v>0.52920308241706615</v>
      </c>
      <c r="I499" s="32">
        <v>0.37648482285499485</v>
      </c>
      <c r="J499" s="32">
        <v>769.51666666666677</v>
      </c>
      <c r="K499" s="32">
        <v>729.73277777777787</v>
      </c>
      <c r="L499" s="32">
        <v>125.1388888888889</v>
      </c>
      <c r="M499" s="32">
        <v>89.026111111111121</v>
      </c>
      <c r="N499" s="32">
        <v>30.379444444444445</v>
      </c>
      <c r="O499" s="32">
        <v>5.7333333333333334</v>
      </c>
      <c r="P499" s="32">
        <v>223.21111111111114</v>
      </c>
      <c r="Q499" s="32">
        <v>219.54000000000002</v>
      </c>
      <c r="R499" s="32">
        <v>3.6711111111111125</v>
      </c>
      <c r="S499" s="32">
        <v>421.16666666666669</v>
      </c>
      <c r="T499" s="32">
        <v>396.47222222222223</v>
      </c>
      <c r="U499" s="32">
        <v>24.694444444444443</v>
      </c>
      <c r="V499" s="32">
        <v>0</v>
      </c>
      <c r="W499" s="32">
        <v>8.7222222222222214</v>
      </c>
      <c r="X499" s="32">
        <v>0</v>
      </c>
      <c r="Y499" s="32">
        <v>0</v>
      </c>
      <c r="Z499" s="32">
        <v>0</v>
      </c>
      <c r="AA499" s="32">
        <v>4.5888888888888886</v>
      </c>
      <c r="AB499" s="32">
        <v>0</v>
      </c>
      <c r="AC499" s="32">
        <v>4.1333333333333337</v>
      </c>
      <c r="AD499" s="32">
        <v>0</v>
      </c>
      <c r="AE499" s="32">
        <v>0</v>
      </c>
      <c r="AF499" t="s">
        <v>221</v>
      </c>
      <c r="AG499">
        <v>2</v>
      </c>
      <c r="AH499"/>
    </row>
    <row r="500" spans="1:34" x14ac:dyDescent="0.25">
      <c r="A500" t="s">
        <v>1583</v>
      </c>
      <c r="B500" t="s">
        <v>795</v>
      </c>
      <c r="C500" t="s">
        <v>1241</v>
      </c>
      <c r="D500" t="s">
        <v>1540</v>
      </c>
      <c r="E500" s="32">
        <v>108.98888888888889</v>
      </c>
      <c r="F500" s="32">
        <v>5.0726118870425116</v>
      </c>
      <c r="G500" s="32">
        <v>4.9282546640840046</v>
      </c>
      <c r="H500" s="32">
        <v>0.68768477928433058</v>
      </c>
      <c r="I500" s="32">
        <v>0.54332755632582319</v>
      </c>
      <c r="J500" s="32">
        <v>552.85833333333335</v>
      </c>
      <c r="K500" s="32">
        <v>537.125</v>
      </c>
      <c r="L500" s="32">
        <v>74.949999999999989</v>
      </c>
      <c r="M500" s="32">
        <v>59.216666666666669</v>
      </c>
      <c r="N500" s="32">
        <v>9.9555555555555557</v>
      </c>
      <c r="O500" s="32">
        <v>5.7777777777777777</v>
      </c>
      <c r="P500" s="32">
        <v>98.780555555555551</v>
      </c>
      <c r="Q500" s="32">
        <v>98.780555555555551</v>
      </c>
      <c r="R500" s="32">
        <v>0</v>
      </c>
      <c r="S500" s="32">
        <v>379.12777777777779</v>
      </c>
      <c r="T500" s="32">
        <v>379.12777777777779</v>
      </c>
      <c r="U500" s="32">
        <v>0</v>
      </c>
      <c r="V500" s="32">
        <v>0</v>
      </c>
      <c r="W500" s="32">
        <v>69.363888888888894</v>
      </c>
      <c r="X500" s="32">
        <v>0</v>
      </c>
      <c r="Y500" s="32">
        <v>0</v>
      </c>
      <c r="Z500" s="32">
        <v>0</v>
      </c>
      <c r="AA500" s="32">
        <v>10.050000000000001</v>
      </c>
      <c r="AB500" s="32">
        <v>0</v>
      </c>
      <c r="AC500" s="32">
        <v>59.31388888888889</v>
      </c>
      <c r="AD500" s="32">
        <v>0</v>
      </c>
      <c r="AE500" s="32">
        <v>0</v>
      </c>
      <c r="AF500" t="s">
        <v>190</v>
      </c>
      <c r="AG500">
        <v>2</v>
      </c>
      <c r="AH500"/>
    </row>
    <row r="501" spans="1:34" x14ac:dyDescent="0.25">
      <c r="A501" t="s">
        <v>1583</v>
      </c>
      <c r="B501" t="s">
        <v>781</v>
      </c>
      <c r="C501" t="s">
        <v>1269</v>
      </c>
      <c r="D501" t="s">
        <v>1543</v>
      </c>
      <c r="E501" s="32">
        <v>95.388888888888886</v>
      </c>
      <c r="F501" s="32">
        <v>2.7831391962725687</v>
      </c>
      <c r="G501" s="32">
        <v>2.4009900990099009</v>
      </c>
      <c r="H501" s="32">
        <v>0.402533488642982</v>
      </c>
      <c r="I501" s="32">
        <v>0.26470588235294118</v>
      </c>
      <c r="J501" s="32">
        <v>265.48055555555555</v>
      </c>
      <c r="K501" s="32">
        <v>229.02777777777777</v>
      </c>
      <c r="L501" s="32">
        <v>38.397222222222226</v>
      </c>
      <c r="M501" s="32">
        <v>25.25</v>
      </c>
      <c r="N501" s="32">
        <v>2.1027777777777779</v>
      </c>
      <c r="O501" s="32">
        <v>11.044444444444444</v>
      </c>
      <c r="P501" s="32">
        <v>72.163888888888891</v>
      </c>
      <c r="Q501" s="32">
        <v>48.858333333333334</v>
      </c>
      <c r="R501" s="32">
        <v>23.305555555555557</v>
      </c>
      <c r="S501" s="32">
        <v>154.91944444444445</v>
      </c>
      <c r="T501" s="32">
        <v>154.91944444444445</v>
      </c>
      <c r="U501" s="32">
        <v>0</v>
      </c>
      <c r="V501" s="32">
        <v>0</v>
      </c>
      <c r="W501" s="32">
        <v>0</v>
      </c>
      <c r="X501" s="32">
        <v>0</v>
      </c>
      <c r="Y501" s="32">
        <v>0</v>
      </c>
      <c r="Z501" s="32">
        <v>0</v>
      </c>
      <c r="AA501" s="32">
        <v>0</v>
      </c>
      <c r="AB501" s="32">
        <v>0</v>
      </c>
      <c r="AC501" s="32">
        <v>0</v>
      </c>
      <c r="AD501" s="32">
        <v>0</v>
      </c>
      <c r="AE501" s="32">
        <v>0</v>
      </c>
      <c r="AF501" t="s">
        <v>176</v>
      </c>
      <c r="AG501">
        <v>2</v>
      </c>
      <c r="AH501"/>
    </row>
    <row r="502" spans="1:34" x14ac:dyDescent="0.25">
      <c r="A502" t="s">
        <v>1583</v>
      </c>
      <c r="B502" t="s">
        <v>606</v>
      </c>
      <c r="C502" t="s">
        <v>1288</v>
      </c>
      <c r="D502" t="s">
        <v>1522</v>
      </c>
      <c r="E502" s="32">
        <v>87.4</v>
      </c>
      <c r="F502" s="32">
        <v>3.3705123315535213</v>
      </c>
      <c r="G502" s="32">
        <v>3.1651156877701494</v>
      </c>
      <c r="H502" s="32">
        <v>0.4328693109585558</v>
      </c>
      <c r="I502" s="32">
        <v>0.2274726671751843</v>
      </c>
      <c r="J502" s="32">
        <v>294.58277777777778</v>
      </c>
      <c r="K502" s="32">
        <v>276.63111111111107</v>
      </c>
      <c r="L502" s="32">
        <v>37.832777777777778</v>
      </c>
      <c r="M502" s="32">
        <v>19.88111111111111</v>
      </c>
      <c r="N502" s="32">
        <v>11.41288888888889</v>
      </c>
      <c r="O502" s="32">
        <v>6.5387777777777778</v>
      </c>
      <c r="P502" s="32">
        <v>60.93888888888889</v>
      </c>
      <c r="Q502" s="32">
        <v>60.93888888888889</v>
      </c>
      <c r="R502" s="32">
        <v>0</v>
      </c>
      <c r="S502" s="32">
        <v>195.8111111111111</v>
      </c>
      <c r="T502" s="32">
        <v>195.8111111111111</v>
      </c>
      <c r="U502" s="32">
        <v>0</v>
      </c>
      <c r="V502" s="32">
        <v>0</v>
      </c>
      <c r="W502" s="32">
        <v>82.436111111111103</v>
      </c>
      <c r="X502" s="32">
        <v>1.0666666666666667</v>
      </c>
      <c r="Y502" s="32">
        <v>0</v>
      </c>
      <c r="Z502" s="32">
        <v>0</v>
      </c>
      <c r="AA502" s="32">
        <v>7.0888888888888886</v>
      </c>
      <c r="AB502" s="32">
        <v>0</v>
      </c>
      <c r="AC502" s="32">
        <v>74.280555555555551</v>
      </c>
      <c r="AD502" s="32">
        <v>0</v>
      </c>
      <c r="AE502" s="32">
        <v>0</v>
      </c>
      <c r="AF502" t="s">
        <v>0</v>
      </c>
      <c r="AG502">
        <v>2</v>
      </c>
      <c r="AH502"/>
    </row>
    <row r="503" spans="1:34" x14ac:dyDescent="0.25">
      <c r="A503" t="s">
        <v>1583</v>
      </c>
      <c r="B503" t="s">
        <v>773</v>
      </c>
      <c r="C503" t="s">
        <v>1357</v>
      </c>
      <c r="D503" t="s">
        <v>1522</v>
      </c>
      <c r="E503" s="32">
        <v>151.75555555555556</v>
      </c>
      <c r="F503" s="32">
        <v>3.3051398447796165</v>
      </c>
      <c r="G503" s="32">
        <v>3.1621943183482211</v>
      </c>
      <c r="H503" s="32">
        <v>0.44588153463171759</v>
      </c>
      <c r="I503" s="32">
        <v>0.33588373114658077</v>
      </c>
      <c r="J503" s="32">
        <v>501.57333333333338</v>
      </c>
      <c r="K503" s="32">
        <v>479.88055555555559</v>
      </c>
      <c r="L503" s="32">
        <v>67.664999999999992</v>
      </c>
      <c r="M503" s="32">
        <v>50.972222222222221</v>
      </c>
      <c r="N503" s="32">
        <v>16.692777777777778</v>
      </c>
      <c r="O503" s="32">
        <v>0</v>
      </c>
      <c r="P503" s="32">
        <v>89.125</v>
      </c>
      <c r="Q503" s="32">
        <v>84.125</v>
      </c>
      <c r="R503" s="32">
        <v>5</v>
      </c>
      <c r="S503" s="32">
        <v>344.78333333333336</v>
      </c>
      <c r="T503" s="32">
        <v>344.78333333333336</v>
      </c>
      <c r="U503" s="32">
        <v>0</v>
      </c>
      <c r="V503" s="32">
        <v>0</v>
      </c>
      <c r="W503" s="32">
        <v>115.34166666666667</v>
      </c>
      <c r="X503" s="32">
        <v>0</v>
      </c>
      <c r="Y503" s="32">
        <v>0</v>
      </c>
      <c r="Z503" s="32">
        <v>0</v>
      </c>
      <c r="AA503" s="32">
        <v>13.08611111111111</v>
      </c>
      <c r="AB503" s="32">
        <v>0</v>
      </c>
      <c r="AC503" s="32">
        <v>102.25555555555556</v>
      </c>
      <c r="AD503" s="32">
        <v>0</v>
      </c>
      <c r="AE503" s="32">
        <v>0</v>
      </c>
      <c r="AF503" t="s">
        <v>168</v>
      </c>
      <c r="AG503">
        <v>2</v>
      </c>
      <c r="AH503"/>
    </row>
    <row r="504" spans="1:34" x14ac:dyDescent="0.25">
      <c r="A504" t="s">
        <v>1583</v>
      </c>
      <c r="B504" t="s">
        <v>1081</v>
      </c>
      <c r="C504" t="s">
        <v>1458</v>
      </c>
      <c r="D504" t="s">
        <v>1502</v>
      </c>
      <c r="E504" s="32">
        <v>268.16666666666669</v>
      </c>
      <c r="F504" s="32">
        <v>3.9925821421172571</v>
      </c>
      <c r="G504" s="32">
        <v>3.7524114356743321</v>
      </c>
      <c r="H504" s="32">
        <v>0.79268655479593941</v>
      </c>
      <c r="I504" s="32">
        <v>0.55251584835301415</v>
      </c>
      <c r="J504" s="32">
        <v>1070.6774444444445</v>
      </c>
      <c r="K504" s="32">
        <v>1006.2716666666668</v>
      </c>
      <c r="L504" s="32">
        <v>212.5721111111111</v>
      </c>
      <c r="M504" s="32">
        <v>148.16633333333331</v>
      </c>
      <c r="N504" s="32">
        <v>58.786999999999992</v>
      </c>
      <c r="O504" s="32">
        <v>5.6187777777777788</v>
      </c>
      <c r="P504" s="32">
        <v>185.9752222222223</v>
      </c>
      <c r="Q504" s="32">
        <v>185.9752222222223</v>
      </c>
      <c r="R504" s="32">
        <v>0</v>
      </c>
      <c r="S504" s="32">
        <v>672.13011111111109</v>
      </c>
      <c r="T504" s="32">
        <v>672.13011111111109</v>
      </c>
      <c r="U504" s="32">
        <v>0</v>
      </c>
      <c r="V504" s="32">
        <v>0</v>
      </c>
      <c r="W504" s="32">
        <v>0</v>
      </c>
      <c r="X504" s="32">
        <v>0</v>
      </c>
      <c r="Y504" s="32">
        <v>0</v>
      </c>
      <c r="Z504" s="32">
        <v>0</v>
      </c>
      <c r="AA504" s="32">
        <v>0</v>
      </c>
      <c r="AB504" s="32">
        <v>0</v>
      </c>
      <c r="AC504" s="32">
        <v>0</v>
      </c>
      <c r="AD504" s="32">
        <v>0</v>
      </c>
      <c r="AE504" s="32">
        <v>0</v>
      </c>
      <c r="AF504" t="s">
        <v>477</v>
      </c>
      <c r="AG504">
        <v>2</v>
      </c>
      <c r="AH504"/>
    </row>
    <row r="505" spans="1:34" x14ac:dyDescent="0.25">
      <c r="A505" t="s">
        <v>1583</v>
      </c>
      <c r="B505" t="s">
        <v>901</v>
      </c>
      <c r="C505" t="s">
        <v>1249</v>
      </c>
      <c r="D505" t="s">
        <v>1496</v>
      </c>
      <c r="E505" s="32">
        <v>153.75555555555556</v>
      </c>
      <c r="F505" s="32">
        <v>4.5228306113600238</v>
      </c>
      <c r="G505" s="32">
        <v>4.135802139037434</v>
      </c>
      <c r="H505" s="32">
        <v>0.55250325191501637</v>
      </c>
      <c r="I505" s="32">
        <v>0.17241219829455115</v>
      </c>
      <c r="J505" s="32">
        <v>695.41033333333348</v>
      </c>
      <c r="K505" s="32">
        <v>635.90255555555564</v>
      </c>
      <c r="L505" s="32">
        <v>84.950444444444415</v>
      </c>
      <c r="M505" s="32">
        <v>26.50933333333332</v>
      </c>
      <c r="N505" s="32">
        <v>53.52444444444442</v>
      </c>
      <c r="O505" s="32">
        <v>4.916666666666667</v>
      </c>
      <c r="P505" s="32">
        <v>180.80688888888892</v>
      </c>
      <c r="Q505" s="32">
        <v>179.74022222222226</v>
      </c>
      <c r="R505" s="32">
        <v>1.0666666666666667</v>
      </c>
      <c r="S505" s="32">
        <v>429.65300000000008</v>
      </c>
      <c r="T505" s="32">
        <v>389.44711111111116</v>
      </c>
      <c r="U505" s="32">
        <v>40.205888888888907</v>
      </c>
      <c r="V505" s="32">
        <v>0</v>
      </c>
      <c r="W505" s="32">
        <v>49.032777777777781</v>
      </c>
      <c r="X505" s="32">
        <v>5.2122222222222225</v>
      </c>
      <c r="Y505" s="32">
        <v>0</v>
      </c>
      <c r="Z505" s="32">
        <v>0</v>
      </c>
      <c r="AA505" s="32">
        <v>0.99722222222222223</v>
      </c>
      <c r="AB505" s="32">
        <v>1.0666666666666667</v>
      </c>
      <c r="AC505" s="32">
        <v>41.756666666666668</v>
      </c>
      <c r="AD505" s="32">
        <v>0</v>
      </c>
      <c r="AE505" s="32">
        <v>0</v>
      </c>
      <c r="AF505" t="s">
        <v>297</v>
      </c>
      <c r="AG505">
        <v>2</v>
      </c>
      <c r="AH505"/>
    </row>
    <row r="506" spans="1:34" x14ac:dyDescent="0.25">
      <c r="A506" t="s">
        <v>1583</v>
      </c>
      <c r="B506" t="s">
        <v>765</v>
      </c>
      <c r="C506" t="s">
        <v>1352</v>
      </c>
      <c r="D506" t="s">
        <v>1502</v>
      </c>
      <c r="E506" s="32">
        <v>156.1888888888889</v>
      </c>
      <c r="F506" s="32">
        <v>3.4465582983566909</v>
      </c>
      <c r="G506" s="32">
        <v>3.2866280145123428</v>
      </c>
      <c r="H506" s="32">
        <v>0.46271110478765021</v>
      </c>
      <c r="I506" s="32">
        <v>0.32732375329017571</v>
      </c>
      <c r="J506" s="32">
        <v>538.31411111111117</v>
      </c>
      <c r="K506" s="32">
        <v>513.33477777777784</v>
      </c>
      <c r="L506" s="32">
        <v>72.270333333333326</v>
      </c>
      <c r="M506" s="32">
        <v>51.12433333333334</v>
      </c>
      <c r="N506" s="32">
        <v>16.312666666666662</v>
      </c>
      <c r="O506" s="32">
        <v>4.833333333333333</v>
      </c>
      <c r="P506" s="32">
        <v>124.91133333333336</v>
      </c>
      <c r="Q506" s="32">
        <v>121.07800000000003</v>
      </c>
      <c r="R506" s="32">
        <v>3.8333333333333335</v>
      </c>
      <c r="S506" s="32">
        <v>341.13244444444445</v>
      </c>
      <c r="T506" s="32">
        <v>341.13244444444445</v>
      </c>
      <c r="U506" s="32">
        <v>0</v>
      </c>
      <c r="V506" s="32">
        <v>0</v>
      </c>
      <c r="W506" s="32">
        <v>84.429666666666662</v>
      </c>
      <c r="X506" s="32">
        <v>7.8901111111111097</v>
      </c>
      <c r="Y506" s="32">
        <v>0</v>
      </c>
      <c r="Z506" s="32">
        <v>0</v>
      </c>
      <c r="AA506" s="32">
        <v>32.497000000000007</v>
      </c>
      <c r="AB506" s="32">
        <v>0</v>
      </c>
      <c r="AC506" s="32">
        <v>44.042555555555552</v>
      </c>
      <c r="AD506" s="32">
        <v>0</v>
      </c>
      <c r="AE506" s="32">
        <v>0</v>
      </c>
      <c r="AF506" t="s">
        <v>160</v>
      </c>
      <c r="AG506">
        <v>2</v>
      </c>
      <c r="AH506"/>
    </row>
    <row r="507" spans="1:34" x14ac:dyDescent="0.25">
      <c r="A507" t="s">
        <v>1583</v>
      </c>
      <c r="B507" t="s">
        <v>1022</v>
      </c>
      <c r="C507" t="s">
        <v>1279</v>
      </c>
      <c r="D507" t="s">
        <v>1532</v>
      </c>
      <c r="E507" s="32">
        <v>92.533333333333331</v>
      </c>
      <c r="F507" s="32">
        <v>3.5599183477425558</v>
      </c>
      <c r="G507" s="32">
        <v>3.3204250720461101</v>
      </c>
      <c r="H507" s="32">
        <v>0.48661143131604229</v>
      </c>
      <c r="I507" s="32">
        <v>0.24711815561959655</v>
      </c>
      <c r="J507" s="32">
        <v>329.41111111111115</v>
      </c>
      <c r="K507" s="32">
        <v>307.25000000000006</v>
      </c>
      <c r="L507" s="32">
        <v>45.027777777777779</v>
      </c>
      <c r="M507" s="32">
        <v>22.866666666666667</v>
      </c>
      <c r="N507" s="32">
        <v>11.744444444444444</v>
      </c>
      <c r="O507" s="32">
        <v>10.416666666666666</v>
      </c>
      <c r="P507" s="32">
        <v>86.061111111111117</v>
      </c>
      <c r="Q507" s="32">
        <v>86.061111111111117</v>
      </c>
      <c r="R507" s="32">
        <v>0</v>
      </c>
      <c r="S507" s="32">
        <v>198.32222222222222</v>
      </c>
      <c r="T507" s="32">
        <v>195.03055555555557</v>
      </c>
      <c r="U507" s="32">
        <v>3.2916666666666665</v>
      </c>
      <c r="V507" s="32">
        <v>0</v>
      </c>
      <c r="W507" s="32">
        <v>0</v>
      </c>
      <c r="X507" s="32">
        <v>0</v>
      </c>
      <c r="Y507" s="32">
        <v>0</v>
      </c>
      <c r="Z507" s="32">
        <v>0</v>
      </c>
      <c r="AA507" s="32">
        <v>0</v>
      </c>
      <c r="AB507" s="32">
        <v>0</v>
      </c>
      <c r="AC507" s="32">
        <v>0</v>
      </c>
      <c r="AD507" s="32">
        <v>0</v>
      </c>
      <c r="AE507" s="32">
        <v>0</v>
      </c>
      <c r="AF507" t="s">
        <v>418</v>
      </c>
      <c r="AG507">
        <v>2</v>
      </c>
      <c r="AH507"/>
    </row>
    <row r="508" spans="1:34" x14ac:dyDescent="0.25">
      <c r="A508" t="s">
        <v>1583</v>
      </c>
      <c r="B508" t="s">
        <v>986</v>
      </c>
      <c r="C508" t="s">
        <v>1429</v>
      </c>
      <c r="D508" t="s">
        <v>1494</v>
      </c>
      <c r="E508" s="32">
        <v>78.12222222222222</v>
      </c>
      <c r="F508" s="32">
        <v>3.2362039539183614</v>
      </c>
      <c r="G508" s="32">
        <v>3.0816029014364954</v>
      </c>
      <c r="H508" s="32">
        <v>0.3297539468069976</v>
      </c>
      <c r="I508" s="32">
        <v>0.17515289432513156</v>
      </c>
      <c r="J508" s="32">
        <v>252.81944444444443</v>
      </c>
      <c r="K508" s="32">
        <v>240.74166666666665</v>
      </c>
      <c r="L508" s="32">
        <v>25.761111111111113</v>
      </c>
      <c r="M508" s="32">
        <v>13.683333333333334</v>
      </c>
      <c r="N508" s="32">
        <v>7.4055555555555559</v>
      </c>
      <c r="O508" s="32">
        <v>4.6722222222222225</v>
      </c>
      <c r="P508" s="32">
        <v>93.8</v>
      </c>
      <c r="Q508" s="32">
        <v>93.8</v>
      </c>
      <c r="R508" s="32">
        <v>0</v>
      </c>
      <c r="S508" s="32">
        <v>133.25833333333333</v>
      </c>
      <c r="T508" s="32">
        <v>124.13888888888889</v>
      </c>
      <c r="U508" s="32">
        <v>9.1194444444444436</v>
      </c>
      <c r="V508" s="32">
        <v>0</v>
      </c>
      <c r="W508" s="32">
        <v>73.972222222222229</v>
      </c>
      <c r="X508" s="32">
        <v>8.3333333333333329E-2</v>
      </c>
      <c r="Y508" s="32">
        <v>0</v>
      </c>
      <c r="Z508" s="32">
        <v>0</v>
      </c>
      <c r="AA508" s="32">
        <v>32.869444444444447</v>
      </c>
      <c r="AB508" s="32">
        <v>0</v>
      </c>
      <c r="AC508" s="32">
        <v>41.019444444444446</v>
      </c>
      <c r="AD508" s="32">
        <v>0</v>
      </c>
      <c r="AE508" s="32">
        <v>0</v>
      </c>
      <c r="AF508" t="s">
        <v>382</v>
      </c>
      <c r="AG508">
        <v>2</v>
      </c>
      <c r="AH508"/>
    </row>
    <row r="509" spans="1:34" x14ac:dyDescent="0.25">
      <c r="A509" t="s">
        <v>1583</v>
      </c>
      <c r="B509" t="s">
        <v>949</v>
      </c>
      <c r="C509" t="s">
        <v>1237</v>
      </c>
      <c r="D509" t="s">
        <v>1539</v>
      </c>
      <c r="E509" s="32">
        <v>125.25555555555556</v>
      </c>
      <c r="F509" s="32">
        <v>2.6896123480883523</v>
      </c>
      <c r="G509" s="32">
        <v>2.5744256187350305</v>
      </c>
      <c r="H509" s="32">
        <v>0.43617493125166323</v>
      </c>
      <c r="I509" s="32">
        <v>0.32098820189834115</v>
      </c>
      <c r="J509" s="32">
        <v>336.88888888888886</v>
      </c>
      <c r="K509" s="32">
        <v>322.46111111111111</v>
      </c>
      <c r="L509" s="32">
        <v>54.633333333333333</v>
      </c>
      <c r="M509" s="32">
        <v>40.205555555555556</v>
      </c>
      <c r="N509" s="32">
        <v>9.5</v>
      </c>
      <c r="O509" s="32">
        <v>4.927777777777778</v>
      </c>
      <c r="P509" s="32">
        <v>120.04444444444445</v>
      </c>
      <c r="Q509" s="32">
        <v>120.04444444444445</v>
      </c>
      <c r="R509" s="32">
        <v>0</v>
      </c>
      <c r="S509" s="32">
        <v>162.21111111111111</v>
      </c>
      <c r="T509" s="32">
        <v>161.85</v>
      </c>
      <c r="U509" s="32">
        <v>0.3611111111111111</v>
      </c>
      <c r="V509" s="32">
        <v>0</v>
      </c>
      <c r="W509" s="32">
        <v>9.0111111111111128</v>
      </c>
      <c r="X509" s="32">
        <v>0</v>
      </c>
      <c r="Y509" s="32">
        <v>0</v>
      </c>
      <c r="Z509" s="32">
        <v>0</v>
      </c>
      <c r="AA509" s="32">
        <v>8.3916666666666675</v>
      </c>
      <c r="AB509" s="32">
        <v>0</v>
      </c>
      <c r="AC509" s="32">
        <v>0.61944444444444446</v>
      </c>
      <c r="AD509" s="32">
        <v>0</v>
      </c>
      <c r="AE509" s="32">
        <v>0</v>
      </c>
      <c r="AF509" t="s">
        <v>345</v>
      </c>
      <c r="AG509">
        <v>2</v>
      </c>
      <c r="AH509"/>
    </row>
    <row r="510" spans="1:34" x14ac:dyDescent="0.25">
      <c r="A510" t="s">
        <v>1583</v>
      </c>
      <c r="B510" t="s">
        <v>1165</v>
      </c>
      <c r="C510" t="s">
        <v>1405</v>
      </c>
      <c r="D510" t="s">
        <v>1543</v>
      </c>
      <c r="E510" s="32">
        <v>152.25555555555556</v>
      </c>
      <c r="F510" s="32">
        <v>2.9475056556958328</v>
      </c>
      <c r="G510" s="32">
        <v>2.8781777712909582</v>
      </c>
      <c r="H510" s="32">
        <v>0.35393125592935853</v>
      </c>
      <c r="I510" s="32">
        <v>0.28460337152448373</v>
      </c>
      <c r="J510" s="32">
        <v>448.7741111111111</v>
      </c>
      <c r="K510" s="32">
        <v>438.21855555555555</v>
      </c>
      <c r="L510" s="32">
        <v>53.888000000000005</v>
      </c>
      <c r="M510" s="32">
        <v>43.332444444444448</v>
      </c>
      <c r="N510" s="32">
        <v>5.9666666666666668</v>
      </c>
      <c r="O510" s="32">
        <v>4.5888888888888886</v>
      </c>
      <c r="P510" s="32">
        <v>120.42222222222222</v>
      </c>
      <c r="Q510" s="32">
        <v>120.42222222222222</v>
      </c>
      <c r="R510" s="32">
        <v>0</v>
      </c>
      <c r="S510" s="32">
        <v>274.4638888888889</v>
      </c>
      <c r="T510" s="32">
        <v>274.0888888888889</v>
      </c>
      <c r="U510" s="32">
        <v>0.375</v>
      </c>
      <c r="V510" s="32">
        <v>0</v>
      </c>
      <c r="W510" s="32">
        <v>5.416666666666667</v>
      </c>
      <c r="X510" s="32">
        <v>0</v>
      </c>
      <c r="Y510" s="32">
        <v>0</v>
      </c>
      <c r="Z510" s="32">
        <v>0</v>
      </c>
      <c r="AA510" s="32">
        <v>5.416666666666667</v>
      </c>
      <c r="AB510" s="32">
        <v>0</v>
      </c>
      <c r="AC510" s="32">
        <v>0</v>
      </c>
      <c r="AD510" s="32">
        <v>0</v>
      </c>
      <c r="AE510" s="32">
        <v>0</v>
      </c>
      <c r="AF510" t="s">
        <v>563</v>
      </c>
      <c r="AG510">
        <v>2</v>
      </c>
      <c r="AH510"/>
    </row>
    <row r="511" spans="1:34" x14ac:dyDescent="0.25">
      <c r="A511" t="s">
        <v>1583</v>
      </c>
      <c r="B511" t="s">
        <v>967</v>
      </c>
      <c r="C511" t="s">
        <v>1426</v>
      </c>
      <c r="D511" t="s">
        <v>1497</v>
      </c>
      <c r="E511" s="32">
        <v>229.03333333333333</v>
      </c>
      <c r="F511" s="32">
        <v>2.7587435113763159</v>
      </c>
      <c r="G511" s="32">
        <v>2.6032474651918691</v>
      </c>
      <c r="H511" s="32">
        <v>0.43407121719303354</v>
      </c>
      <c r="I511" s="32">
        <v>0.27857517100858681</v>
      </c>
      <c r="J511" s="32">
        <v>631.84422222222224</v>
      </c>
      <c r="K511" s="32">
        <v>596.2304444444444</v>
      </c>
      <c r="L511" s="32">
        <v>99.416777777777781</v>
      </c>
      <c r="M511" s="32">
        <v>63.802999999999997</v>
      </c>
      <c r="N511" s="32">
        <v>25.363777777777777</v>
      </c>
      <c r="O511" s="32">
        <v>10.25</v>
      </c>
      <c r="P511" s="32">
        <v>169.74166666666667</v>
      </c>
      <c r="Q511" s="32">
        <v>169.74166666666667</v>
      </c>
      <c r="R511" s="32">
        <v>0</v>
      </c>
      <c r="S511" s="32">
        <v>362.68577777777779</v>
      </c>
      <c r="T511" s="32">
        <v>361.40522222222222</v>
      </c>
      <c r="U511" s="32">
        <v>1.2805555555555554</v>
      </c>
      <c r="V511" s="32">
        <v>0</v>
      </c>
      <c r="W511" s="32">
        <v>190.82499999999999</v>
      </c>
      <c r="X511" s="32">
        <v>1.2555555555555555</v>
      </c>
      <c r="Y511" s="32">
        <v>0</v>
      </c>
      <c r="Z511" s="32">
        <v>0</v>
      </c>
      <c r="AA511" s="32">
        <v>47.727777777777774</v>
      </c>
      <c r="AB511" s="32">
        <v>0</v>
      </c>
      <c r="AC511" s="32">
        <v>141.84166666666667</v>
      </c>
      <c r="AD511" s="32">
        <v>0</v>
      </c>
      <c r="AE511" s="32">
        <v>0</v>
      </c>
      <c r="AF511" t="s">
        <v>363</v>
      </c>
      <c r="AG511">
        <v>2</v>
      </c>
      <c r="AH511"/>
    </row>
    <row r="512" spans="1:34" x14ac:dyDescent="0.25">
      <c r="A512" t="s">
        <v>1583</v>
      </c>
      <c r="B512" t="s">
        <v>704</v>
      </c>
      <c r="C512" t="s">
        <v>1238</v>
      </c>
      <c r="D512" t="s">
        <v>1521</v>
      </c>
      <c r="E512" s="32">
        <v>59.777777777777779</v>
      </c>
      <c r="F512" s="32">
        <v>3.0564591078066914</v>
      </c>
      <c r="G512" s="32">
        <v>2.804925650557621</v>
      </c>
      <c r="H512" s="32">
        <v>0.45376394052044611</v>
      </c>
      <c r="I512" s="32">
        <v>0.20223048327137547</v>
      </c>
      <c r="J512" s="32">
        <v>182.70833333333334</v>
      </c>
      <c r="K512" s="32">
        <v>167.67222222222225</v>
      </c>
      <c r="L512" s="32">
        <v>27.125</v>
      </c>
      <c r="M512" s="32">
        <v>12.088888888888889</v>
      </c>
      <c r="N512" s="32">
        <v>6.6333333333333337</v>
      </c>
      <c r="O512" s="32">
        <v>8.4027777777777786</v>
      </c>
      <c r="P512" s="32">
        <v>46.930555555555557</v>
      </c>
      <c r="Q512" s="32">
        <v>46.930555555555557</v>
      </c>
      <c r="R512" s="32">
        <v>0</v>
      </c>
      <c r="S512" s="32">
        <v>108.65277777777777</v>
      </c>
      <c r="T512" s="32">
        <v>102.60833333333333</v>
      </c>
      <c r="U512" s="32">
        <v>6.0444444444444443</v>
      </c>
      <c r="V512" s="32">
        <v>0</v>
      </c>
      <c r="W512" s="32">
        <v>0</v>
      </c>
      <c r="X512" s="32">
        <v>0</v>
      </c>
      <c r="Y512" s="32">
        <v>0</v>
      </c>
      <c r="Z512" s="32">
        <v>0</v>
      </c>
      <c r="AA512" s="32">
        <v>0</v>
      </c>
      <c r="AB512" s="32">
        <v>0</v>
      </c>
      <c r="AC512" s="32">
        <v>0</v>
      </c>
      <c r="AD512" s="32">
        <v>0</v>
      </c>
      <c r="AE512" s="32">
        <v>0</v>
      </c>
      <c r="AF512" t="s">
        <v>98</v>
      </c>
      <c r="AG512">
        <v>2</v>
      </c>
      <c r="AH512"/>
    </row>
    <row r="513" spans="1:34" x14ac:dyDescent="0.25">
      <c r="A513" t="s">
        <v>1583</v>
      </c>
      <c r="B513" t="s">
        <v>906</v>
      </c>
      <c r="C513" t="s">
        <v>1338</v>
      </c>
      <c r="D513" t="s">
        <v>1502</v>
      </c>
      <c r="E513" s="32">
        <v>164.3111111111111</v>
      </c>
      <c r="F513" s="32">
        <v>3.0726081958344604</v>
      </c>
      <c r="G513" s="32">
        <v>3.0421612117933461</v>
      </c>
      <c r="H513" s="32">
        <v>0.52628685420611321</v>
      </c>
      <c r="I513" s="32">
        <v>0.4958398701649987</v>
      </c>
      <c r="J513" s="32">
        <v>504.86366666666663</v>
      </c>
      <c r="K513" s="32">
        <v>499.86088888888889</v>
      </c>
      <c r="L513" s="32">
        <v>86.474777777777788</v>
      </c>
      <c r="M513" s="32">
        <v>81.472000000000008</v>
      </c>
      <c r="N513" s="32">
        <v>0</v>
      </c>
      <c r="O513" s="32">
        <v>5.0027777777777782</v>
      </c>
      <c r="P513" s="32">
        <v>100.94166666666666</v>
      </c>
      <c r="Q513" s="32">
        <v>100.94166666666666</v>
      </c>
      <c r="R513" s="32">
        <v>0</v>
      </c>
      <c r="S513" s="32">
        <v>317.44722222222219</v>
      </c>
      <c r="T513" s="32">
        <v>309.04722222222222</v>
      </c>
      <c r="U513" s="32">
        <v>8.4</v>
      </c>
      <c r="V513" s="32">
        <v>0</v>
      </c>
      <c r="W513" s="32">
        <v>49.091666666666661</v>
      </c>
      <c r="X513" s="32">
        <v>0</v>
      </c>
      <c r="Y513" s="32">
        <v>0</v>
      </c>
      <c r="Z513" s="32">
        <v>0</v>
      </c>
      <c r="AA513" s="32">
        <v>8.9277777777777771</v>
      </c>
      <c r="AB513" s="32">
        <v>0</v>
      </c>
      <c r="AC513" s="32">
        <v>31.763888888888889</v>
      </c>
      <c r="AD513" s="32">
        <v>8.4</v>
      </c>
      <c r="AE513" s="32">
        <v>0</v>
      </c>
      <c r="AF513" t="s">
        <v>302</v>
      </c>
      <c r="AG513">
        <v>2</v>
      </c>
      <c r="AH513"/>
    </row>
    <row r="514" spans="1:34" x14ac:dyDescent="0.25">
      <c r="A514" t="s">
        <v>1583</v>
      </c>
      <c r="B514" t="s">
        <v>828</v>
      </c>
      <c r="C514" t="s">
        <v>1381</v>
      </c>
      <c r="D514" t="s">
        <v>1547</v>
      </c>
      <c r="E514" s="32">
        <v>119.53333333333333</v>
      </c>
      <c r="F514" s="32">
        <v>3.2349414389291695</v>
      </c>
      <c r="G514" s="32">
        <v>3.0300706451013202</v>
      </c>
      <c r="H514" s="32">
        <v>0.47692414947016182</v>
      </c>
      <c r="I514" s="32">
        <v>0.35482896449154122</v>
      </c>
      <c r="J514" s="32">
        <v>386.68333333333339</v>
      </c>
      <c r="K514" s="32">
        <v>362.19444444444446</v>
      </c>
      <c r="L514" s="32">
        <v>57.00833333333334</v>
      </c>
      <c r="M514" s="32">
        <v>42.413888888888891</v>
      </c>
      <c r="N514" s="32">
        <v>9.7611111111111111</v>
      </c>
      <c r="O514" s="32">
        <v>4.833333333333333</v>
      </c>
      <c r="P514" s="32">
        <v>107.38888888888889</v>
      </c>
      <c r="Q514" s="32">
        <v>97.49444444444444</v>
      </c>
      <c r="R514" s="32">
        <v>9.8944444444444439</v>
      </c>
      <c r="S514" s="32">
        <v>222.2861111111111</v>
      </c>
      <c r="T514" s="32">
        <v>198.72499999999999</v>
      </c>
      <c r="U514" s="32">
        <v>23.56111111111111</v>
      </c>
      <c r="V514" s="32">
        <v>0</v>
      </c>
      <c r="W514" s="32">
        <v>189.3111111111111</v>
      </c>
      <c r="X514" s="32">
        <v>0</v>
      </c>
      <c r="Y514" s="32">
        <v>0</v>
      </c>
      <c r="Z514" s="32">
        <v>0</v>
      </c>
      <c r="AA514" s="32">
        <v>54.777777777777779</v>
      </c>
      <c r="AB514" s="32">
        <v>0</v>
      </c>
      <c r="AC514" s="32">
        <v>117.63888888888889</v>
      </c>
      <c r="AD514" s="32">
        <v>16.894444444444446</v>
      </c>
      <c r="AE514" s="32">
        <v>0</v>
      </c>
      <c r="AF514" t="s">
        <v>223</v>
      </c>
      <c r="AG514">
        <v>2</v>
      </c>
      <c r="AH514"/>
    </row>
    <row r="515" spans="1:34" x14ac:dyDescent="0.25">
      <c r="A515" t="s">
        <v>1583</v>
      </c>
      <c r="B515" t="s">
        <v>887</v>
      </c>
      <c r="C515" t="s">
        <v>1406</v>
      </c>
      <c r="D515" t="s">
        <v>1543</v>
      </c>
      <c r="E515" s="32">
        <v>102.43333333333334</v>
      </c>
      <c r="F515" s="32">
        <v>3.478118017138518</v>
      </c>
      <c r="G515" s="32">
        <v>3.1841327692808332</v>
      </c>
      <c r="H515" s="32">
        <v>0.78132335394294394</v>
      </c>
      <c r="I515" s="32">
        <v>0.48733810608525874</v>
      </c>
      <c r="J515" s="32">
        <v>356.27522222222223</v>
      </c>
      <c r="K515" s="32">
        <v>326.16133333333335</v>
      </c>
      <c r="L515" s="32">
        <v>80.033555555555566</v>
      </c>
      <c r="M515" s="32">
        <v>49.919666666666672</v>
      </c>
      <c r="N515" s="32">
        <v>19.677777777777777</v>
      </c>
      <c r="O515" s="32">
        <v>10.436111111111112</v>
      </c>
      <c r="P515" s="32">
        <v>89.716666666666669</v>
      </c>
      <c r="Q515" s="32">
        <v>89.716666666666669</v>
      </c>
      <c r="R515" s="32">
        <v>0</v>
      </c>
      <c r="S515" s="32">
        <v>186.52500000000001</v>
      </c>
      <c r="T515" s="32">
        <v>180.5</v>
      </c>
      <c r="U515" s="32">
        <v>6.0250000000000004</v>
      </c>
      <c r="V515" s="32">
        <v>0</v>
      </c>
      <c r="W515" s="32">
        <v>9.625</v>
      </c>
      <c r="X515" s="32">
        <v>0</v>
      </c>
      <c r="Y515" s="32">
        <v>0</v>
      </c>
      <c r="Z515" s="32">
        <v>0</v>
      </c>
      <c r="AA515" s="32">
        <v>5.1444444444444448</v>
      </c>
      <c r="AB515" s="32">
        <v>0</v>
      </c>
      <c r="AC515" s="32">
        <v>4.4805555555555552</v>
      </c>
      <c r="AD515" s="32">
        <v>0</v>
      </c>
      <c r="AE515" s="32">
        <v>0</v>
      </c>
      <c r="AF515" t="s">
        <v>283</v>
      </c>
      <c r="AG515">
        <v>2</v>
      </c>
      <c r="AH515"/>
    </row>
    <row r="516" spans="1:34" x14ac:dyDescent="0.25">
      <c r="A516" t="s">
        <v>1583</v>
      </c>
      <c r="B516" t="s">
        <v>664</v>
      </c>
      <c r="C516" t="s">
        <v>1316</v>
      </c>
      <c r="D516" t="s">
        <v>1529</v>
      </c>
      <c r="E516" s="32">
        <v>164.64444444444445</v>
      </c>
      <c r="F516" s="32">
        <v>3.1127007693345927</v>
      </c>
      <c r="G516" s="32">
        <v>2.9349946011607506</v>
      </c>
      <c r="H516" s="32">
        <v>0.50733904710487243</v>
      </c>
      <c r="I516" s="32">
        <v>0.32963287893102983</v>
      </c>
      <c r="J516" s="32">
        <v>512.48888888888882</v>
      </c>
      <c r="K516" s="32">
        <v>483.23055555555555</v>
      </c>
      <c r="L516" s="32">
        <v>83.530555555555551</v>
      </c>
      <c r="M516" s="32">
        <v>54.272222222222226</v>
      </c>
      <c r="N516" s="32">
        <v>18.513888888888889</v>
      </c>
      <c r="O516" s="32">
        <v>10.744444444444444</v>
      </c>
      <c r="P516" s="32">
        <v>134.38888888888889</v>
      </c>
      <c r="Q516" s="32">
        <v>134.38888888888889</v>
      </c>
      <c r="R516" s="32">
        <v>0</v>
      </c>
      <c r="S516" s="32">
        <v>294.56944444444446</v>
      </c>
      <c r="T516" s="32">
        <v>286.6611111111111</v>
      </c>
      <c r="U516" s="32">
        <v>7.9083333333333332</v>
      </c>
      <c r="V516" s="32">
        <v>0</v>
      </c>
      <c r="W516" s="32">
        <v>81.852777777777789</v>
      </c>
      <c r="X516" s="32">
        <v>0</v>
      </c>
      <c r="Y516" s="32">
        <v>0</v>
      </c>
      <c r="Z516" s="32">
        <v>0</v>
      </c>
      <c r="AA516" s="32">
        <v>39.369444444444447</v>
      </c>
      <c r="AB516" s="32">
        <v>0</v>
      </c>
      <c r="AC516" s="32">
        <v>42.483333333333334</v>
      </c>
      <c r="AD516" s="32">
        <v>0</v>
      </c>
      <c r="AE516" s="32">
        <v>0</v>
      </c>
      <c r="AF516" t="s">
        <v>58</v>
      </c>
      <c r="AG516">
        <v>2</v>
      </c>
      <c r="AH516"/>
    </row>
    <row r="517" spans="1:34" x14ac:dyDescent="0.25">
      <c r="A517" t="s">
        <v>1583</v>
      </c>
      <c r="B517" t="s">
        <v>987</v>
      </c>
      <c r="C517" t="s">
        <v>1230</v>
      </c>
      <c r="D517" t="s">
        <v>1507</v>
      </c>
      <c r="E517" s="32">
        <v>154.17777777777778</v>
      </c>
      <c r="F517" s="32">
        <v>2.8713022484865953</v>
      </c>
      <c r="G517" s="32">
        <v>2.7982667915825887</v>
      </c>
      <c r="H517" s="32">
        <v>0.30903646584029976</v>
      </c>
      <c r="I517" s="32">
        <v>0.23600100893629289</v>
      </c>
      <c r="J517" s="32">
        <v>442.69099999999997</v>
      </c>
      <c r="K517" s="32">
        <v>431.43055555555554</v>
      </c>
      <c r="L517" s="32">
        <v>47.646555555555551</v>
      </c>
      <c r="M517" s="32">
        <v>36.386111111111113</v>
      </c>
      <c r="N517" s="32">
        <v>5.8</v>
      </c>
      <c r="O517" s="32">
        <v>5.4604444444444447</v>
      </c>
      <c r="P517" s="32">
        <v>137.83055555555555</v>
      </c>
      <c r="Q517" s="32">
        <v>137.83055555555555</v>
      </c>
      <c r="R517" s="32">
        <v>0</v>
      </c>
      <c r="S517" s="32">
        <v>257.2138888888889</v>
      </c>
      <c r="T517" s="32">
        <v>226.96666666666667</v>
      </c>
      <c r="U517" s="32">
        <v>30.247222222222224</v>
      </c>
      <c r="V517" s="32">
        <v>0</v>
      </c>
      <c r="W517" s="32">
        <v>212.66666666666666</v>
      </c>
      <c r="X517" s="32">
        <v>0</v>
      </c>
      <c r="Y517" s="32">
        <v>0</v>
      </c>
      <c r="Z517" s="32">
        <v>0</v>
      </c>
      <c r="AA517" s="32">
        <v>90.724999999999994</v>
      </c>
      <c r="AB517" s="32">
        <v>0</v>
      </c>
      <c r="AC517" s="32">
        <v>119.50555555555556</v>
      </c>
      <c r="AD517" s="32">
        <v>2.4361111111111109</v>
      </c>
      <c r="AE517" s="32">
        <v>0</v>
      </c>
      <c r="AF517" t="s">
        <v>383</v>
      </c>
      <c r="AG517">
        <v>2</v>
      </c>
      <c r="AH517"/>
    </row>
    <row r="518" spans="1:34" x14ac:dyDescent="0.25">
      <c r="A518" t="s">
        <v>1583</v>
      </c>
      <c r="B518" t="s">
        <v>683</v>
      </c>
      <c r="C518" t="s">
        <v>1325</v>
      </c>
      <c r="D518" t="s">
        <v>1502</v>
      </c>
      <c r="E518" s="32">
        <v>178.73333333333332</v>
      </c>
      <c r="F518" s="32">
        <v>3.12035310207634</v>
      </c>
      <c r="G518" s="32">
        <v>3.0468730573169216</v>
      </c>
      <c r="H518" s="32">
        <v>0.50080815616063667</v>
      </c>
      <c r="I518" s="32">
        <v>0.42732811140121851</v>
      </c>
      <c r="J518" s="32">
        <v>557.71111111111111</v>
      </c>
      <c r="K518" s="32">
        <v>544.57777777777778</v>
      </c>
      <c r="L518" s="32">
        <v>89.51111111111112</v>
      </c>
      <c r="M518" s="32">
        <v>76.37777777777778</v>
      </c>
      <c r="N518" s="32">
        <v>8.2166666666666668</v>
      </c>
      <c r="O518" s="32">
        <v>4.916666666666667</v>
      </c>
      <c r="P518" s="32">
        <v>97.561111111111117</v>
      </c>
      <c r="Q518" s="32">
        <v>97.561111111111117</v>
      </c>
      <c r="R518" s="32">
        <v>0</v>
      </c>
      <c r="S518" s="32">
        <v>370.63888888888891</v>
      </c>
      <c r="T518" s="32">
        <v>355.56666666666666</v>
      </c>
      <c r="U518" s="32">
        <v>15.072222222222223</v>
      </c>
      <c r="V518" s="32">
        <v>0</v>
      </c>
      <c r="W518" s="32">
        <v>42.99722222222222</v>
      </c>
      <c r="X518" s="32">
        <v>9</v>
      </c>
      <c r="Y518" s="32">
        <v>0</v>
      </c>
      <c r="Z518" s="32">
        <v>0</v>
      </c>
      <c r="AA518" s="32">
        <v>27.833333333333332</v>
      </c>
      <c r="AB518" s="32">
        <v>0</v>
      </c>
      <c r="AC518" s="32">
        <v>6.1638888888888888</v>
      </c>
      <c r="AD518" s="32">
        <v>0</v>
      </c>
      <c r="AE518" s="32">
        <v>0</v>
      </c>
      <c r="AF518" t="s">
        <v>77</v>
      </c>
      <c r="AG518">
        <v>2</v>
      </c>
      <c r="AH518"/>
    </row>
    <row r="519" spans="1:34" x14ac:dyDescent="0.25">
      <c r="A519" t="s">
        <v>1583</v>
      </c>
      <c r="B519" t="s">
        <v>993</v>
      </c>
      <c r="C519" t="s">
        <v>1275</v>
      </c>
      <c r="D519" t="s">
        <v>1507</v>
      </c>
      <c r="E519" s="32">
        <v>215.14444444444445</v>
      </c>
      <c r="F519" s="32">
        <v>3.0024391881423336</v>
      </c>
      <c r="G519" s="32">
        <v>2.8191525073593966</v>
      </c>
      <c r="H519" s="32">
        <v>0.31527810773123999</v>
      </c>
      <c r="I519" s="32">
        <v>0.13199142694830346</v>
      </c>
      <c r="J519" s="32">
        <v>645.95811111111118</v>
      </c>
      <c r="K519" s="32">
        <v>606.52499999999998</v>
      </c>
      <c r="L519" s="32">
        <v>67.830333333333328</v>
      </c>
      <c r="M519" s="32">
        <v>28.397222222222222</v>
      </c>
      <c r="N519" s="32">
        <v>24.788666666666668</v>
      </c>
      <c r="O519" s="32">
        <v>14.644444444444444</v>
      </c>
      <c r="P519" s="32">
        <v>195.44166666666666</v>
      </c>
      <c r="Q519" s="32">
        <v>195.44166666666666</v>
      </c>
      <c r="R519" s="32">
        <v>0</v>
      </c>
      <c r="S519" s="32">
        <v>382.68611111111113</v>
      </c>
      <c r="T519" s="32">
        <v>349.80277777777781</v>
      </c>
      <c r="U519" s="32">
        <v>32.883333333333333</v>
      </c>
      <c r="V519" s="32">
        <v>0</v>
      </c>
      <c r="W519" s="32">
        <v>170.83055555555555</v>
      </c>
      <c r="X519" s="32">
        <v>0</v>
      </c>
      <c r="Y519" s="32">
        <v>0</v>
      </c>
      <c r="Z519" s="32">
        <v>0</v>
      </c>
      <c r="AA519" s="32">
        <v>91.227777777777774</v>
      </c>
      <c r="AB519" s="32">
        <v>0</v>
      </c>
      <c r="AC519" s="32">
        <v>79.602777777777774</v>
      </c>
      <c r="AD519" s="32">
        <v>0</v>
      </c>
      <c r="AE519" s="32">
        <v>0</v>
      </c>
      <c r="AF519" t="s">
        <v>389</v>
      </c>
      <c r="AG519">
        <v>2</v>
      </c>
      <c r="AH519"/>
    </row>
    <row r="520" spans="1:34" x14ac:dyDescent="0.25">
      <c r="A520" t="s">
        <v>1583</v>
      </c>
      <c r="B520" t="s">
        <v>1150</v>
      </c>
      <c r="C520" t="s">
        <v>1475</v>
      </c>
      <c r="D520" t="s">
        <v>1522</v>
      </c>
      <c r="E520" s="32">
        <v>155.74444444444444</v>
      </c>
      <c r="F520" s="32">
        <v>3.4222836555611051</v>
      </c>
      <c r="G520" s="32">
        <v>3.2489584076478564</v>
      </c>
      <c r="H520" s="32">
        <v>0.63506385103802532</v>
      </c>
      <c r="I520" s="32">
        <v>0.4617386031247771</v>
      </c>
      <c r="J520" s="32">
        <v>533.00166666666678</v>
      </c>
      <c r="K520" s="32">
        <v>506.00722222222225</v>
      </c>
      <c r="L520" s="32">
        <v>98.907666666666671</v>
      </c>
      <c r="M520" s="32">
        <v>71.913222222222231</v>
      </c>
      <c r="N520" s="32">
        <v>21.305555555555557</v>
      </c>
      <c r="O520" s="32">
        <v>5.6888888888888891</v>
      </c>
      <c r="P520" s="32">
        <v>104.17144444444449</v>
      </c>
      <c r="Q520" s="32">
        <v>104.17144444444449</v>
      </c>
      <c r="R520" s="32">
        <v>0</v>
      </c>
      <c r="S520" s="32">
        <v>329.92255555555556</v>
      </c>
      <c r="T520" s="32">
        <v>329.92255555555556</v>
      </c>
      <c r="U520" s="32">
        <v>0</v>
      </c>
      <c r="V520" s="32">
        <v>0</v>
      </c>
      <c r="W520" s="32">
        <v>58.943111111111108</v>
      </c>
      <c r="X520" s="32">
        <v>24.979555555555553</v>
      </c>
      <c r="Y520" s="32">
        <v>0</v>
      </c>
      <c r="Z520" s="32">
        <v>0</v>
      </c>
      <c r="AA520" s="32">
        <v>18.010333333333335</v>
      </c>
      <c r="AB520" s="32">
        <v>0</v>
      </c>
      <c r="AC520" s="32">
        <v>15.95322222222222</v>
      </c>
      <c r="AD520" s="32">
        <v>0</v>
      </c>
      <c r="AE520" s="32">
        <v>0</v>
      </c>
      <c r="AF520" t="s">
        <v>547</v>
      </c>
      <c r="AG520">
        <v>2</v>
      </c>
      <c r="AH520"/>
    </row>
    <row r="521" spans="1:34" x14ac:dyDescent="0.25">
      <c r="A521" t="s">
        <v>1583</v>
      </c>
      <c r="B521" t="s">
        <v>1048</v>
      </c>
      <c r="C521" t="s">
        <v>1445</v>
      </c>
      <c r="D521" t="s">
        <v>1518</v>
      </c>
      <c r="E521" s="32">
        <v>236.57777777777778</v>
      </c>
      <c r="F521" s="32">
        <v>3.0286896486943458</v>
      </c>
      <c r="G521" s="32">
        <v>2.7536332894984032</v>
      </c>
      <c r="H521" s="32">
        <v>0.46796919030621836</v>
      </c>
      <c r="I521" s="32">
        <v>0.25946364831861729</v>
      </c>
      <c r="J521" s="32">
        <v>716.52066666666678</v>
      </c>
      <c r="K521" s="32">
        <v>651.44844444444448</v>
      </c>
      <c r="L521" s="32">
        <v>110.71111111111112</v>
      </c>
      <c r="M521" s="32">
        <v>61.383333333333333</v>
      </c>
      <c r="N521" s="32">
        <v>44.661111111111119</v>
      </c>
      <c r="O521" s="32">
        <v>4.666666666666667</v>
      </c>
      <c r="P521" s="32">
        <v>172.96333333333331</v>
      </c>
      <c r="Q521" s="32">
        <v>157.21888888888887</v>
      </c>
      <c r="R521" s="32">
        <v>15.744444444444444</v>
      </c>
      <c r="S521" s="32">
        <v>432.84622222222225</v>
      </c>
      <c r="T521" s="32">
        <v>432.84622222222225</v>
      </c>
      <c r="U521" s="32">
        <v>0</v>
      </c>
      <c r="V521" s="32">
        <v>0</v>
      </c>
      <c r="W521" s="32">
        <v>118.26188888888888</v>
      </c>
      <c r="X521" s="32">
        <v>4.3305555555555557</v>
      </c>
      <c r="Y521" s="32">
        <v>0</v>
      </c>
      <c r="Z521" s="32">
        <v>0</v>
      </c>
      <c r="AA521" s="32">
        <v>50.014666666666663</v>
      </c>
      <c r="AB521" s="32">
        <v>0</v>
      </c>
      <c r="AC521" s="32">
        <v>63.916666666666664</v>
      </c>
      <c r="AD521" s="32">
        <v>0</v>
      </c>
      <c r="AE521" s="32">
        <v>0</v>
      </c>
      <c r="AF521" t="s">
        <v>444</v>
      </c>
      <c r="AG521">
        <v>2</v>
      </c>
      <c r="AH521"/>
    </row>
    <row r="522" spans="1:34" x14ac:dyDescent="0.25">
      <c r="A522" t="s">
        <v>1583</v>
      </c>
      <c r="B522" t="s">
        <v>1184</v>
      </c>
      <c r="C522" t="s">
        <v>1486</v>
      </c>
      <c r="D522" t="s">
        <v>1518</v>
      </c>
      <c r="E522" s="32">
        <v>166.98888888888888</v>
      </c>
      <c r="F522" s="32">
        <v>3.4491330095149375</v>
      </c>
      <c r="G522" s="32">
        <v>3.3072513141260225</v>
      </c>
      <c r="H522" s="32">
        <v>0.44757069665313715</v>
      </c>
      <c r="I522" s="32">
        <v>0.30568900126422238</v>
      </c>
      <c r="J522" s="32">
        <v>575.96688888888877</v>
      </c>
      <c r="K522" s="32">
        <v>552.27422222222208</v>
      </c>
      <c r="L522" s="32">
        <v>74.739333333333306</v>
      </c>
      <c r="M522" s="32">
        <v>51.046666666666646</v>
      </c>
      <c r="N522" s="32">
        <v>18.714888888888886</v>
      </c>
      <c r="O522" s="32">
        <v>4.9777777777777779</v>
      </c>
      <c r="P522" s="32">
        <v>138.4771111111111</v>
      </c>
      <c r="Q522" s="32">
        <v>138.4771111111111</v>
      </c>
      <c r="R522" s="32">
        <v>0</v>
      </c>
      <c r="S522" s="32">
        <v>362.75044444444438</v>
      </c>
      <c r="T522" s="32">
        <v>362.75044444444438</v>
      </c>
      <c r="U522" s="32">
        <v>0</v>
      </c>
      <c r="V522" s="32">
        <v>0</v>
      </c>
      <c r="W522" s="32">
        <v>75.736888888888885</v>
      </c>
      <c r="X522" s="32">
        <v>6.5555555555555554</v>
      </c>
      <c r="Y522" s="32">
        <v>0</v>
      </c>
      <c r="Z522" s="32">
        <v>0</v>
      </c>
      <c r="AA522" s="32">
        <v>1.1717777777777778</v>
      </c>
      <c r="AB522" s="32">
        <v>0</v>
      </c>
      <c r="AC522" s="32">
        <v>68.009555555555551</v>
      </c>
      <c r="AD522" s="32">
        <v>0</v>
      </c>
      <c r="AE522" s="32">
        <v>0</v>
      </c>
      <c r="AF522" t="s">
        <v>583</v>
      </c>
      <c r="AG522">
        <v>2</v>
      </c>
      <c r="AH522"/>
    </row>
    <row r="523" spans="1:34" x14ac:dyDescent="0.25">
      <c r="A523" t="s">
        <v>1583</v>
      </c>
      <c r="B523" t="s">
        <v>656</v>
      </c>
      <c r="C523" t="s">
        <v>1224</v>
      </c>
      <c r="D523" t="s">
        <v>1501</v>
      </c>
      <c r="E523" s="32">
        <v>66.86666666666666</v>
      </c>
      <c r="F523" s="32">
        <v>3.22366234629445</v>
      </c>
      <c r="G523" s="32">
        <v>2.6245845795945497</v>
      </c>
      <c r="H523" s="32">
        <v>0.6785476902625458</v>
      </c>
      <c r="I523" s="32">
        <v>7.9469923562645414E-2</v>
      </c>
      <c r="J523" s="32">
        <v>215.55555555555554</v>
      </c>
      <c r="K523" s="32">
        <v>175.49722222222221</v>
      </c>
      <c r="L523" s="32">
        <v>45.372222222222227</v>
      </c>
      <c r="M523" s="32">
        <v>5.3138888888888891</v>
      </c>
      <c r="N523" s="32">
        <v>35.858333333333334</v>
      </c>
      <c r="O523" s="32">
        <v>4.2</v>
      </c>
      <c r="P523" s="32">
        <v>30.319444444444443</v>
      </c>
      <c r="Q523" s="32">
        <v>30.319444444444443</v>
      </c>
      <c r="R523" s="32">
        <v>0</v>
      </c>
      <c r="S523" s="32">
        <v>139.86388888888888</v>
      </c>
      <c r="T523" s="32">
        <v>139.86388888888888</v>
      </c>
      <c r="U523" s="32">
        <v>0</v>
      </c>
      <c r="V523" s="32">
        <v>0</v>
      </c>
      <c r="W523" s="32">
        <v>5.8416666666666668</v>
      </c>
      <c r="X523" s="32">
        <v>5.3138888888888891</v>
      </c>
      <c r="Y523" s="32">
        <v>0</v>
      </c>
      <c r="Z523" s="32">
        <v>0</v>
      </c>
      <c r="AA523" s="32">
        <v>0.52777777777777779</v>
      </c>
      <c r="AB523" s="32">
        <v>0</v>
      </c>
      <c r="AC523" s="32">
        <v>0</v>
      </c>
      <c r="AD523" s="32">
        <v>0</v>
      </c>
      <c r="AE523" s="32">
        <v>0</v>
      </c>
      <c r="AF523" t="s">
        <v>50</v>
      </c>
      <c r="AG523">
        <v>2</v>
      </c>
      <c r="AH523"/>
    </row>
    <row r="524" spans="1:34" x14ac:dyDescent="0.25">
      <c r="A524" t="s">
        <v>1583</v>
      </c>
      <c r="B524" t="s">
        <v>1125</v>
      </c>
      <c r="C524" t="s">
        <v>1249</v>
      </c>
      <c r="D524" t="s">
        <v>1496</v>
      </c>
      <c r="E524" s="32">
        <v>129.55555555555554</v>
      </c>
      <c r="F524" s="32">
        <v>5.6670000000000016</v>
      </c>
      <c r="G524" s="32">
        <v>5.4114399656946839</v>
      </c>
      <c r="H524" s="32">
        <v>0.64494339622641517</v>
      </c>
      <c r="I524" s="32">
        <v>0.46164579759862789</v>
      </c>
      <c r="J524" s="32">
        <v>734.19133333333343</v>
      </c>
      <c r="K524" s="32">
        <v>701.0821111111112</v>
      </c>
      <c r="L524" s="32">
        <v>83.555999999999997</v>
      </c>
      <c r="M524" s="32">
        <v>59.808777777777784</v>
      </c>
      <c r="N524" s="32">
        <v>19.480555555555554</v>
      </c>
      <c r="O524" s="32">
        <v>4.2666666666666666</v>
      </c>
      <c r="P524" s="32">
        <v>215.81255555555558</v>
      </c>
      <c r="Q524" s="32">
        <v>206.45055555555558</v>
      </c>
      <c r="R524" s="32">
        <v>9.3620000000000037</v>
      </c>
      <c r="S524" s="32">
        <v>434.8227777777779</v>
      </c>
      <c r="T524" s="32">
        <v>431.18666666666678</v>
      </c>
      <c r="U524" s="32">
        <v>3.636111111111112</v>
      </c>
      <c r="V524" s="32">
        <v>0</v>
      </c>
      <c r="W524" s="32">
        <v>6.9916666666666663</v>
      </c>
      <c r="X524" s="32">
        <v>0</v>
      </c>
      <c r="Y524" s="32">
        <v>0</v>
      </c>
      <c r="Z524" s="32">
        <v>0</v>
      </c>
      <c r="AA524" s="32">
        <v>6.9916666666666663</v>
      </c>
      <c r="AB524" s="32">
        <v>0</v>
      </c>
      <c r="AC524" s="32">
        <v>0</v>
      </c>
      <c r="AD524" s="32">
        <v>0</v>
      </c>
      <c r="AE524" s="32">
        <v>0</v>
      </c>
      <c r="AF524" t="s">
        <v>522</v>
      </c>
      <c r="AG524">
        <v>2</v>
      </c>
      <c r="AH524"/>
    </row>
    <row r="525" spans="1:34" x14ac:dyDescent="0.25">
      <c r="A525" t="s">
        <v>1583</v>
      </c>
      <c r="B525" t="s">
        <v>796</v>
      </c>
      <c r="C525" t="s">
        <v>1249</v>
      </c>
      <c r="D525" t="s">
        <v>1496</v>
      </c>
      <c r="E525" s="32">
        <v>90.844444444444449</v>
      </c>
      <c r="F525" s="32">
        <v>3.3061117906066535</v>
      </c>
      <c r="G525" s="32">
        <v>3.0055711839530335</v>
      </c>
      <c r="H525" s="32">
        <v>0.50036570450097839</v>
      </c>
      <c r="I525" s="32">
        <v>0.24164505870841488</v>
      </c>
      <c r="J525" s="32">
        <v>300.34188888888889</v>
      </c>
      <c r="K525" s="32">
        <v>273.03944444444448</v>
      </c>
      <c r="L525" s="32">
        <v>45.455444444444439</v>
      </c>
      <c r="M525" s="32">
        <v>21.952111111111112</v>
      </c>
      <c r="N525" s="32">
        <v>17.953333333333326</v>
      </c>
      <c r="O525" s="32">
        <v>5.55</v>
      </c>
      <c r="P525" s="32">
        <v>93.175777777777796</v>
      </c>
      <c r="Q525" s="32">
        <v>89.376666666666679</v>
      </c>
      <c r="R525" s="32">
        <v>3.7991111111111104</v>
      </c>
      <c r="S525" s="32">
        <v>161.71066666666673</v>
      </c>
      <c r="T525" s="32">
        <v>139.73377777777782</v>
      </c>
      <c r="U525" s="32">
        <v>21.976888888888894</v>
      </c>
      <c r="V525" s="32">
        <v>0</v>
      </c>
      <c r="W525" s="32">
        <v>0</v>
      </c>
      <c r="X525" s="32">
        <v>0</v>
      </c>
      <c r="Y525" s="32">
        <v>0</v>
      </c>
      <c r="Z525" s="32">
        <v>0</v>
      </c>
      <c r="AA525" s="32">
        <v>0</v>
      </c>
      <c r="AB525" s="32">
        <v>0</v>
      </c>
      <c r="AC525" s="32">
        <v>0</v>
      </c>
      <c r="AD525" s="32">
        <v>0</v>
      </c>
      <c r="AE525" s="32">
        <v>0</v>
      </c>
      <c r="AF525" t="s">
        <v>191</v>
      </c>
      <c r="AG525">
        <v>2</v>
      </c>
      <c r="AH525"/>
    </row>
    <row r="526" spans="1:34" x14ac:dyDescent="0.25">
      <c r="A526" t="s">
        <v>1583</v>
      </c>
      <c r="B526" t="s">
        <v>1180</v>
      </c>
      <c r="C526" t="s">
        <v>1475</v>
      </c>
      <c r="D526" t="s">
        <v>1522</v>
      </c>
      <c r="E526" s="32">
        <v>24.933333333333334</v>
      </c>
      <c r="F526" s="32">
        <v>2.7241310160427821</v>
      </c>
      <c r="G526" s="32">
        <v>2.4754679144385037</v>
      </c>
      <c r="H526" s="32">
        <v>1.2503074866310167</v>
      </c>
      <c r="I526" s="32">
        <v>1.0016443850267385</v>
      </c>
      <c r="J526" s="32">
        <v>67.921666666666695</v>
      </c>
      <c r="K526" s="32">
        <v>61.721666666666692</v>
      </c>
      <c r="L526" s="32">
        <v>31.174333333333347</v>
      </c>
      <c r="M526" s="32">
        <v>24.974333333333345</v>
      </c>
      <c r="N526" s="32">
        <v>1.5333333333333334</v>
      </c>
      <c r="O526" s="32">
        <v>4.666666666666667</v>
      </c>
      <c r="P526" s="32">
        <v>0</v>
      </c>
      <c r="Q526" s="32">
        <v>0</v>
      </c>
      <c r="R526" s="32">
        <v>0</v>
      </c>
      <c r="S526" s="32">
        <v>36.747333333333344</v>
      </c>
      <c r="T526" s="32">
        <v>36.747333333333344</v>
      </c>
      <c r="U526" s="32">
        <v>0</v>
      </c>
      <c r="V526" s="32">
        <v>0</v>
      </c>
      <c r="W526" s="32">
        <v>0.13855555555555554</v>
      </c>
      <c r="X526" s="32">
        <v>0.13855555555555554</v>
      </c>
      <c r="Y526" s="32">
        <v>0</v>
      </c>
      <c r="Z526" s="32">
        <v>0</v>
      </c>
      <c r="AA526" s="32">
        <v>0</v>
      </c>
      <c r="AB526" s="32">
        <v>0</v>
      </c>
      <c r="AC526" s="32">
        <v>0</v>
      </c>
      <c r="AD526" s="32">
        <v>0</v>
      </c>
      <c r="AE526" s="32">
        <v>0</v>
      </c>
      <c r="AF526" t="s">
        <v>578</v>
      </c>
      <c r="AG526">
        <v>2</v>
      </c>
      <c r="AH526"/>
    </row>
    <row r="527" spans="1:34" x14ac:dyDescent="0.25">
      <c r="A527" t="s">
        <v>1583</v>
      </c>
      <c r="B527" t="s">
        <v>914</v>
      </c>
      <c r="C527" t="s">
        <v>1295</v>
      </c>
      <c r="D527" t="s">
        <v>1527</v>
      </c>
      <c r="E527" s="32">
        <v>476.42222222222222</v>
      </c>
      <c r="F527" s="32">
        <v>3.5183530015392503</v>
      </c>
      <c r="G527" s="32">
        <v>3.2605781519660431</v>
      </c>
      <c r="H527" s="32">
        <v>0.66365315546434067</v>
      </c>
      <c r="I527" s="32">
        <v>0.42500816269415548</v>
      </c>
      <c r="J527" s="32">
        <v>1676.2215555555554</v>
      </c>
      <c r="K527" s="32">
        <v>1553.4118888888888</v>
      </c>
      <c r="L527" s="32">
        <v>316.17911111111113</v>
      </c>
      <c r="M527" s="32">
        <v>202.48333333333332</v>
      </c>
      <c r="N527" s="32">
        <v>109.27911111111112</v>
      </c>
      <c r="O527" s="32">
        <v>4.416666666666667</v>
      </c>
      <c r="P527" s="32">
        <v>261.19166666666666</v>
      </c>
      <c r="Q527" s="32">
        <v>252.07777777777778</v>
      </c>
      <c r="R527" s="32">
        <v>9.1138888888888889</v>
      </c>
      <c r="S527" s="32">
        <v>1098.8507777777777</v>
      </c>
      <c r="T527" s="32">
        <v>1092.6257777777778</v>
      </c>
      <c r="U527" s="32">
        <v>6.2249999999999996</v>
      </c>
      <c r="V527" s="32">
        <v>0</v>
      </c>
      <c r="W527" s="32">
        <v>93.74444444444444</v>
      </c>
      <c r="X527" s="32">
        <v>41.602777777777774</v>
      </c>
      <c r="Y527" s="32">
        <v>0.66111111111111109</v>
      </c>
      <c r="Z527" s="32">
        <v>0</v>
      </c>
      <c r="AA527" s="32">
        <v>21.261111111111113</v>
      </c>
      <c r="AB527" s="32">
        <v>0</v>
      </c>
      <c r="AC527" s="32">
        <v>23.994444444444444</v>
      </c>
      <c r="AD527" s="32">
        <v>6.2249999999999996</v>
      </c>
      <c r="AE527" s="32">
        <v>0</v>
      </c>
      <c r="AF527" t="s">
        <v>310</v>
      </c>
      <c r="AG527">
        <v>2</v>
      </c>
      <c r="AH527"/>
    </row>
    <row r="528" spans="1:34" x14ac:dyDescent="0.25">
      <c r="A528" t="s">
        <v>1583</v>
      </c>
      <c r="B528" t="s">
        <v>764</v>
      </c>
      <c r="C528" t="s">
        <v>1351</v>
      </c>
      <c r="D528" t="s">
        <v>1522</v>
      </c>
      <c r="E528" s="32">
        <v>286.7</v>
      </c>
      <c r="F528" s="32">
        <v>3.0601650970817356</v>
      </c>
      <c r="G528" s="32">
        <v>2.7421028562570253</v>
      </c>
      <c r="H528" s="32">
        <v>0.64891524241367282</v>
      </c>
      <c r="I528" s="32">
        <v>0.33085300158896253</v>
      </c>
      <c r="J528" s="32">
        <v>877.34933333333356</v>
      </c>
      <c r="K528" s="32">
        <v>786.16088888888908</v>
      </c>
      <c r="L528" s="32">
        <v>186.04399999999998</v>
      </c>
      <c r="M528" s="32">
        <v>94.855555555555554</v>
      </c>
      <c r="N528" s="32">
        <v>87.080111111111108</v>
      </c>
      <c r="O528" s="32">
        <v>4.1083333333333334</v>
      </c>
      <c r="P528" s="32">
        <v>118.16944444444445</v>
      </c>
      <c r="Q528" s="32">
        <v>118.16944444444445</v>
      </c>
      <c r="R528" s="32">
        <v>0</v>
      </c>
      <c r="S528" s="32">
        <v>573.1358888888891</v>
      </c>
      <c r="T528" s="32">
        <v>573.1358888888891</v>
      </c>
      <c r="U528" s="32">
        <v>0</v>
      </c>
      <c r="V528" s="32">
        <v>0</v>
      </c>
      <c r="W528" s="32">
        <v>6.5444444444444443</v>
      </c>
      <c r="X528" s="32">
        <v>1.2416666666666667</v>
      </c>
      <c r="Y528" s="32">
        <v>0</v>
      </c>
      <c r="Z528" s="32">
        <v>0</v>
      </c>
      <c r="AA528" s="32">
        <v>1.8555555555555556</v>
      </c>
      <c r="AB528" s="32">
        <v>0</v>
      </c>
      <c r="AC528" s="32">
        <v>3.4472222222222224</v>
      </c>
      <c r="AD528" s="32">
        <v>0</v>
      </c>
      <c r="AE528" s="32">
        <v>0</v>
      </c>
      <c r="AF528" t="s">
        <v>159</v>
      </c>
      <c r="AG528">
        <v>2</v>
      </c>
      <c r="AH528"/>
    </row>
    <row r="529" spans="1:34" x14ac:dyDescent="0.25">
      <c r="A529" t="s">
        <v>1583</v>
      </c>
      <c r="B529" t="s">
        <v>1140</v>
      </c>
      <c r="C529" t="s">
        <v>1287</v>
      </c>
      <c r="D529" t="s">
        <v>1522</v>
      </c>
      <c r="E529" s="32">
        <v>76.8</v>
      </c>
      <c r="F529" s="32">
        <v>4.4833260995370372</v>
      </c>
      <c r="G529" s="32">
        <v>4.0725188078703702</v>
      </c>
      <c r="H529" s="32">
        <v>1.1089409722222223</v>
      </c>
      <c r="I529" s="32">
        <v>0.69813368055555558</v>
      </c>
      <c r="J529" s="32">
        <v>344.31944444444446</v>
      </c>
      <c r="K529" s="32">
        <v>312.76944444444445</v>
      </c>
      <c r="L529" s="32">
        <v>85.166666666666671</v>
      </c>
      <c r="M529" s="32">
        <v>53.616666666666667</v>
      </c>
      <c r="N529" s="32">
        <v>27.547222222222221</v>
      </c>
      <c r="O529" s="32">
        <v>4.0027777777777782</v>
      </c>
      <c r="P529" s="32">
        <v>57.216666666666669</v>
      </c>
      <c r="Q529" s="32">
        <v>57.216666666666669</v>
      </c>
      <c r="R529" s="32">
        <v>0</v>
      </c>
      <c r="S529" s="32">
        <v>201.9361111111111</v>
      </c>
      <c r="T529" s="32">
        <v>201.9361111111111</v>
      </c>
      <c r="U529" s="32">
        <v>0</v>
      </c>
      <c r="V529" s="32">
        <v>0</v>
      </c>
      <c r="W529" s="32">
        <v>42.869444444444447</v>
      </c>
      <c r="X529" s="32">
        <v>4.0444444444444443</v>
      </c>
      <c r="Y529" s="32">
        <v>0</v>
      </c>
      <c r="Z529" s="32">
        <v>0</v>
      </c>
      <c r="AA529" s="32">
        <v>25.791666666666668</v>
      </c>
      <c r="AB529" s="32">
        <v>0</v>
      </c>
      <c r="AC529" s="32">
        <v>13.033333333333333</v>
      </c>
      <c r="AD529" s="32">
        <v>0</v>
      </c>
      <c r="AE529" s="32">
        <v>0</v>
      </c>
      <c r="AF529" t="s">
        <v>537</v>
      </c>
      <c r="AG529">
        <v>2</v>
      </c>
      <c r="AH529"/>
    </row>
    <row r="530" spans="1:34" x14ac:dyDescent="0.25">
      <c r="A530" t="s">
        <v>1583</v>
      </c>
      <c r="B530" t="s">
        <v>740</v>
      </c>
      <c r="C530" t="s">
        <v>1344</v>
      </c>
      <c r="D530" t="s">
        <v>1522</v>
      </c>
      <c r="E530" s="32">
        <v>273.01111111111112</v>
      </c>
      <c r="F530" s="32">
        <v>2.5378735094216762</v>
      </c>
      <c r="G530" s="32">
        <v>2.441113914777584</v>
      </c>
      <c r="H530" s="32">
        <v>0.25384436937853566</v>
      </c>
      <c r="I530" s="32">
        <v>0.15708477473444307</v>
      </c>
      <c r="J530" s="32">
        <v>692.86766666666676</v>
      </c>
      <c r="K530" s="32">
        <v>666.45122222222244</v>
      </c>
      <c r="L530" s="32">
        <v>69.302333333333337</v>
      </c>
      <c r="M530" s="32">
        <v>42.8858888888889</v>
      </c>
      <c r="N530" s="32">
        <v>22.083111111111108</v>
      </c>
      <c r="O530" s="32">
        <v>4.333333333333333</v>
      </c>
      <c r="P530" s="32">
        <v>203.66155555555557</v>
      </c>
      <c r="Q530" s="32">
        <v>203.66155555555557</v>
      </c>
      <c r="R530" s="32">
        <v>0</v>
      </c>
      <c r="S530" s="32">
        <v>419.90377777777792</v>
      </c>
      <c r="T530" s="32">
        <v>419.90377777777792</v>
      </c>
      <c r="U530" s="32">
        <v>0</v>
      </c>
      <c r="V530" s="32">
        <v>0</v>
      </c>
      <c r="W530" s="32">
        <v>190.02866666666662</v>
      </c>
      <c r="X530" s="32">
        <v>1.718666666666667</v>
      </c>
      <c r="Y530" s="32">
        <v>0</v>
      </c>
      <c r="Z530" s="32">
        <v>0</v>
      </c>
      <c r="AA530" s="32">
        <v>39.876444444444438</v>
      </c>
      <c r="AB530" s="32">
        <v>0</v>
      </c>
      <c r="AC530" s="32">
        <v>148.43355555555553</v>
      </c>
      <c r="AD530" s="32">
        <v>0</v>
      </c>
      <c r="AE530" s="32">
        <v>0</v>
      </c>
      <c r="AF530" t="s">
        <v>134</v>
      </c>
      <c r="AG530">
        <v>2</v>
      </c>
      <c r="AH530"/>
    </row>
    <row r="531" spans="1:34" x14ac:dyDescent="0.25">
      <c r="A531" t="s">
        <v>1583</v>
      </c>
      <c r="B531" t="s">
        <v>1146</v>
      </c>
      <c r="C531" t="s">
        <v>1274</v>
      </c>
      <c r="D531" t="s">
        <v>1529</v>
      </c>
      <c r="E531" s="32">
        <v>279.63333333333333</v>
      </c>
      <c r="F531" s="32">
        <v>3.4056876067866653</v>
      </c>
      <c r="G531" s="32">
        <v>3.3240529264513055</v>
      </c>
      <c r="H531" s="32">
        <v>0.46907219771923553</v>
      </c>
      <c r="I531" s="32">
        <v>0.38743751738387572</v>
      </c>
      <c r="J531" s="32">
        <v>952.34377777777775</v>
      </c>
      <c r="K531" s="32">
        <v>929.51599999999996</v>
      </c>
      <c r="L531" s="32">
        <v>131.16822222222223</v>
      </c>
      <c r="M531" s="32">
        <v>108.34044444444444</v>
      </c>
      <c r="N531" s="32">
        <v>18.244444444444444</v>
      </c>
      <c r="O531" s="32">
        <v>4.583333333333333</v>
      </c>
      <c r="P531" s="32">
        <v>188.11622222222229</v>
      </c>
      <c r="Q531" s="32">
        <v>188.11622222222229</v>
      </c>
      <c r="R531" s="32">
        <v>0</v>
      </c>
      <c r="S531" s="32">
        <v>633.05933333333326</v>
      </c>
      <c r="T531" s="32">
        <v>633.05933333333326</v>
      </c>
      <c r="U531" s="32">
        <v>0</v>
      </c>
      <c r="V531" s="32">
        <v>0</v>
      </c>
      <c r="W531" s="32">
        <v>72.395888888888891</v>
      </c>
      <c r="X531" s="32">
        <v>2.0333333333333332</v>
      </c>
      <c r="Y531" s="32">
        <v>0</v>
      </c>
      <c r="Z531" s="32">
        <v>0</v>
      </c>
      <c r="AA531" s="32">
        <v>16.280555555555555</v>
      </c>
      <c r="AB531" s="32">
        <v>0</v>
      </c>
      <c r="AC531" s="32">
        <v>54.082000000000001</v>
      </c>
      <c r="AD531" s="32">
        <v>0</v>
      </c>
      <c r="AE531" s="32">
        <v>0</v>
      </c>
      <c r="AF531" t="s">
        <v>543</v>
      </c>
      <c r="AG531">
        <v>2</v>
      </c>
      <c r="AH531"/>
    </row>
    <row r="532" spans="1:34" x14ac:dyDescent="0.25">
      <c r="A532" t="s">
        <v>1583</v>
      </c>
      <c r="B532" t="s">
        <v>875</v>
      </c>
      <c r="C532" t="s">
        <v>1249</v>
      </c>
      <c r="D532" t="s">
        <v>1496</v>
      </c>
      <c r="E532" s="32">
        <v>99.044444444444451</v>
      </c>
      <c r="F532" s="32">
        <v>3.5702266098272375</v>
      </c>
      <c r="G532" s="32">
        <v>3.2184765537356959</v>
      </c>
      <c r="H532" s="32">
        <v>0.37385012340139107</v>
      </c>
      <c r="I532" s="32">
        <v>0.11717522997531972</v>
      </c>
      <c r="J532" s="32">
        <v>353.61111111111109</v>
      </c>
      <c r="K532" s="32">
        <v>318.77222222222218</v>
      </c>
      <c r="L532" s="32">
        <v>37.027777777777779</v>
      </c>
      <c r="M532" s="32">
        <v>11.605555555555556</v>
      </c>
      <c r="N532" s="32">
        <v>21.527777777777779</v>
      </c>
      <c r="O532" s="32">
        <v>3.8944444444444444</v>
      </c>
      <c r="P532" s="32">
        <v>113.0138888888889</v>
      </c>
      <c r="Q532" s="32">
        <v>103.59722222222223</v>
      </c>
      <c r="R532" s="32">
        <v>9.4166666666666661</v>
      </c>
      <c r="S532" s="32">
        <v>203.56944444444446</v>
      </c>
      <c r="T532" s="32">
        <v>177.23611111111111</v>
      </c>
      <c r="U532" s="32">
        <v>26.333333333333332</v>
      </c>
      <c r="V532" s="32">
        <v>0</v>
      </c>
      <c r="W532" s="32">
        <v>129.65277777777777</v>
      </c>
      <c r="X532" s="32">
        <v>0</v>
      </c>
      <c r="Y532" s="32">
        <v>0</v>
      </c>
      <c r="Z532" s="32">
        <v>0</v>
      </c>
      <c r="AA532" s="32">
        <v>67.822222222222223</v>
      </c>
      <c r="AB532" s="32">
        <v>0</v>
      </c>
      <c r="AC532" s="32">
        <v>61.830555555555556</v>
      </c>
      <c r="AD532" s="32">
        <v>0</v>
      </c>
      <c r="AE532" s="32">
        <v>0</v>
      </c>
      <c r="AF532" t="s">
        <v>271</v>
      </c>
      <c r="AG532">
        <v>2</v>
      </c>
      <c r="AH532"/>
    </row>
    <row r="533" spans="1:34" x14ac:dyDescent="0.25">
      <c r="A533" t="s">
        <v>1583</v>
      </c>
      <c r="B533" t="s">
        <v>932</v>
      </c>
      <c r="C533" t="s">
        <v>1224</v>
      </c>
      <c r="D533" t="s">
        <v>1501</v>
      </c>
      <c r="E533" s="32">
        <v>372.9111111111111</v>
      </c>
      <c r="F533" s="32">
        <v>3.0267713485489542</v>
      </c>
      <c r="G533" s="32">
        <v>2.9399246171265121</v>
      </c>
      <c r="H533" s="32">
        <v>0.43686311900363511</v>
      </c>
      <c r="I533" s="32">
        <v>0.35001638758119302</v>
      </c>
      <c r="J533" s="32">
        <v>1128.7166666666667</v>
      </c>
      <c r="K533" s="32">
        <v>1096.3305555555555</v>
      </c>
      <c r="L533" s="32">
        <v>162.91111111111113</v>
      </c>
      <c r="M533" s="32">
        <v>130.52500000000001</v>
      </c>
      <c r="N533" s="32">
        <v>27.019444444444446</v>
      </c>
      <c r="O533" s="32">
        <v>5.3666666666666663</v>
      </c>
      <c r="P533" s="32">
        <v>174.22499999999999</v>
      </c>
      <c r="Q533" s="32">
        <v>174.22499999999999</v>
      </c>
      <c r="R533" s="32">
        <v>0</v>
      </c>
      <c r="S533" s="32">
        <v>791.58055555555552</v>
      </c>
      <c r="T533" s="32">
        <v>791.58055555555552</v>
      </c>
      <c r="U533" s="32">
        <v>0</v>
      </c>
      <c r="V533" s="32">
        <v>0</v>
      </c>
      <c r="W533" s="32">
        <v>120.95277777777777</v>
      </c>
      <c r="X533" s="32">
        <v>36.141666666666666</v>
      </c>
      <c r="Y533" s="32">
        <v>0</v>
      </c>
      <c r="Z533" s="32">
        <v>0</v>
      </c>
      <c r="AA533" s="32">
        <v>21.922222222222221</v>
      </c>
      <c r="AB533" s="32">
        <v>0</v>
      </c>
      <c r="AC533" s="32">
        <v>62.888888888888886</v>
      </c>
      <c r="AD533" s="32">
        <v>0</v>
      </c>
      <c r="AE533" s="32">
        <v>0</v>
      </c>
      <c r="AF533" t="s">
        <v>328</v>
      </c>
      <c r="AG533">
        <v>2</v>
      </c>
      <c r="AH533"/>
    </row>
    <row r="534" spans="1:34" x14ac:dyDescent="0.25">
      <c r="A534" t="s">
        <v>1583</v>
      </c>
      <c r="B534" t="s">
        <v>737</v>
      </c>
      <c r="C534" t="s">
        <v>1342</v>
      </c>
      <c r="D534" t="s">
        <v>1498</v>
      </c>
      <c r="E534" s="32">
        <v>128.6888888888889</v>
      </c>
      <c r="F534" s="32">
        <v>3.2267492661025727</v>
      </c>
      <c r="G534" s="32">
        <v>3.0987489207390779</v>
      </c>
      <c r="H534" s="32">
        <v>0.3362329476774305</v>
      </c>
      <c r="I534" s="32">
        <v>0.20823260231393539</v>
      </c>
      <c r="J534" s="32">
        <v>415.24677777777777</v>
      </c>
      <c r="K534" s="32">
        <v>398.77455555555559</v>
      </c>
      <c r="L534" s="32">
        <v>43.269444444444446</v>
      </c>
      <c r="M534" s="32">
        <v>26.797222222222221</v>
      </c>
      <c r="N534" s="32">
        <v>10.783333333333333</v>
      </c>
      <c r="O534" s="32">
        <v>5.6888888888888891</v>
      </c>
      <c r="P534" s="32">
        <v>117.57177777777777</v>
      </c>
      <c r="Q534" s="32">
        <v>117.57177777777777</v>
      </c>
      <c r="R534" s="32">
        <v>0</v>
      </c>
      <c r="S534" s="32">
        <v>254.40555555555557</v>
      </c>
      <c r="T534" s="32">
        <v>254.40555555555557</v>
      </c>
      <c r="U534" s="32">
        <v>0</v>
      </c>
      <c r="V534" s="32">
        <v>0</v>
      </c>
      <c r="W534" s="32">
        <v>51.12777777777778</v>
      </c>
      <c r="X534" s="32">
        <v>0</v>
      </c>
      <c r="Y534" s="32">
        <v>2.5833333333333335</v>
      </c>
      <c r="Z534" s="32">
        <v>0</v>
      </c>
      <c r="AA534" s="32">
        <v>20.988888888888887</v>
      </c>
      <c r="AB534" s="32">
        <v>0</v>
      </c>
      <c r="AC534" s="32">
        <v>27.555555555555557</v>
      </c>
      <c r="AD534" s="32">
        <v>0</v>
      </c>
      <c r="AE534" s="32">
        <v>0</v>
      </c>
      <c r="AF534" t="s">
        <v>131</v>
      </c>
      <c r="AG534">
        <v>2</v>
      </c>
      <c r="AH534"/>
    </row>
    <row r="535" spans="1:34" x14ac:dyDescent="0.25">
      <c r="A535" t="s">
        <v>1583</v>
      </c>
      <c r="B535" t="s">
        <v>782</v>
      </c>
      <c r="C535" t="s">
        <v>1355</v>
      </c>
      <c r="D535" t="s">
        <v>1505</v>
      </c>
      <c r="E535" s="32">
        <v>115.43333333333334</v>
      </c>
      <c r="F535" s="32">
        <v>3.1415439407065167</v>
      </c>
      <c r="G535" s="32">
        <v>2.9852728847819812</v>
      </c>
      <c r="H535" s="32">
        <v>0.60424487438637009</v>
      </c>
      <c r="I535" s="32">
        <v>0.44797381846183459</v>
      </c>
      <c r="J535" s="32">
        <v>362.63888888888891</v>
      </c>
      <c r="K535" s="32">
        <v>344.6</v>
      </c>
      <c r="L535" s="32">
        <v>69.749999999999986</v>
      </c>
      <c r="M535" s="32">
        <v>51.711111111111109</v>
      </c>
      <c r="N535" s="32">
        <v>12.883333333333333</v>
      </c>
      <c r="O535" s="32">
        <v>5.1555555555555559</v>
      </c>
      <c r="P535" s="32">
        <v>93.772222222222226</v>
      </c>
      <c r="Q535" s="32">
        <v>93.772222222222226</v>
      </c>
      <c r="R535" s="32">
        <v>0</v>
      </c>
      <c r="S535" s="32">
        <v>199.11666666666667</v>
      </c>
      <c r="T535" s="32">
        <v>199.11666666666667</v>
      </c>
      <c r="U535" s="32">
        <v>0</v>
      </c>
      <c r="V535" s="32">
        <v>0</v>
      </c>
      <c r="W535" s="32">
        <v>4.927777777777778</v>
      </c>
      <c r="X535" s="32">
        <v>0.69722222222222219</v>
      </c>
      <c r="Y535" s="32">
        <v>8.3333333333333329E-2</v>
      </c>
      <c r="Z535" s="32">
        <v>0</v>
      </c>
      <c r="AA535" s="32">
        <v>4.1472222222222221</v>
      </c>
      <c r="AB535" s="32">
        <v>0</v>
      </c>
      <c r="AC535" s="32">
        <v>0</v>
      </c>
      <c r="AD535" s="32">
        <v>0</v>
      </c>
      <c r="AE535" s="32">
        <v>0</v>
      </c>
      <c r="AF535" t="s">
        <v>177</v>
      </c>
      <c r="AG535">
        <v>2</v>
      </c>
      <c r="AH535"/>
    </row>
    <row r="536" spans="1:34" x14ac:dyDescent="0.25">
      <c r="A536" t="s">
        <v>1583</v>
      </c>
      <c r="B536" t="s">
        <v>876</v>
      </c>
      <c r="C536" t="s">
        <v>1405</v>
      </c>
      <c r="D536" t="s">
        <v>1543</v>
      </c>
      <c r="E536" s="32">
        <v>170.05555555555554</v>
      </c>
      <c r="F536" s="32">
        <v>3.6151094413590328</v>
      </c>
      <c r="G536" s="32">
        <v>3.4606337798105198</v>
      </c>
      <c r="H536" s="32">
        <v>0.49127736033975822</v>
      </c>
      <c r="I536" s="32">
        <v>0.37115321790264622</v>
      </c>
      <c r="J536" s="32">
        <v>614.76944444444439</v>
      </c>
      <c r="K536" s="32">
        <v>588.5</v>
      </c>
      <c r="L536" s="32">
        <v>83.544444444444437</v>
      </c>
      <c r="M536" s="32">
        <v>63.116666666666667</v>
      </c>
      <c r="N536" s="32">
        <v>10.916666666666666</v>
      </c>
      <c r="O536" s="32">
        <v>9.5111111111111111</v>
      </c>
      <c r="P536" s="32">
        <v>207.80277777777778</v>
      </c>
      <c r="Q536" s="32">
        <v>201.96111111111111</v>
      </c>
      <c r="R536" s="32">
        <v>5.8416666666666668</v>
      </c>
      <c r="S536" s="32">
        <v>323.42222222222222</v>
      </c>
      <c r="T536" s="32">
        <v>323.42222222222222</v>
      </c>
      <c r="U536" s="32">
        <v>0</v>
      </c>
      <c r="V536" s="32">
        <v>0</v>
      </c>
      <c r="W536" s="32">
        <v>0.16666666666666666</v>
      </c>
      <c r="X536" s="32">
        <v>0</v>
      </c>
      <c r="Y536" s="32">
        <v>0.16666666666666666</v>
      </c>
      <c r="Z536" s="32">
        <v>0</v>
      </c>
      <c r="AA536" s="32">
        <v>0</v>
      </c>
      <c r="AB536" s="32">
        <v>0</v>
      </c>
      <c r="AC536" s="32">
        <v>0</v>
      </c>
      <c r="AD536" s="32">
        <v>0</v>
      </c>
      <c r="AE536" s="32">
        <v>0</v>
      </c>
      <c r="AF536" t="s">
        <v>272</v>
      </c>
      <c r="AG536">
        <v>2</v>
      </c>
      <c r="AH536"/>
    </row>
    <row r="537" spans="1:34" x14ac:dyDescent="0.25">
      <c r="A537" t="s">
        <v>1583</v>
      </c>
      <c r="B537" t="s">
        <v>818</v>
      </c>
      <c r="C537" t="s">
        <v>1275</v>
      </c>
      <c r="D537" t="s">
        <v>1507</v>
      </c>
      <c r="E537" s="32">
        <v>111.61111111111111</v>
      </c>
      <c r="F537" s="32">
        <v>3.2075908412145346</v>
      </c>
      <c r="G537" s="32">
        <v>3.080910900945744</v>
      </c>
      <c r="H537" s="32">
        <v>0.44245893479342963</v>
      </c>
      <c r="I537" s="32">
        <v>0.31577899452463914</v>
      </c>
      <c r="J537" s="32">
        <v>358.00277777777779</v>
      </c>
      <c r="K537" s="32">
        <v>343.86388888888888</v>
      </c>
      <c r="L537" s="32">
        <v>49.38333333333334</v>
      </c>
      <c r="M537" s="32">
        <v>35.244444444444447</v>
      </c>
      <c r="N537" s="32">
        <v>10.716666666666667</v>
      </c>
      <c r="O537" s="32">
        <v>3.4222222222222221</v>
      </c>
      <c r="P537" s="32">
        <v>103.76944444444445</v>
      </c>
      <c r="Q537" s="32">
        <v>103.76944444444445</v>
      </c>
      <c r="R537" s="32">
        <v>0</v>
      </c>
      <c r="S537" s="32">
        <v>204.85000000000002</v>
      </c>
      <c r="T537" s="32">
        <v>179.17500000000001</v>
      </c>
      <c r="U537" s="32">
        <v>25.675000000000001</v>
      </c>
      <c r="V537" s="32">
        <v>0</v>
      </c>
      <c r="W537" s="32">
        <v>85.030555555555551</v>
      </c>
      <c r="X537" s="32">
        <v>6.8583333333333334</v>
      </c>
      <c r="Y537" s="32">
        <v>0.16666666666666666</v>
      </c>
      <c r="Z537" s="32">
        <v>0</v>
      </c>
      <c r="AA537" s="32">
        <v>37.197222222222223</v>
      </c>
      <c r="AB537" s="32">
        <v>0</v>
      </c>
      <c r="AC537" s="32">
        <v>40.80833333333333</v>
      </c>
      <c r="AD537" s="32">
        <v>0</v>
      </c>
      <c r="AE537" s="32">
        <v>0</v>
      </c>
      <c r="AF537" t="s">
        <v>213</v>
      </c>
      <c r="AG537">
        <v>2</v>
      </c>
      <c r="AH537"/>
    </row>
    <row r="538" spans="1:34" x14ac:dyDescent="0.25">
      <c r="A538" t="s">
        <v>1583</v>
      </c>
      <c r="B538" t="s">
        <v>808</v>
      </c>
      <c r="C538" t="s">
        <v>1371</v>
      </c>
      <c r="D538" t="s">
        <v>1545</v>
      </c>
      <c r="E538" s="32">
        <v>97.688888888888883</v>
      </c>
      <c r="F538" s="32">
        <v>3.0406733393994538</v>
      </c>
      <c r="G538" s="32">
        <v>2.9416969972702454</v>
      </c>
      <c r="H538" s="32">
        <v>0.34429026387625117</v>
      </c>
      <c r="I538" s="32">
        <v>0.24531392174704281</v>
      </c>
      <c r="J538" s="32">
        <v>297.03999999999996</v>
      </c>
      <c r="K538" s="32">
        <v>287.37111111111108</v>
      </c>
      <c r="L538" s="32">
        <v>33.633333333333333</v>
      </c>
      <c r="M538" s="32">
        <v>23.964444444444446</v>
      </c>
      <c r="N538" s="32">
        <v>9.6688888888888886</v>
      </c>
      <c r="O538" s="32">
        <v>0</v>
      </c>
      <c r="P538" s="32">
        <v>90.805555555555557</v>
      </c>
      <c r="Q538" s="32">
        <v>90.805555555555557</v>
      </c>
      <c r="R538" s="32">
        <v>0</v>
      </c>
      <c r="S538" s="32">
        <v>172.60111111111109</v>
      </c>
      <c r="T538" s="32">
        <v>172.60111111111109</v>
      </c>
      <c r="U538" s="32">
        <v>0</v>
      </c>
      <c r="V538" s="32">
        <v>0</v>
      </c>
      <c r="W538" s="32">
        <v>0</v>
      </c>
      <c r="X538" s="32">
        <v>0</v>
      </c>
      <c r="Y538" s="32">
        <v>0</v>
      </c>
      <c r="Z538" s="32">
        <v>0</v>
      </c>
      <c r="AA538" s="32">
        <v>0</v>
      </c>
      <c r="AB538" s="32">
        <v>0</v>
      </c>
      <c r="AC538" s="32">
        <v>0</v>
      </c>
      <c r="AD538" s="32">
        <v>0</v>
      </c>
      <c r="AE538" s="32">
        <v>0</v>
      </c>
      <c r="AF538" t="s">
        <v>203</v>
      </c>
      <c r="AG538">
        <v>2</v>
      </c>
      <c r="AH538"/>
    </row>
    <row r="539" spans="1:34" x14ac:dyDescent="0.25">
      <c r="A539" t="s">
        <v>1583</v>
      </c>
      <c r="B539" t="s">
        <v>978</v>
      </c>
      <c r="C539" t="s">
        <v>1264</v>
      </c>
      <c r="D539" t="s">
        <v>1545</v>
      </c>
      <c r="E539" s="32">
        <v>89.944444444444443</v>
      </c>
      <c r="F539" s="32">
        <v>4.7434305126621368</v>
      </c>
      <c r="G539" s="32">
        <v>4.6198233477455215</v>
      </c>
      <c r="H539" s="32">
        <v>0.27045089561457686</v>
      </c>
      <c r="I539" s="32">
        <v>0.14684373069796169</v>
      </c>
      <c r="J539" s="32">
        <v>426.64522222222217</v>
      </c>
      <c r="K539" s="32">
        <v>415.52744444444443</v>
      </c>
      <c r="L539" s="32">
        <v>24.325555555555553</v>
      </c>
      <c r="M539" s="32">
        <v>13.207777777777777</v>
      </c>
      <c r="N539" s="32">
        <v>11.117777777777778</v>
      </c>
      <c r="O539" s="32">
        <v>0</v>
      </c>
      <c r="P539" s="32">
        <v>117.29111111111112</v>
      </c>
      <c r="Q539" s="32">
        <v>117.29111111111112</v>
      </c>
      <c r="R539" s="32">
        <v>0</v>
      </c>
      <c r="S539" s="32">
        <v>285.0285555555555</v>
      </c>
      <c r="T539" s="32">
        <v>285.0285555555555</v>
      </c>
      <c r="U539" s="32">
        <v>0</v>
      </c>
      <c r="V539" s="32">
        <v>0</v>
      </c>
      <c r="W539" s="32">
        <v>14.918111111111108</v>
      </c>
      <c r="X539" s="32">
        <v>0</v>
      </c>
      <c r="Y539" s="32">
        <v>0</v>
      </c>
      <c r="Z539" s="32">
        <v>0</v>
      </c>
      <c r="AA539" s="32">
        <v>0</v>
      </c>
      <c r="AB539" s="32">
        <v>0</v>
      </c>
      <c r="AC539" s="32">
        <v>14.918111111111108</v>
      </c>
      <c r="AD539" s="32">
        <v>0</v>
      </c>
      <c r="AE539" s="32">
        <v>0</v>
      </c>
      <c r="AF539" t="s">
        <v>374</v>
      </c>
      <c r="AG539">
        <v>2</v>
      </c>
      <c r="AH539"/>
    </row>
    <row r="540" spans="1:34" x14ac:dyDescent="0.25">
      <c r="A540" t="s">
        <v>1583</v>
      </c>
      <c r="B540" t="s">
        <v>890</v>
      </c>
      <c r="C540" t="s">
        <v>1290</v>
      </c>
      <c r="D540" t="s">
        <v>1524</v>
      </c>
      <c r="E540" s="32">
        <v>676.6</v>
      </c>
      <c r="F540" s="32">
        <v>2.9955706637763981</v>
      </c>
      <c r="G540" s="32">
        <v>2.8471199132919498</v>
      </c>
      <c r="H540" s="32">
        <v>0.4396086642362137</v>
      </c>
      <c r="I540" s="32">
        <v>0.29115791375176536</v>
      </c>
      <c r="J540" s="32">
        <v>2026.8031111111111</v>
      </c>
      <c r="K540" s="32">
        <v>1926.3613333333333</v>
      </c>
      <c r="L540" s="32">
        <v>297.43922222222221</v>
      </c>
      <c r="M540" s="32">
        <v>196.99744444444445</v>
      </c>
      <c r="N540" s="32">
        <v>96.025111111111087</v>
      </c>
      <c r="O540" s="32">
        <v>4.416666666666667</v>
      </c>
      <c r="P540" s="32">
        <v>319.28888888888889</v>
      </c>
      <c r="Q540" s="32">
        <v>319.28888888888889</v>
      </c>
      <c r="R540" s="32">
        <v>0</v>
      </c>
      <c r="S540" s="32">
        <v>1410.075</v>
      </c>
      <c r="T540" s="32">
        <v>1410.075</v>
      </c>
      <c r="U540" s="32">
        <v>0</v>
      </c>
      <c r="V540" s="32">
        <v>0</v>
      </c>
      <c r="W540" s="32">
        <v>488.24166666666667</v>
      </c>
      <c r="X540" s="32">
        <v>142.04722222222222</v>
      </c>
      <c r="Y540" s="32">
        <v>22.258333333333333</v>
      </c>
      <c r="Z540" s="32">
        <v>0</v>
      </c>
      <c r="AA540" s="32">
        <v>118.86666666666666</v>
      </c>
      <c r="AB540" s="32">
        <v>0</v>
      </c>
      <c r="AC540" s="32">
        <v>205.06944444444446</v>
      </c>
      <c r="AD540" s="32">
        <v>0</v>
      </c>
      <c r="AE540" s="32">
        <v>0</v>
      </c>
      <c r="AF540" t="s">
        <v>286</v>
      </c>
      <c r="AG540">
        <v>2</v>
      </c>
      <c r="AH540"/>
    </row>
    <row r="541" spans="1:34" x14ac:dyDescent="0.25">
      <c r="A541" t="s">
        <v>1583</v>
      </c>
      <c r="B541" t="s">
        <v>790</v>
      </c>
      <c r="C541" t="s">
        <v>1295</v>
      </c>
      <c r="D541" t="s">
        <v>1527</v>
      </c>
      <c r="E541" s="32">
        <v>462</v>
      </c>
      <c r="F541" s="32">
        <v>2.9059011544011542</v>
      </c>
      <c r="G541" s="32">
        <v>2.7969129389129384</v>
      </c>
      <c r="H541" s="32">
        <v>0.32692087542087539</v>
      </c>
      <c r="I541" s="32">
        <v>0.21793265993265992</v>
      </c>
      <c r="J541" s="32">
        <v>1342.5263333333332</v>
      </c>
      <c r="K541" s="32">
        <v>1292.1737777777776</v>
      </c>
      <c r="L541" s="32">
        <v>151.03744444444442</v>
      </c>
      <c r="M541" s="32">
        <v>100.68488888888888</v>
      </c>
      <c r="N541" s="32">
        <v>45.452555555555541</v>
      </c>
      <c r="O541" s="32">
        <v>4.9000000000000004</v>
      </c>
      <c r="P541" s="32">
        <v>275.98111111111109</v>
      </c>
      <c r="Q541" s="32">
        <v>275.98111111111109</v>
      </c>
      <c r="R541" s="32">
        <v>0</v>
      </c>
      <c r="S541" s="32">
        <v>915.50777777777773</v>
      </c>
      <c r="T541" s="32">
        <v>915.50777777777773</v>
      </c>
      <c r="U541" s="32">
        <v>0</v>
      </c>
      <c r="V541" s="32">
        <v>0</v>
      </c>
      <c r="W541" s="32">
        <v>466.34633333333346</v>
      </c>
      <c r="X541" s="32">
        <v>36.428777777777768</v>
      </c>
      <c r="Y541" s="32">
        <v>3.5151111111111111</v>
      </c>
      <c r="Z541" s="32">
        <v>0</v>
      </c>
      <c r="AA541" s="32">
        <v>105.35155555555556</v>
      </c>
      <c r="AB541" s="32">
        <v>0</v>
      </c>
      <c r="AC541" s="32">
        <v>321.05088888888901</v>
      </c>
      <c r="AD541" s="32">
        <v>0</v>
      </c>
      <c r="AE541" s="32">
        <v>0</v>
      </c>
      <c r="AF541" t="s">
        <v>185</v>
      </c>
      <c r="AG541">
        <v>2</v>
      </c>
      <c r="AH541"/>
    </row>
    <row r="542" spans="1:34" x14ac:dyDescent="0.25">
      <c r="A542" t="s">
        <v>1583</v>
      </c>
      <c r="B542" t="s">
        <v>644</v>
      </c>
      <c r="C542" t="s">
        <v>1249</v>
      </c>
      <c r="D542" t="s">
        <v>1496</v>
      </c>
      <c r="E542" s="32">
        <v>111.62222222222222</v>
      </c>
      <c r="F542" s="32">
        <v>3.5923372486561811</v>
      </c>
      <c r="G542" s="32">
        <v>3.4631813657176984</v>
      </c>
      <c r="H542" s="32">
        <v>0.24597252637865819</v>
      </c>
      <c r="I542" s="32">
        <v>0.1916225363328688</v>
      </c>
      <c r="J542" s="32">
        <v>400.98466666666661</v>
      </c>
      <c r="K542" s="32">
        <v>386.56799999999998</v>
      </c>
      <c r="L542" s="32">
        <v>27.456</v>
      </c>
      <c r="M542" s="32">
        <v>21.389333333333333</v>
      </c>
      <c r="N542" s="32">
        <v>0.37777777777777777</v>
      </c>
      <c r="O542" s="32">
        <v>5.6888888888888891</v>
      </c>
      <c r="P542" s="32">
        <v>139.01933333333332</v>
      </c>
      <c r="Q542" s="32">
        <v>130.66933333333333</v>
      </c>
      <c r="R542" s="32">
        <v>8.35</v>
      </c>
      <c r="S542" s="32">
        <v>234.50933333333336</v>
      </c>
      <c r="T542" s="32">
        <v>200.36100000000002</v>
      </c>
      <c r="U542" s="32">
        <v>34.148333333333341</v>
      </c>
      <c r="V542" s="32">
        <v>0</v>
      </c>
      <c r="W542" s="32">
        <v>0</v>
      </c>
      <c r="X542" s="32">
        <v>0</v>
      </c>
      <c r="Y542" s="32">
        <v>0</v>
      </c>
      <c r="Z542" s="32">
        <v>0</v>
      </c>
      <c r="AA542" s="32">
        <v>0</v>
      </c>
      <c r="AB542" s="32">
        <v>0</v>
      </c>
      <c r="AC542" s="32">
        <v>0</v>
      </c>
      <c r="AD542" s="32">
        <v>0</v>
      </c>
      <c r="AE542" s="32">
        <v>0</v>
      </c>
      <c r="AF542" t="s">
        <v>38</v>
      </c>
      <c r="AG542">
        <v>2</v>
      </c>
      <c r="AH542"/>
    </row>
    <row r="543" spans="1:34" x14ac:dyDescent="0.25">
      <c r="A543" t="s">
        <v>1583</v>
      </c>
      <c r="B543" t="s">
        <v>1198</v>
      </c>
      <c r="C543" t="s">
        <v>1475</v>
      </c>
      <c r="D543" t="s">
        <v>1522</v>
      </c>
      <c r="E543" s="32">
        <v>23.744444444444444</v>
      </c>
      <c r="F543" s="32">
        <v>8.0196537201684599</v>
      </c>
      <c r="G543" s="32">
        <v>7.7536265793167995</v>
      </c>
      <c r="H543" s="32">
        <v>5.3235470285446898</v>
      </c>
      <c r="I543" s="32">
        <v>5.0575198876930285</v>
      </c>
      <c r="J543" s="32">
        <v>190.42222222222222</v>
      </c>
      <c r="K543" s="32">
        <v>184.10555555555555</v>
      </c>
      <c r="L543" s="32">
        <v>126.40466666666669</v>
      </c>
      <c r="M543" s="32">
        <v>120.08800000000002</v>
      </c>
      <c r="N543" s="32">
        <v>2.0666666666666669</v>
      </c>
      <c r="O543" s="32">
        <v>4.25</v>
      </c>
      <c r="P543" s="32">
        <v>0</v>
      </c>
      <c r="Q543" s="32">
        <v>0</v>
      </c>
      <c r="R543" s="32">
        <v>0</v>
      </c>
      <c r="S543" s="32">
        <v>64.017555555555546</v>
      </c>
      <c r="T543" s="32">
        <v>63.904999999999987</v>
      </c>
      <c r="U543" s="32">
        <v>0.11255555555555555</v>
      </c>
      <c r="V543" s="32">
        <v>0</v>
      </c>
      <c r="W543" s="32">
        <v>0</v>
      </c>
      <c r="X543" s="32">
        <v>0</v>
      </c>
      <c r="Y543" s="32">
        <v>0</v>
      </c>
      <c r="Z543" s="32">
        <v>0</v>
      </c>
      <c r="AA543" s="32">
        <v>0</v>
      </c>
      <c r="AB543" s="32">
        <v>0</v>
      </c>
      <c r="AC543" s="32">
        <v>0</v>
      </c>
      <c r="AD543" s="32">
        <v>0</v>
      </c>
      <c r="AE543" s="32">
        <v>0</v>
      </c>
      <c r="AF543" t="s">
        <v>597</v>
      </c>
      <c r="AG543">
        <v>2</v>
      </c>
      <c r="AH543"/>
    </row>
    <row r="544" spans="1:34" x14ac:dyDescent="0.25">
      <c r="A544" t="s">
        <v>1583</v>
      </c>
      <c r="B544" t="s">
        <v>726</v>
      </c>
      <c r="C544" t="s">
        <v>1246</v>
      </c>
      <c r="D544" t="s">
        <v>1500</v>
      </c>
      <c r="E544" s="32">
        <v>247.93333333333334</v>
      </c>
      <c r="F544" s="32">
        <v>3.8441897463475843</v>
      </c>
      <c r="G544" s="32">
        <v>3.7428408174240388</v>
      </c>
      <c r="H544" s="32">
        <v>0.37587389083086847</v>
      </c>
      <c r="I544" s="32">
        <v>0.27452496190732273</v>
      </c>
      <c r="J544" s="32">
        <v>953.10277777777776</v>
      </c>
      <c r="K544" s="32">
        <v>927.97500000000002</v>
      </c>
      <c r="L544" s="32">
        <v>93.191666666666663</v>
      </c>
      <c r="M544" s="32">
        <v>68.063888888888883</v>
      </c>
      <c r="N544" s="32">
        <v>19.883333333333333</v>
      </c>
      <c r="O544" s="32">
        <v>5.2444444444444445</v>
      </c>
      <c r="P544" s="32">
        <v>214.13055555555556</v>
      </c>
      <c r="Q544" s="32">
        <v>214.13055555555556</v>
      </c>
      <c r="R544" s="32">
        <v>0</v>
      </c>
      <c r="S544" s="32">
        <v>645.78055555555557</v>
      </c>
      <c r="T544" s="32">
        <v>645.78055555555557</v>
      </c>
      <c r="U544" s="32">
        <v>0</v>
      </c>
      <c r="V544" s="32">
        <v>0</v>
      </c>
      <c r="W544" s="32">
        <v>0</v>
      </c>
      <c r="X544" s="32">
        <v>0</v>
      </c>
      <c r="Y544" s="32">
        <v>0</v>
      </c>
      <c r="Z544" s="32">
        <v>0</v>
      </c>
      <c r="AA544" s="32">
        <v>0</v>
      </c>
      <c r="AB544" s="32">
        <v>0</v>
      </c>
      <c r="AC544" s="32">
        <v>0</v>
      </c>
      <c r="AD544" s="32">
        <v>0</v>
      </c>
      <c r="AE544" s="32">
        <v>0</v>
      </c>
      <c r="AF544" t="s">
        <v>120</v>
      </c>
      <c r="AG544">
        <v>2</v>
      </c>
      <c r="AH544"/>
    </row>
    <row r="545" spans="1:34" x14ac:dyDescent="0.25">
      <c r="A545" t="s">
        <v>1583</v>
      </c>
      <c r="B545" t="s">
        <v>709</v>
      </c>
      <c r="C545" t="s">
        <v>1285</v>
      </c>
      <c r="D545" t="s">
        <v>1516</v>
      </c>
      <c r="E545" s="32">
        <v>105.5</v>
      </c>
      <c r="F545" s="32">
        <v>3.3096756187467085</v>
      </c>
      <c r="G545" s="32">
        <v>3.2132827804107422</v>
      </c>
      <c r="H545" s="32">
        <v>0.20539336492891</v>
      </c>
      <c r="I545" s="32">
        <v>0.15984728804634019</v>
      </c>
      <c r="J545" s="32">
        <v>349.17077777777774</v>
      </c>
      <c r="K545" s="32">
        <v>339.00133333333332</v>
      </c>
      <c r="L545" s="32">
        <v>21.669000000000004</v>
      </c>
      <c r="M545" s="32">
        <v>16.863888888888891</v>
      </c>
      <c r="N545" s="32">
        <v>0</v>
      </c>
      <c r="O545" s="32">
        <v>4.8051111111111116</v>
      </c>
      <c r="P545" s="32">
        <v>107.60655555555553</v>
      </c>
      <c r="Q545" s="32">
        <v>102.2422222222222</v>
      </c>
      <c r="R545" s="32">
        <v>5.3643333333333336</v>
      </c>
      <c r="S545" s="32">
        <v>219.8952222222222</v>
      </c>
      <c r="T545" s="32">
        <v>203.44755555555554</v>
      </c>
      <c r="U545" s="32">
        <v>16.447666666666667</v>
      </c>
      <c r="V545" s="32">
        <v>0</v>
      </c>
      <c r="W545" s="32">
        <v>93.998777777777804</v>
      </c>
      <c r="X545" s="32">
        <v>4.7222222222222221E-2</v>
      </c>
      <c r="Y545" s="32">
        <v>0</v>
      </c>
      <c r="Z545" s="32">
        <v>0</v>
      </c>
      <c r="AA545" s="32">
        <v>54.88255555555557</v>
      </c>
      <c r="AB545" s="32">
        <v>0</v>
      </c>
      <c r="AC545" s="32">
        <v>39.069000000000003</v>
      </c>
      <c r="AD545" s="32">
        <v>0</v>
      </c>
      <c r="AE545" s="32">
        <v>0</v>
      </c>
      <c r="AF545" t="s">
        <v>103</v>
      </c>
      <c r="AG545">
        <v>2</v>
      </c>
      <c r="AH545"/>
    </row>
    <row r="546" spans="1:34" x14ac:dyDescent="0.25">
      <c r="A546" t="s">
        <v>1583</v>
      </c>
      <c r="B546" t="s">
        <v>745</v>
      </c>
      <c r="C546" t="s">
        <v>1240</v>
      </c>
      <c r="D546" t="s">
        <v>1522</v>
      </c>
      <c r="E546" s="32">
        <v>123.91111111111111</v>
      </c>
      <c r="F546" s="32">
        <v>3.5213396700143478</v>
      </c>
      <c r="G546" s="32">
        <v>3.3864445839311337</v>
      </c>
      <c r="H546" s="32">
        <v>0.49282819225251068</v>
      </c>
      <c r="I546" s="32">
        <v>0.35793310616929686</v>
      </c>
      <c r="J546" s="32">
        <v>436.33311111111118</v>
      </c>
      <c r="K546" s="32">
        <v>419.61811111111115</v>
      </c>
      <c r="L546" s="32">
        <v>61.066888888888876</v>
      </c>
      <c r="M546" s="32">
        <v>44.351888888888872</v>
      </c>
      <c r="N546" s="32">
        <v>11.892777777777779</v>
      </c>
      <c r="O546" s="32">
        <v>4.822222222222222</v>
      </c>
      <c r="P546" s="32">
        <v>78.544333333333327</v>
      </c>
      <c r="Q546" s="32">
        <v>78.544333333333327</v>
      </c>
      <c r="R546" s="32">
        <v>0</v>
      </c>
      <c r="S546" s="32">
        <v>296.72188888888894</v>
      </c>
      <c r="T546" s="32">
        <v>296.72188888888894</v>
      </c>
      <c r="U546" s="32">
        <v>0</v>
      </c>
      <c r="V546" s="32">
        <v>0</v>
      </c>
      <c r="W546" s="32">
        <v>0</v>
      </c>
      <c r="X546" s="32">
        <v>0</v>
      </c>
      <c r="Y546" s="32">
        <v>0</v>
      </c>
      <c r="Z546" s="32">
        <v>0</v>
      </c>
      <c r="AA546" s="32">
        <v>0</v>
      </c>
      <c r="AB546" s="32">
        <v>0</v>
      </c>
      <c r="AC546" s="32">
        <v>0</v>
      </c>
      <c r="AD546" s="32">
        <v>0</v>
      </c>
      <c r="AE546" s="32">
        <v>0</v>
      </c>
      <c r="AF546" t="s">
        <v>140</v>
      </c>
      <c r="AG546">
        <v>2</v>
      </c>
      <c r="AH546"/>
    </row>
    <row r="547" spans="1:34" x14ac:dyDescent="0.25">
      <c r="A547" t="s">
        <v>1583</v>
      </c>
      <c r="B547" t="s">
        <v>675</v>
      </c>
      <c r="C547" t="s">
        <v>1321</v>
      </c>
      <c r="D547" t="s">
        <v>1530</v>
      </c>
      <c r="E547" s="32">
        <v>181.9111111111111</v>
      </c>
      <c r="F547" s="32">
        <v>3.6056834839970686</v>
      </c>
      <c r="G547" s="32">
        <v>3.4633367945272417</v>
      </c>
      <c r="H547" s="32">
        <v>0.38605546054238943</v>
      </c>
      <c r="I547" s="32">
        <v>0.26936232592230641</v>
      </c>
      <c r="J547" s="32">
        <v>655.91388888888889</v>
      </c>
      <c r="K547" s="32">
        <v>630.01944444444439</v>
      </c>
      <c r="L547" s="32">
        <v>70.227777777777774</v>
      </c>
      <c r="M547" s="32">
        <v>49</v>
      </c>
      <c r="N547" s="32">
        <v>15.144444444444444</v>
      </c>
      <c r="O547" s="32">
        <v>6.083333333333333</v>
      </c>
      <c r="P547" s="32">
        <v>178.71388888888887</v>
      </c>
      <c r="Q547" s="32">
        <v>174.04722222222222</v>
      </c>
      <c r="R547" s="32">
        <v>4.666666666666667</v>
      </c>
      <c r="S547" s="32">
        <v>406.97222222222223</v>
      </c>
      <c r="T547" s="32">
        <v>406.97222222222223</v>
      </c>
      <c r="U547" s="32">
        <v>0</v>
      </c>
      <c r="V547" s="32">
        <v>0</v>
      </c>
      <c r="W547" s="32">
        <v>57.25</v>
      </c>
      <c r="X547" s="32">
        <v>0</v>
      </c>
      <c r="Y547" s="32">
        <v>0</v>
      </c>
      <c r="Z547" s="32">
        <v>0</v>
      </c>
      <c r="AA547" s="32">
        <v>31.06111111111111</v>
      </c>
      <c r="AB547" s="32">
        <v>0</v>
      </c>
      <c r="AC547" s="32">
        <v>26.18888888888889</v>
      </c>
      <c r="AD547" s="32">
        <v>0</v>
      </c>
      <c r="AE547" s="32">
        <v>0</v>
      </c>
      <c r="AF547" t="s">
        <v>69</v>
      </c>
      <c r="AG547">
        <v>2</v>
      </c>
      <c r="AH547"/>
    </row>
    <row r="548" spans="1:34" x14ac:dyDescent="0.25">
      <c r="A548" t="s">
        <v>1583</v>
      </c>
      <c r="B548" t="s">
        <v>1120</v>
      </c>
      <c r="C548" t="s">
        <v>1290</v>
      </c>
      <c r="D548" t="s">
        <v>1524</v>
      </c>
      <c r="E548" s="32">
        <v>198.25555555555556</v>
      </c>
      <c r="F548" s="32">
        <v>2.7395084907246536</v>
      </c>
      <c r="G548" s="32">
        <v>2.4787356386257917</v>
      </c>
      <c r="H548" s="32">
        <v>0.25317435408843803</v>
      </c>
      <c r="I548" s="32">
        <v>2.8634758728913301E-2</v>
      </c>
      <c r="J548" s="32">
        <v>543.12277777777774</v>
      </c>
      <c r="K548" s="32">
        <v>491.4231111111111</v>
      </c>
      <c r="L548" s="32">
        <v>50.193222222222225</v>
      </c>
      <c r="M548" s="32">
        <v>5.6770000000000005</v>
      </c>
      <c r="N548" s="32">
        <v>41.674555555555557</v>
      </c>
      <c r="O548" s="32">
        <v>2.8416666666666668</v>
      </c>
      <c r="P548" s="32">
        <v>100.00555555555553</v>
      </c>
      <c r="Q548" s="32">
        <v>92.822111111111084</v>
      </c>
      <c r="R548" s="32">
        <v>7.1834444444444419</v>
      </c>
      <c r="S548" s="32">
        <v>392.92399999999998</v>
      </c>
      <c r="T548" s="32">
        <v>392.92399999999998</v>
      </c>
      <c r="U548" s="32">
        <v>0</v>
      </c>
      <c r="V548" s="32">
        <v>0</v>
      </c>
      <c r="W548" s="32">
        <v>147.86522222222217</v>
      </c>
      <c r="X548" s="32">
        <v>2.4888888888888889</v>
      </c>
      <c r="Y548" s="32">
        <v>0</v>
      </c>
      <c r="Z548" s="32">
        <v>0</v>
      </c>
      <c r="AA548" s="32">
        <v>6.3508888888888881</v>
      </c>
      <c r="AB548" s="32">
        <v>6.002111111111109</v>
      </c>
      <c r="AC548" s="32">
        <v>133.02333333333328</v>
      </c>
      <c r="AD548" s="32">
        <v>0</v>
      </c>
      <c r="AE548" s="32">
        <v>0</v>
      </c>
      <c r="AF548" t="s">
        <v>517</v>
      </c>
      <c r="AG548">
        <v>2</v>
      </c>
      <c r="AH548"/>
    </row>
    <row r="549" spans="1:34" x14ac:dyDescent="0.25">
      <c r="A549" t="s">
        <v>1583</v>
      </c>
      <c r="B549" t="s">
        <v>1141</v>
      </c>
      <c r="C549" t="s">
        <v>1294</v>
      </c>
      <c r="D549" t="s">
        <v>1502</v>
      </c>
      <c r="E549" s="32">
        <v>253.93333333333334</v>
      </c>
      <c r="F549" s="32">
        <v>3.5344355473877656</v>
      </c>
      <c r="G549" s="32">
        <v>3.5166268486916947</v>
      </c>
      <c r="H549" s="32">
        <v>0.51252297190863749</v>
      </c>
      <c r="I549" s="32">
        <v>0.49471427321256672</v>
      </c>
      <c r="J549" s="32">
        <v>897.51099999999997</v>
      </c>
      <c r="K549" s="32">
        <v>892.98877777777773</v>
      </c>
      <c r="L549" s="32">
        <v>130.14666666666668</v>
      </c>
      <c r="M549" s="32">
        <v>125.62444444444445</v>
      </c>
      <c r="N549" s="32">
        <v>0</v>
      </c>
      <c r="O549" s="32">
        <v>4.5222222222222221</v>
      </c>
      <c r="P549" s="32">
        <v>167.00933333333336</v>
      </c>
      <c r="Q549" s="32">
        <v>167.00933333333336</v>
      </c>
      <c r="R549" s="32">
        <v>0</v>
      </c>
      <c r="S549" s="32">
        <v>600.3549999999999</v>
      </c>
      <c r="T549" s="32">
        <v>600.3549999999999</v>
      </c>
      <c r="U549" s="32">
        <v>0</v>
      </c>
      <c r="V549" s="32">
        <v>0</v>
      </c>
      <c r="W549" s="32">
        <v>99.8798888888889</v>
      </c>
      <c r="X549" s="32">
        <v>37.274777777777786</v>
      </c>
      <c r="Y549" s="32">
        <v>0</v>
      </c>
      <c r="Z549" s="32">
        <v>0</v>
      </c>
      <c r="AA549" s="32">
        <v>13.711666666666671</v>
      </c>
      <c r="AB549" s="32">
        <v>0</v>
      </c>
      <c r="AC549" s="32">
        <v>48.893444444444434</v>
      </c>
      <c r="AD549" s="32">
        <v>0</v>
      </c>
      <c r="AE549" s="32">
        <v>0</v>
      </c>
      <c r="AF549" t="s">
        <v>538</v>
      </c>
      <c r="AG549">
        <v>2</v>
      </c>
      <c r="AH549"/>
    </row>
    <row r="550" spans="1:34" x14ac:dyDescent="0.25">
      <c r="A550" t="s">
        <v>1583</v>
      </c>
      <c r="B550" t="s">
        <v>879</v>
      </c>
      <c r="C550" t="s">
        <v>1290</v>
      </c>
      <c r="D550" t="s">
        <v>1524</v>
      </c>
      <c r="E550" s="32">
        <v>388.86666666666667</v>
      </c>
      <c r="F550" s="32">
        <v>3.3111974969998288</v>
      </c>
      <c r="G550" s="32">
        <v>3.2514797988456481</v>
      </c>
      <c r="H550" s="32">
        <v>0.46039487970741189</v>
      </c>
      <c r="I550" s="32">
        <v>0.40067718155323162</v>
      </c>
      <c r="J550" s="32">
        <v>1287.6143333333334</v>
      </c>
      <c r="K550" s="32">
        <v>1264.392111111111</v>
      </c>
      <c r="L550" s="32">
        <v>179.03222222222223</v>
      </c>
      <c r="M550" s="32">
        <v>155.81</v>
      </c>
      <c r="N550" s="32">
        <v>13.966666666666667</v>
      </c>
      <c r="O550" s="32">
        <v>9.2555555555555564</v>
      </c>
      <c r="P550" s="32">
        <v>275.73211111111107</v>
      </c>
      <c r="Q550" s="32">
        <v>275.73211111111107</v>
      </c>
      <c r="R550" s="32">
        <v>0</v>
      </c>
      <c r="S550" s="32">
        <v>832.85</v>
      </c>
      <c r="T550" s="32">
        <v>832.85</v>
      </c>
      <c r="U550" s="32">
        <v>0</v>
      </c>
      <c r="V550" s="32">
        <v>0</v>
      </c>
      <c r="W550" s="32">
        <v>222.11988888888891</v>
      </c>
      <c r="X550" s="32">
        <v>15.662777777777777</v>
      </c>
      <c r="Y550" s="32">
        <v>0</v>
      </c>
      <c r="Z550" s="32">
        <v>0</v>
      </c>
      <c r="AA550" s="32">
        <v>40.709888888888891</v>
      </c>
      <c r="AB550" s="32">
        <v>0</v>
      </c>
      <c r="AC550" s="32">
        <v>165.74722222222223</v>
      </c>
      <c r="AD550" s="32">
        <v>0</v>
      </c>
      <c r="AE550" s="32">
        <v>0</v>
      </c>
      <c r="AF550" t="s">
        <v>275</v>
      </c>
      <c r="AG550">
        <v>2</v>
      </c>
      <c r="AH550"/>
    </row>
    <row r="551" spans="1:34" x14ac:dyDescent="0.25">
      <c r="A551" t="s">
        <v>1583</v>
      </c>
      <c r="B551" t="s">
        <v>751</v>
      </c>
      <c r="C551" t="s">
        <v>1207</v>
      </c>
      <c r="D551" t="s">
        <v>1538</v>
      </c>
      <c r="E551" s="32">
        <v>76.62222222222222</v>
      </c>
      <c r="F551" s="32">
        <v>3.1957613109048726</v>
      </c>
      <c r="G551" s="32">
        <v>3.0936731438515084</v>
      </c>
      <c r="H551" s="32">
        <v>0.36379495359628772</v>
      </c>
      <c r="I551" s="32">
        <v>0.26170678654292345</v>
      </c>
      <c r="J551" s="32">
        <v>244.86633333333333</v>
      </c>
      <c r="K551" s="32">
        <v>237.04411111111114</v>
      </c>
      <c r="L551" s="32">
        <v>27.87477777777778</v>
      </c>
      <c r="M551" s="32">
        <v>20.052555555555557</v>
      </c>
      <c r="N551" s="32">
        <v>2.1333333333333333</v>
      </c>
      <c r="O551" s="32">
        <v>5.6888888888888891</v>
      </c>
      <c r="P551" s="32">
        <v>72.102666666666678</v>
      </c>
      <c r="Q551" s="32">
        <v>72.102666666666678</v>
      </c>
      <c r="R551" s="32">
        <v>0</v>
      </c>
      <c r="S551" s="32">
        <v>144.88888888888889</v>
      </c>
      <c r="T551" s="32">
        <v>144.88888888888889</v>
      </c>
      <c r="U551" s="32">
        <v>0</v>
      </c>
      <c r="V551" s="32">
        <v>0</v>
      </c>
      <c r="W551" s="32">
        <v>103.01633333333334</v>
      </c>
      <c r="X551" s="32">
        <v>5.8331111111111111</v>
      </c>
      <c r="Y551" s="32">
        <v>0</v>
      </c>
      <c r="Z551" s="32">
        <v>0</v>
      </c>
      <c r="AA551" s="32">
        <v>40.824888888888886</v>
      </c>
      <c r="AB551" s="32">
        <v>0</v>
      </c>
      <c r="AC551" s="32">
        <v>56.358333333333334</v>
      </c>
      <c r="AD551" s="32">
        <v>0</v>
      </c>
      <c r="AE551" s="32">
        <v>0</v>
      </c>
      <c r="AF551" t="s">
        <v>146</v>
      </c>
      <c r="AG551">
        <v>2</v>
      </c>
      <c r="AH551"/>
    </row>
    <row r="552" spans="1:34" x14ac:dyDescent="0.25">
      <c r="A552" t="s">
        <v>1583</v>
      </c>
      <c r="B552" t="s">
        <v>918</v>
      </c>
      <c r="C552" t="s">
        <v>1413</v>
      </c>
      <c r="D552" t="s">
        <v>1507</v>
      </c>
      <c r="E552" s="32">
        <v>32.466666666666669</v>
      </c>
      <c r="F552" s="32">
        <v>4.8736310746064335</v>
      </c>
      <c r="G552" s="32">
        <v>4.1943018480492817</v>
      </c>
      <c r="H552" s="32">
        <v>0.78191307323750858</v>
      </c>
      <c r="I552" s="32">
        <v>0.10258384668035592</v>
      </c>
      <c r="J552" s="32">
        <v>158.23055555555555</v>
      </c>
      <c r="K552" s="32">
        <v>136.17500000000001</v>
      </c>
      <c r="L552" s="32">
        <v>25.386111111111113</v>
      </c>
      <c r="M552" s="32">
        <v>3.3305555555555557</v>
      </c>
      <c r="N552" s="32">
        <v>22.055555555555557</v>
      </c>
      <c r="O552" s="32">
        <v>0</v>
      </c>
      <c r="P552" s="32">
        <v>49.44166666666667</v>
      </c>
      <c r="Q552" s="32">
        <v>49.44166666666667</v>
      </c>
      <c r="R552" s="32">
        <v>0</v>
      </c>
      <c r="S552" s="32">
        <v>83.402777777777771</v>
      </c>
      <c r="T552" s="32">
        <v>83.402777777777771</v>
      </c>
      <c r="U552" s="32">
        <v>0</v>
      </c>
      <c r="V552" s="32">
        <v>0</v>
      </c>
      <c r="W552" s="32">
        <v>15.469444444444445</v>
      </c>
      <c r="X552" s="32">
        <v>8.611111111111111E-2</v>
      </c>
      <c r="Y552" s="32">
        <v>0</v>
      </c>
      <c r="Z552" s="32">
        <v>0</v>
      </c>
      <c r="AA552" s="32">
        <v>8.1861111111111118</v>
      </c>
      <c r="AB552" s="32">
        <v>0</v>
      </c>
      <c r="AC552" s="32">
        <v>7.197222222222222</v>
      </c>
      <c r="AD552" s="32">
        <v>0</v>
      </c>
      <c r="AE552" s="32">
        <v>0</v>
      </c>
      <c r="AF552" t="s">
        <v>314</v>
      </c>
      <c r="AG552">
        <v>2</v>
      </c>
      <c r="AH552"/>
    </row>
    <row r="553" spans="1:34" x14ac:dyDescent="0.25">
      <c r="A553" t="s">
        <v>1583</v>
      </c>
      <c r="B553" t="s">
        <v>1142</v>
      </c>
      <c r="C553" t="s">
        <v>1274</v>
      </c>
      <c r="D553" t="s">
        <v>1529</v>
      </c>
      <c r="E553" s="32">
        <v>257.38888888888891</v>
      </c>
      <c r="F553" s="32">
        <v>3.1405754370818042</v>
      </c>
      <c r="G553" s="32">
        <v>3.090284049212173</v>
      </c>
      <c r="H553" s="32">
        <v>0.59738830131664133</v>
      </c>
      <c r="I553" s="32">
        <v>0.56458018562486501</v>
      </c>
      <c r="J553" s="32">
        <v>808.34922222222224</v>
      </c>
      <c r="K553" s="32">
        <v>795.40477777777778</v>
      </c>
      <c r="L553" s="32">
        <v>153.76111111111109</v>
      </c>
      <c r="M553" s="32">
        <v>145.31666666666666</v>
      </c>
      <c r="N553" s="32">
        <v>3.3777777777777778</v>
      </c>
      <c r="O553" s="32">
        <v>5.0666666666666664</v>
      </c>
      <c r="P553" s="32">
        <v>119.02777777777777</v>
      </c>
      <c r="Q553" s="32">
        <v>114.52777777777777</v>
      </c>
      <c r="R553" s="32">
        <v>4.5</v>
      </c>
      <c r="S553" s="32">
        <v>535.56033333333335</v>
      </c>
      <c r="T553" s="32">
        <v>535.56033333333335</v>
      </c>
      <c r="U553" s="32">
        <v>0</v>
      </c>
      <c r="V553" s="32">
        <v>0</v>
      </c>
      <c r="W553" s="32">
        <v>160.45755555555556</v>
      </c>
      <c r="X553" s="32">
        <v>27.536111111111111</v>
      </c>
      <c r="Y553" s="32">
        <v>0</v>
      </c>
      <c r="Z553" s="32">
        <v>0</v>
      </c>
      <c r="AA553" s="32">
        <v>1.7805555555555554</v>
      </c>
      <c r="AB553" s="32">
        <v>0</v>
      </c>
      <c r="AC553" s="32">
        <v>131.1408888888889</v>
      </c>
      <c r="AD553" s="32">
        <v>0</v>
      </c>
      <c r="AE553" s="32">
        <v>0</v>
      </c>
      <c r="AF553" t="s">
        <v>539</v>
      </c>
      <c r="AG553">
        <v>2</v>
      </c>
      <c r="AH553"/>
    </row>
    <row r="554" spans="1:34" x14ac:dyDescent="0.25">
      <c r="A554" t="s">
        <v>1583</v>
      </c>
      <c r="B554" t="s">
        <v>1010</v>
      </c>
      <c r="C554" t="s">
        <v>1345</v>
      </c>
      <c r="D554" t="s">
        <v>1522</v>
      </c>
      <c r="E554" s="32">
        <v>247.54444444444445</v>
      </c>
      <c r="F554" s="32">
        <v>4.0143745230934957</v>
      </c>
      <c r="G554" s="32">
        <v>3.7915862471385609</v>
      </c>
      <c r="H554" s="32">
        <v>0.75980744198572647</v>
      </c>
      <c r="I554" s="32">
        <v>0.53701916603079125</v>
      </c>
      <c r="J554" s="32">
        <v>993.73611111111109</v>
      </c>
      <c r="K554" s="32">
        <v>938.58611111111111</v>
      </c>
      <c r="L554" s="32">
        <v>188.08611111111111</v>
      </c>
      <c r="M554" s="32">
        <v>132.9361111111111</v>
      </c>
      <c r="N554" s="32">
        <v>50.5</v>
      </c>
      <c r="O554" s="32">
        <v>4.6500000000000004</v>
      </c>
      <c r="P554" s="32">
        <v>148.24444444444444</v>
      </c>
      <c r="Q554" s="32">
        <v>148.24444444444444</v>
      </c>
      <c r="R554" s="32">
        <v>0</v>
      </c>
      <c r="S554" s="32">
        <v>657.40555555555557</v>
      </c>
      <c r="T554" s="32">
        <v>657.40555555555557</v>
      </c>
      <c r="U554" s="32">
        <v>0</v>
      </c>
      <c r="V554" s="32">
        <v>0</v>
      </c>
      <c r="W554" s="32">
        <v>4.7833333333333332</v>
      </c>
      <c r="X554" s="32">
        <v>0</v>
      </c>
      <c r="Y554" s="32">
        <v>0</v>
      </c>
      <c r="Z554" s="32">
        <v>0</v>
      </c>
      <c r="AA554" s="32">
        <v>4.7833333333333332</v>
      </c>
      <c r="AB554" s="32">
        <v>0</v>
      </c>
      <c r="AC554" s="32">
        <v>0</v>
      </c>
      <c r="AD554" s="32">
        <v>0</v>
      </c>
      <c r="AE554" s="32">
        <v>0</v>
      </c>
      <c r="AF554" t="s">
        <v>406</v>
      </c>
      <c r="AG554">
        <v>2</v>
      </c>
      <c r="AH554"/>
    </row>
    <row r="555" spans="1:34" x14ac:dyDescent="0.25">
      <c r="A555" t="s">
        <v>1583</v>
      </c>
      <c r="B555" t="s">
        <v>968</v>
      </c>
      <c r="C555" t="s">
        <v>1232</v>
      </c>
      <c r="D555" t="s">
        <v>1533</v>
      </c>
      <c r="E555" s="32">
        <v>84.36666666666666</v>
      </c>
      <c r="F555" s="32">
        <v>3.6789082049255901</v>
      </c>
      <c r="G555" s="32">
        <v>3.5519491637034117</v>
      </c>
      <c r="H555" s="32">
        <v>0.56064796523113403</v>
      </c>
      <c r="I555" s="32">
        <v>0.43368892400895565</v>
      </c>
      <c r="J555" s="32">
        <v>310.37722222222226</v>
      </c>
      <c r="K555" s="32">
        <v>299.66611111111115</v>
      </c>
      <c r="L555" s="32">
        <v>47.300000000000004</v>
      </c>
      <c r="M555" s="32">
        <v>36.588888888888889</v>
      </c>
      <c r="N555" s="32">
        <v>5.0222222222222221</v>
      </c>
      <c r="O555" s="32">
        <v>5.6888888888888891</v>
      </c>
      <c r="P555" s="32">
        <v>66.580000000000013</v>
      </c>
      <c r="Q555" s="32">
        <v>66.580000000000013</v>
      </c>
      <c r="R555" s="32">
        <v>0</v>
      </c>
      <c r="S555" s="32">
        <v>196.49722222222223</v>
      </c>
      <c r="T555" s="32">
        <v>196.49722222222223</v>
      </c>
      <c r="U555" s="32">
        <v>0</v>
      </c>
      <c r="V555" s="32">
        <v>0</v>
      </c>
      <c r="W555" s="32">
        <v>9.1244444444444426</v>
      </c>
      <c r="X555" s="32">
        <v>0</v>
      </c>
      <c r="Y555" s="32">
        <v>0</v>
      </c>
      <c r="Z555" s="32">
        <v>0</v>
      </c>
      <c r="AA555" s="32">
        <v>9.1244444444444426</v>
      </c>
      <c r="AB555" s="32">
        <v>0</v>
      </c>
      <c r="AC555" s="32">
        <v>0</v>
      </c>
      <c r="AD555" s="32">
        <v>0</v>
      </c>
      <c r="AE555" s="32">
        <v>0</v>
      </c>
      <c r="AF555" t="s">
        <v>364</v>
      </c>
      <c r="AG555">
        <v>2</v>
      </c>
      <c r="AH555"/>
    </row>
    <row r="556" spans="1:34" x14ac:dyDescent="0.25">
      <c r="A556" t="s">
        <v>1583</v>
      </c>
      <c r="B556" t="s">
        <v>1009</v>
      </c>
      <c r="C556" t="s">
        <v>1249</v>
      </c>
      <c r="D556" t="s">
        <v>1496</v>
      </c>
      <c r="E556" s="32">
        <v>113.91111111111111</v>
      </c>
      <c r="F556" s="32">
        <v>4.5698458837300029</v>
      </c>
      <c r="G556" s="32">
        <v>4.1440236051502142</v>
      </c>
      <c r="H556" s="32">
        <v>0.63358271556769419</v>
      </c>
      <c r="I556" s="32">
        <v>0.20776043698790481</v>
      </c>
      <c r="J556" s="32">
        <v>520.55622222222212</v>
      </c>
      <c r="K556" s="32">
        <v>472.05033333333324</v>
      </c>
      <c r="L556" s="32">
        <v>72.172111111111121</v>
      </c>
      <c r="M556" s="32">
        <v>23.666222222222224</v>
      </c>
      <c r="N556" s="32">
        <v>45.039222222222222</v>
      </c>
      <c r="O556" s="32">
        <v>3.4666666666666668</v>
      </c>
      <c r="P556" s="32">
        <v>152.08466666666672</v>
      </c>
      <c r="Q556" s="32">
        <v>152.08466666666672</v>
      </c>
      <c r="R556" s="32">
        <v>0</v>
      </c>
      <c r="S556" s="32">
        <v>296.2994444444443</v>
      </c>
      <c r="T556" s="32">
        <v>279.4293333333332</v>
      </c>
      <c r="U556" s="32">
        <v>16.870111111111115</v>
      </c>
      <c r="V556" s="32">
        <v>0</v>
      </c>
      <c r="W556" s="32">
        <v>40.416666666666664</v>
      </c>
      <c r="X556" s="32">
        <v>0</v>
      </c>
      <c r="Y556" s="32">
        <v>0</v>
      </c>
      <c r="Z556" s="32">
        <v>0</v>
      </c>
      <c r="AA556" s="32">
        <v>17.716666666666665</v>
      </c>
      <c r="AB556" s="32">
        <v>0</v>
      </c>
      <c r="AC556" s="32">
        <v>22.7</v>
      </c>
      <c r="AD556" s="32">
        <v>0</v>
      </c>
      <c r="AE556" s="32">
        <v>0</v>
      </c>
      <c r="AF556" t="s">
        <v>405</v>
      </c>
      <c r="AG556">
        <v>2</v>
      </c>
      <c r="AH556"/>
    </row>
    <row r="557" spans="1:34" x14ac:dyDescent="0.25">
      <c r="A557" t="s">
        <v>1583</v>
      </c>
      <c r="B557" t="s">
        <v>631</v>
      </c>
      <c r="C557" t="s">
        <v>1290</v>
      </c>
      <c r="D557" t="s">
        <v>1524</v>
      </c>
      <c r="E557" s="32">
        <v>44.211111111111109</v>
      </c>
      <c r="F557" s="32">
        <v>2.9235737622518227</v>
      </c>
      <c r="G557" s="32">
        <v>2.8069615481276706</v>
      </c>
      <c r="H557" s="32">
        <v>0.56936416184971095</v>
      </c>
      <c r="I557" s="32">
        <v>0.45275194772555921</v>
      </c>
      <c r="J557" s="32">
        <v>129.25444444444446</v>
      </c>
      <c r="K557" s="32">
        <v>124.09888888888889</v>
      </c>
      <c r="L557" s="32">
        <v>25.172222222222221</v>
      </c>
      <c r="M557" s="32">
        <v>20.016666666666666</v>
      </c>
      <c r="N557" s="32">
        <v>0</v>
      </c>
      <c r="O557" s="32">
        <v>5.1555555555555559</v>
      </c>
      <c r="P557" s="32">
        <v>33.005555555555553</v>
      </c>
      <c r="Q557" s="32">
        <v>33.005555555555553</v>
      </c>
      <c r="R557" s="32">
        <v>0</v>
      </c>
      <c r="S557" s="32">
        <v>71.076666666666668</v>
      </c>
      <c r="T557" s="32">
        <v>71.076666666666668</v>
      </c>
      <c r="U557" s="32">
        <v>0</v>
      </c>
      <c r="V557" s="32">
        <v>0</v>
      </c>
      <c r="W557" s="32">
        <v>11.033333333333333</v>
      </c>
      <c r="X557" s="32">
        <v>0.19444444444444445</v>
      </c>
      <c r="Y557" s="32">
        <v>0</v>
      </c>
      <c r="Z557" s="32">
        <v>0</v>
      </c>
      <c r="AA557" s="32">
        <v>7.8583333333333334</v>
      </c>
      <c r="AB557" s="32">
        <v>0</v>
      </c>
      <c r="AC557" s="32">
        <v>2.9805555555555556</v>
      </c>
      <c r="AD557" s="32">
        <v>0</v>
      </c>
      <c r="AE557" s="32">
        <v>0</v>
      </c>
      <c r="AF557" t="s">
        <v>25</v>
      </c>
      <c r="AG557">
        <v>2</v>
      </c>
      <c r="AH557"/>
    </row>
    <row r="558" spans="1:34" x14ac:dyDescent="0.25">
      <c r="A558" t="s">
        <v>1583</v>
      </c>
      <c r="B558" t="s">
        <v>723</v>
      </c>
      <c r="C558" t="s">
        <v>1295</v>
      </c>
      <c r="D558" t="s">
        <v>1527</v>
      </c>
      <c r="E558" s="32">
        <v>425.48888888888888</v>
      </c>
      <c r="F558" s="32">
        <v>3.0952107379746172</v>
      </c>
      <c r="G558" s="32">
        <v>2.9648117198516744</v>
      </c>
      <c r="H558" s="32">
        <v>1.0309970230323289</v>
      </c>
      <c r="I558" s="32">
        <v>0.90059800490938535</v>
      </c>
      <c r="J558" s="32">
        <v>1316.9777777777776</v>
      </c>
      <c r="K558" s="32">
        <v>1261.4944444444445</v>
      </c>
      <c r="L558" s="32">
        <v>438.67777777777781</v>
      </c>
      <c r="M558" s="32">
        <v>383.19444444444446</v>
      </c>
      <c r="N558" s="32">
        <v>50.738888888888887</v>
      </c>
      <c r="O558" s="32">
        <v>4.7444444444444445</v>
      </c>
      <c r="P558" s="32">
        <v>3.8055555555555554</v>
      </c>
      <c r="Q558" s="32">
        <v>3.8055555555555554</v>
      </c>
      <c r="R558" s="32">
        <v>0</v>
      </c>
      <c r="S558" s="32">
        <v>874.49444444444453</v>
      </c>
      <c r="T558" s="32">
        <v>778.83333333333337</v>
      </c>
      <c r="U558" s="32">
        <v>95.661111111111111</v>
      </c>
      <c r="V558" s="32">
        <v>0</v>
      </c>
      <c r="W558" s="32">
        <v>518.06944444444446</v>
      </c>
      <c r="X558" s="32">
        <v>225.37777777777777</v>
      </c>
      <c r="Y558" s="32">
        <v>0</v>
      </c>
      <c r="Z558" s="32">
        <v>0</v>
      </c>
      <c r="AA558" s="32">
        <v>0.50555555555555554</v>
      </c>
      <c r="AB558" s="32">
        <v>0</v>
      </c>
      <c r="AC558" s="32">
        <v>198.77222222222221</v>
      </c>
      <c r="AD558" s="32">
        <v>93.413888888888891</v>
      </c>
      <c r="AE558" s="32">
        <v>0</v>
      </c>
      <c r="AF558" t="s">
        <v>117</v>
      </c>
      <c r="AG558">
        <v>2</v>
      </c>
      <c r="AH558"/>
    </row>
    <row r="559" spans="1:34" x14ac:dyDescent="0.25">
      <c r="A559" t="s">
        <v>1583</v>
      </c>
      <c r="B559" t="s">
        <v>1195</v>
      </c>
      <c r="C559" t="s">
        <v>1253</v>
      </c>
      <c r="D559" t="s">
        <v>1540</v>
      </c>
      <c r="E559" s="32">
        <v>14.455555555555556</v>
      </c>
      <c r="F559" s="32">
        <v>7.2434665641813982</v>
      </c>
      <c r="G559" s="32">
        <v>7.2434665641813982</v>
      </c>
      <c r="H559" s="32">
        <v>5.3783627978478092</v>
      </c>
      <c r="I559" s="32">
        <v>5.3783627978478092</v>
      </c>
      <c r="J559" s="32">
        <v>104.70833333333333</v>
      </c>
      <c r="K559" s="32">
        <v>104.70833333333333</v>
      </c>
      <c r="L559" s="32">
        <v>77.74722222222222</v>
      </c>
      <c r="M559" s="32">
        <v>77.74722222222222</v>
      </c>
      <c r="N559" s="32">
        <v>0</v>
      </c>
      <c r="O559" s="32">
        <v>0</v>
      </c>
      <c r="P559" s="32">
        <v>26.961111111111112</v>
      </c>
      <c r="Q559" s="32">
        <v>26.961111111111112</v>
      </c>
      <c r="R559" s="32">
        <v>0</v>
      </c>
      <c r="S559" s="32">
        <v>0</v>
      </c>
      <c r="T559" s="32">
        <v>0</v>
      </c>
      <c r="U559" s="32">
        <v>0</v>
      </c>
      <c r="V559" s="32">
        <v>0</v>
      </c>
      <c r="W559" s="32">
        <v>9.2027777777777775</v>
      </c>
      <c r="X559" s="32">
        <v>9.2027777777777775</v>
      </c>
      <c r="Y559" s="32">
        <v>0</v>
      </c>
      <c r="Z559" s="32">
        <v>0</v>
      </c>
      <c r="AA559" s="32">
        <v>0</v>
      </c>
      <c r="AB559" s="32">
        <v>0</v>
      </c>
      <c r="AC559" s="32">
        <v>0</v>
      </c>
      <c r="AD559" s="32">
        <v>0</v>
      </c>
      <c r="AE559" s="32">
        <v>0</v>
      </c>
      <c r="AF559" t="s">
        <v>594</v>
      </c>
      <c r="AG559">
        <v>2</v>
      </c>
      <c r="AH559"/>
    </row>
    <row r="560" spans="1:34" x14ac:dyDescent="0.25">
      <c r="A560" t="s">
        <v>1583</v>
      </c>
      <c r="B560" t="s">
        <v>897</v>
      </c>
      <c r="C560" t="s">
        <v>1275</v>
      </c>
      <c r="D560" t="s">
        <v>1507</v>
      </c>
      <c r="E560" s="32">
        <v>117.48888888888889</v>
      </c>
      <c r="F560" s="32">
        <v>3.0470351806317382</v>
      </c>
      <c r="G560" s="32">
        <v>3.0048089653867978</v>
      </c>
      <c r="H560" s="32">
        <v>0.31397768110459612</v>
      </c>
      <c r="I560" s="32">
        <v>0.27175146585965576</v>
      </c>
      <c r="J560" s="32">
        <v>357.9927777777778</v>
      </c>
      <c r="K560" s="32">
        <v>353.03166666666669</v>
      </c>
      <c r="L560" s="32">
        <v>36.888888888888886</v>
      </c>
      <c r="M560" s="32">
        <v>31.927777777777777</v>
      </c>
      <c r="N560" s="32">
        <v>0</v>
      </c>
      <c r="O560" s="32">
        <v>4.9611111111111112</v>
      </c>
      <c r="P560" s="32">
        <v>107.21799999999998</v>
      </c>
      <c r="Q560" s="32">
        <v>107.21799999999998</v>
      </c>
      <c r="R560" s="32">
        <v>0</v>
      </c>
      <c r="S560" s="32">
        <v>213.88588888888893</v>
      </c>
      <c r="T560" s="32">
        <v>213.88588888888893</v>
      </c>
      <c r="U560" s="32">
        <v>0</v>
      </c>
      <c r="V560" s="32">
        <v>0</v>
      </c>
      <c r="W560" s="32">
        <v>0</v>
      </c>
      <c r="X560" s="32">
        <v>0</v>
      </c>
      <c r="Y560" s="32">
        <v>0</v>
      </c>
      <c r="Z560" s="32">
        <v>0</v>
      </c>
      <c r="AA560" s="32">
        <v>0</v>
      </c>
      <c r="AB560" s="32">
        <v>0</v>
      </c>
      <c r="AC560" s="32">
        <v>0</v>
      </c>
      <c r="AD560" s="32">
        <v>0</v>
      </c>
      <c r="AE560" s="32">
        <v>0</v>
      </c>
      <c r="AF560" t="s">
        <v>293</v>
      </c>
      <c r="AG560">
        <v>2</v>
      </c>
      <c r="AH560"/>
    </row>
    <row r="561" spans="1:34" x14ac:dyDescent="0.25">
      <c r="A561" t="s">
        <v>1583</v>
      </c>
      <c r="B561" t="s">
        <v>1046</v>
      </c>
      <c r="C561" t="s">
        <v>1416</v>
      </c>
      <c r="D561" t="s">
        <v>1547</v>
      </c>
      <c r="E561" s="32">
        <v>125.92222222222222</v>
      </c>
      <c r="F561" s="32">
        <v>3.3440871790346769</v>
      </c>
      <c r="G561" s="32">
        <v>3.1224556604606013</v>
      </c>
      <c r="H561" s="32">
        <v>0.68446130768552027</v>
      </c>
      <c r="I561" s="32">
        <v>0.46282978911144451</v>
      </c>
      <c r="J561" s="32">
        <v>421.09488888888882</v>
      </c>
      <c r="K561" s="32">
        <v>393.18655555555546</v>
      </c>
      <c r="L561" s="32">
        <v>86.188888888888897</v>
      </c>
      <c r="M561" s="32">
        <v>58.280555555555559</v>
      </c>
      <c r="N561" s="32">
        <v>23.247222222222224</v>
      </c>
      <c r="O561" s="32">
        <v>4.6611111111111114</v>
      </c>
      <c r="P561" s="32">
        <v>125.06077777777782</v>
      </c>
      <c r="Q561" s="32">
        <v>125.06077777777782</v>
      </c>
      <c r="R561" s="32">
        <v>0</v>
      </c>
      <c r="S561" s="32">
        <v>209.84522222222211</v>
      </c>
      <c r="T561" s="32">
        <v>202.50366666666656</v>
      </c>
      <c r="U561" s="32">
        <v>7.3415555555555558</v>
      </c>
      <c r="V561" s="32">
        <v>0</v>
      </c>
      <c r="W561" s="32">
        <v>8.3333333333333329E-2</v>
      </c>
      <c r="X561" s="32">
        <v>0</v>
      </c>
      <c r="Y561" s="32">
        <v>0</v>
      </c>
      <c r="Z561" s="32">
        <v>0</v>
      </c>
      <c r="AA561" s="32">
        <v>8.3333333333333329E-2</v>
      </c>
      <c r="AB561" s="32">
        <v>0</v>
      </c>
      <c r="AC561" s="32">
        <v>0</v>
      </c>
      <c r="AD561" s="32">
        <v>0</v>
      </c>
      <c r="AE561" s="32">
        <v>0</v>
      </c>
      <c r="AF561" t="s">
        <v>442</v>
      </c>
      <c r="AG561">
        <v>2</v>
      </c>
      <c r="AH561"/>
    </row>
    <row r="562" spans="1:34" x14ac:dyDescent="0.25">
      <c r="A562" t="s">
        <v>1583</v>
      </c>
      <c r="B562" t="s">
        <v>706</v>
      </c>
      <c r="C562" t="s">
        <v>1221</v>
      </c>
      <c r="D562" t="s">
        <v>1535</v>
      </c>
      <c r="E562" s="32">
        <v>69.655555555555551</v>
      </c>
      <c r="F562" s="32">
        <v>1.8462498006061572</v>
      </c>
      <c r="G562" s="32">
        <v>1.575975434678577</v>
      </c>
      <c r="H562" s="32">
        <v>0.13404849258254908</v>
      </c>
      <c r="I562" s="32">
        <v>1.0767267506779392E-3</v>
      </c>
      <c r="J562" s="32">
        <v>128.60155555555554</v>
      </c>
      <c r="K562" s="32">
        <v>109.77544444444443</v>
      </c>
      <c r="L562" s="32">
        <v>9.3372222222222234</v>
      </c>
      <c r="M562" s="32">
        <v>7.4999999999999997E-2</v>
      </c>
      <c r="N562" s="32">
        <v>8.8888888888888892E-2</v>
      </c>
      <c r="O562" s="32">
        <v>9.1733333333333338</v>
      </c>
      <c r="P562" s="32">
        <v>41.364444444444445</v>
      </c>
      <c r="Q562" s="32">
        <v>31.800555555555558</v>
      </c>
      <c r="R562" s="32">
        <v>9.5638888888888882</v>
      </c>
      <c r="S562" s="32">
        <v>77.899888888888881</v>
      </c>
      <c r="T562" s="32">
        <v>64.166555555555547</v>
      </c>
      <c r="U562" s="32">
        <v>13.733333333333333</v>
      </c>
      <c r="V562" s="32">
        <v>0</v>
      </c>
      <c r="W562" s="32">
        <v>0.95555555555555549</v>
      </c>
      <c r="X562" s="32">
        <v>0</v>
      </c>
      <c r="Y562" s="32">
        <v>0</v>
      </c>
      <c r="Z562" s="32">
        <v>0</v>
      </c>
      <c r="AA562" s="32">
        <v>0.53333333333333333</v>
      </c>
      <c r="AB562" s="32">
        <v>0</v>
      </c>
      <c r="AC562" s="32">
        <v>0.42222222222222222</v>
      </c>
      <c r="AD562" s="32">
        <v>0</v>
      </c>
      <c r="AE562" s="32">
        <v>0</v>
      </c>
      <c r="AF562" t="s">
        <v>100</v>
      </c>
      <c r="AG562">
        <v>2</v>
      </c>
      <c r="AH562"/>
    </row>
    <row r="563" spans="1:34" x14ac:dyDescent="0.25">
      <c r="A563" t="s">
        <v>1583</v>
      </c>
      <c r="B563" t="s">
        <v>695</v>
      </c>
      <c r="C563" t="s">
        <v>1253</v>
      </c>
      <c r="D563" t="s">
        <v>1540</v>
      </c>
      <c r="E563" s="32">
        <v>329.12222222222221</v>
      </c>
      <c r="F563" s="32">
        <v>3.0355085918773836</v>
      </c>
      <c r="G563" s="32">
        <v>2.8583623105229394</v>
      </c>
      <c r="H563" s="32">
        <v>0.42364369872725438</v>
      </c>
      <c r="I563" s="32">
        <v>0.24649741737280986</v>
      </c>
      <c r="J563" s="32">
        <v>999.05333333333306</v>
      </c>
      <c r="K563" s="32">
        <v>940.75055555555537</v>
      </c>
      <c r="L563" s="32">
        <v>139.43055555555557</v>
      </c>
      <c r="M563" s="32">
        <v>81.12777777777778</v>
      </c>
      <c r="N563" s="32">
        <v>54.969444444444441</v>
      </c>
      <c r="O563" s="32">
        <v>3.3333333333333335</v>
      </c>
      <c r="P563" s="32">
        <v>225.83711111111108</v>
      </c>
      <c r="Q563" s="32">
        <v>225.83711111111108</v>
      </c>
      <c r="R563" s="32">
        <v>0</v>
      </c>
      <c r="S563" s="32">
        <v>633.78566666666643</v>
      </c>
      <c r="T563" s="32">
        <v>633.78566666666643</v>
      </c>
      <c r="U563" s="32">
        <v>0</v>
      </c>
      <c r="V563" s="32">
        <v>0</v>
      </c>
      <c r="W563" s="32">
        <v>108.35611111111109</v>
      </c>
      <c r="X563" s="32">
        <v>0</v>
      </c>
      <c r="Y563" s="32">
        <v>0</v>
      </c>
      <c r="Z563" s="32">
        <v>0</v>
      </c>
      <c r="AA563" s="32">
        <v>80.537111111111088</v>
      </c>
      <c r="AB563" s="32">
        <v>0</v>
      </c>
      <c r="AC563" s="32">
        <v>27.818999999999996</v>
      </c>
      <c r="AD563" s="32">
        <v>0</v>
      </c>
      <c r="AE563" s="32">
        <v>0</v>
      </c>
      <c r="AF563" t="s">
        <v>89</v>
      </c>
      <c r="AG563">
        <v>2</v>
      </c>
      <c r="AH563"/>
    </row>
    <row r="564" spans="1:34" x14ac:dyDescent="0.25">
      <c r="A564" t="s">
        <v>1583</v>
      </c>
      <c r="B564" t="s">
        <v>742</v>
      </c>
      <c r="C564" t="s">
        <v>1207</v>
      </c>
      <c r="D564" t="s">
        <v>1538</v>
      </c>
      <c r="E564" s="32">
        <v>247.56666666666666</v>
      </c>
      <c r="F564" s="32">
        <v>3.3665791481531349</v>
      </c>
      <c r="G564" s="32">
        <v>3.2262577981239624</v>
      </c>
      <c r="H564" s="32">
        <v>0.6276311655670751</v>
      </c>
      <c r="I564" s="32">
        <v>0.52899331268794036</v>
      </c>
      <c r="J564" s="32">
        <v>833.45277777777778</v>
      </c>
      <c r="K564" s="32">
        <v>798.71388888888896</v>
      </c>
      <c r="L564" s="32">
        <v>155.38055555555556</v>
      </c>
      <c r="M564" s="32">
        <v>130.96111111111111</v>
      </c>
      <c r="N564" s="32">
        <v>17.622222222222224</v>
      </c>
      <c r="O564" s="32">
        <v>6.7972222222222225</v>
      </c>
      <c r="P564" s="32">
        <v>294.77500000000003</v>
      </c>
      <c r="Q564" s="32">
        <v>284.45555555555558</v>
      </c>
      <c r="R564" s="32">
        <v>10.319444444444445</v>
      </c>
      <c r="S564" s="32">
        <v>383.29722222222222</v>
      </c>
      <c r="T564" s="32">
        <v>338.18611111111113</v>
      </c>
      <c r="U564" s="32">
        <v>45.111111111111114</v>
      </c>
      <c r="V564" s="32">
        <v>0</v>
      </c>
      <c r="W564" s="32">
        <v>16.847222222222221</v>
      </c>
      <c r="X564" s="32">
        <v>1.0083333333333333</v>
      </c>
      <c r="Y564" s="32">
        <v>0</v>
      </c>
      <c r="Z564" s="32">
        <v>0</v>
      </c>
      <c r="AA564" s="32">
        <v>1.6138888888888889</v>
      </c>
      <c r="AB564" s="32">
        <v>0</v>
      </c>
      <c r="AC564" s="32">
        <v>14.225</v>
      </c>
      <c r="AD564" s="32">
        <v>0</v>
      </c>
      <c r="AE564" s="32">
        <v>0</v>
      </c>
      <c r="AF564" t="s">
        <v>136</v>
      </c>
      <c r="AG564">
        <v>2</v>
      </c>
      <c r="AH564"/>
    </row>
    <row r="565" spans="1:34" x14ac:dyDescent="0.25">
      <c r="A565" t="s">
        <v>1583</v>
      </c>
      <c r="B565" t="s">
        <v>747</v>
      </c>
      <c r="C565" t="s">
        <v>1313</v>
      </c>
      <c r="D565" t="s">
        <v>1504</v>
      </c>
      <c r="E565" s="32">
        <v>118.42222222222222</v>
      </c>
      <c r="F565" s="32">
        <v>2.1692118596359542</v>
      </c>
      <c r="G565" s="32">
        <v>2.1181703884406082</v>
      </c>
      <c r="H565" s="32">
        <v>0.27682679677237754</v>
      </c>
      <c r="I565" s="32">
        <v>0.22578532557703135</v>
      </c>
      <c r="J565" s="32">
        <v>256.88288888888889</v>
      </c>
      <c r="K565" s="32">
        <v>250.83844444444446</v>
      </c>
      <c r="L565" s="32">
        <v>32.782444444444444</v>
      </c>
      <c r="M565" s="32">
        <v>26.738</v>
      </c>
      <c r="N565" s="32">
        <v>0</v>
      </c>
      <c r="O565" s="32">
        <v>6.0444444444444443</v>
      </c>
      <c r="P565" s="32">
        <v>59.870777777777775</v>
      </c>
      <c r="Q565" s="32">
        <v>59.870777777777775</v>
      </c>
      <c r="R565" s="32">
        <v>0</v>
      </c>
      <c r="S565" s="32">
        <v>164.22966666666667</v>
      </c>
      <c r="T565" s="32">
        <v>164.22966666666667</v>
      </c>
      <c r="U565" s="32">
        <v>0</v>
      </c>
      <c r="V565" s="32">
        <v>0</v>
      </c>
      <c r="W565" s="32">
        <v>23.19811111111111</v>
      </c>
      <c r="X565" s="32">
        <v>0</v>
      </c>
      <c r="Y565" s="32">
        <v>0</v>
      </c>
      <c r="Z565" s="32">
        <v>0</v>
      </c>
      <c r="AA565" s="32">
        <v>0</v>
      </c>
      <c r="AB565" s="32">
        <v>0</v>
      </c>
      <c r="AC565" s="32">
        <v>23.19811111111111</v>
      </c>
      <c r="AD565" s="32">
        <v>0</v>
      </c>
      <c r="AE565" s="32">
        <v>0</v>
      </c>
      <c r="AF565" t="s">
        <v>142</v>
      </c>
      <c r="AG565">
        <v>2</v>
      </c>
      <c r="AH565"/>
    </row>
    <row r="566" spans="1:34" x14ac:dyDescent="0.25">
      <c r="A566" t="s">
        <v>1583</v>
      </c>
      <c r="B566" t="s">
        <v>718</v>
      </c>
      <c r="C566" t="s">
        <v>1336</v>
      </c>
      <c r="D566" t="s">
        <v>1534</v>
      </c>
      <c r="E566" s="32">
        <v>148.78888888888889</v>
      </c>
      <c r="F566" s="32">
        <v>4.0012732432230607</v>
      </c>
      <c r="G566" s="32">
        <v>3.7656672391905013</v>
      </c>
      <c r="H566" s="32">
        <v>0.56121648868643115</v>
      </c>
      <c r="I566" s="32">
        <v>0.32561048465387199</v>
      </c>
      <c r="J566" s="32">
        <v>595.34500000000003</v>
      </c>
      <c r="K566" s="32">
        <v>560.28944444444448</v>
      </c>
      <c r="L566" s="32">
        <v>83.50277777777778</v>
      </c>
      <c r="M566" s="32">
        <v>48.447222222222223</v>
      </c>
      <c r="N566" s="32">
        <v>30.077777777777779</v>
      </c>
      <c r="O566" s="32">
        <v>4.9777777777777779</v>
      </c>
      <c r="P566" s="32">
        <v>132.90122222222226</v>
      </c>
      <c r="Q566" s="32">
        <v>132.90122222222226</v>
      </c>
      <c r="R566" s="32">
        <v>0</v>
      </c>
      <c r="S566" s="32">
        <v>378.94100000000003</v>
      </c>
      <c r="T566" s="32">
        <v>378.94100000000003</v>
      </c>
      <c r="U566" s="32">
        <v>0</v>
      </c>
      <c r="V566" s="32">
        <v>0</v>
      </c>
      <c r="W566" s="32">
        <v>222.20611111111117</v>
      </c>
      <c r="X566" s="32">
        <v>4.9083333333333332</v>
      </c>
      <c r="Y566" s="32">
        <v>0</v>
      </c>
      <c r="Z566" s="32">
        <v>0</v>
      </c>
      <c r="AA566" s="32">
        <v>36.709555555555553</v>
      </c>
      <c r="AB566" s="32">
        <v>0</v>
      </c>
      <c r="AC566" s="32">
        <v>180.5882222222223</v>
      </c>
      <c r="AD566" s="32">
        <v>0</v>
      </c>
      <c r="AE566" s="32">
        <v>0</v>
      </c>
      <c r="AF566" t="s">
        <v>112</v>
      </c>
      <c r="AG566">
        <v>2</v>
      </c>
      <c r="AH566"/>
    </row>
    <row r="567" spans="1:34" x14ac:dyDescent="0.25">
      <c r="A567" t="s">
        <v>1583</v>
      </c>
      <c r="B567" t="s">
        <v>620</v>
      </c>
      <c r="C567" t="s">
        <v>1295</v>
      </c>
      <c r="D567" t="s">
        <v>1527</v>
      </c>
      <c r="E567" s="32">
        <v>98.811111111111117</v>
      </c>
      <c r="F567" s="32">
        <v>4.9005678623636566</v>
      </c>
      <c r="G567" s="32">
        <v>4.5839705386258851</v>
      </c>
      <c r="H567" s="32">
        <v>1.1878443719779601</v>
      </c>
      <c r="I567" s="32">
        <v>0.87124704824018884</v>
      </c>
      <c r="J567" s="32">
        <v>484.23055555555555</v>
      </c>
      <c r="K567" s="32">
        <v>452.94722222222219</v>
      </c>
      <c r="L567" s="32">
        <v>117.37222222222222</v>
      </c>
      <c r="M567" s="32">
        <v>86.088888888888889</v>
      </c>
      <c r="N567" s="32">
        <v>20.783333333333335</v>
      </c>
      <c r="O567" s="32">
        <v>10.5</v>
      </c>
      <c r="P567" s="32">
        <v>78.280555555555551</v>
      </c>
      <c r="Q567" s="32">
        <v>78.280555555555551</v>
      </c>
      <c r="R567" s="32">
        <v>0</v>
      </c>
      <c r="S567" s="32">
        <v>288.57777777777778</v>
      </c>
      <c r="T567" s="32">
        <v>288.57777777777778</v>
      </c>
      <c r="U567" s="32">
        <v>0</v>
      </c>
      <c r="V567" s="32">
        <v>0</v>
      </c>
      <c r="W567" s="32">
        <v>85.899999999999991</v>
      </c>
      <c r="X567" s="32">
        <v>58.3</v>
      </c>
      <c r="Y567" s="32">
        <v>0</v>
      </c>
      <c r="Z567" s="32">
        <v>0</v>
      </c>
      <c r="AA567" s="32">
        <v>13.925000000000001</v>
      </c>
      <c r="AB567" s="32">
        <v>0</v>
      </c>
      <c r="AC567" s="32">
        <v>13.675000000000001</v>
      </c>
      <c r="AD567" s="32">
        <v>0</v>
      </c>
      <c r="AE567" s="32">
        <v>0</v>
      </c>
      <c r="AF567" t="s">
        <v>14</v>
      </c>
      <c r="AG567">
        <v>2</v>
      </c>
      <c r="AH567"/>
    </row>
    <row r="568" spans="1:34" x14ac:dyDescent="0.25">
      <c r="A568" t="s">
        <v>1583</v>
      </c>
      <c r="B568" t="s">
        <v>955</v>
      </c>
      <c r="C568" t="s">
        <v>1424</v>
      </c>
      <c r="D568" t="s">
        <v>1505</v>
      </c>
      <c r="E568" s="32">
        <v>79.355555555555554</v>
      </c>
      <c r="F568" s="32">
        <v>2.8721520582469893</v>
      </c>
      <c r="G568" s="32">
        <v>2.8161803416409965</v>
      </c>
      <c r="H568" s="32">
        <v>0.42188182581909822</v>
      </c>
      <c r="I568" s="32">
        <v>0.36591010921310557</v>
      </c>
      <c r="J568" s="32">
        <v>227.92122222222218</v>
      </c>
      <c r="K568" s="32">
        <v>223.47955555555552</v>
      </c>
      <c r="L568" s="32">
        <v>33.478666666666662</v>
      </c>
      <c r="M568" s="32">
        <v>29.036999999999999</v>
      </c>
      <c r="N568" s="32">
        <v>2.0249999999999999</v>
      </c>
      <c r="O568" s="32">
        <v>2.4166666666666665</v>
      </c>
      <c r="P568" s="32">
        <v>70.12866666666666</v>
      </c>
      <c r="Q568" s="32">
        <v>70.12866666666666</v>
      </c>
      <c r="R568" s="32">
        <v>0</v>
      </c>
      <c r="S568" s="32">
        <v>124.31388888888887</v>
      </c>
      <c r="T568" s="32">
        <v>124.31388888888887</v>
      </c>
      <c r="U568" s="32">
        <v>0</v>
      </c>
      <c r="V568" s="32">
        <v>0</v>
      </c>
      <c r="W568" s="32">
        <v>125.62677777777778</v>
      </c>
      <c r="X568" s="32">
        <v>8.317555555555554</v>
      </c>
      <c r="Y568" s="32">
        <v>0</v>
      </c>
      <c r="Z568" s="32">
        <v>0</v>
      </c>
      <c r="AA568" s="32">
        <v>63.19811111111111</v>
      </c>
      <c r="AB568" s="32">
        <v>0</v>
      </c>
      <c r="AC568" s="32">
        <v>54.111111111111114</v>
      </c>
      <c r="AD568" s="32">
        <v>0</v>
      </c>
      <c r="AE568" s="32">
        <v>0</v>
      </c>
      <c r="AF568" t="s">
        <v>351</v>
      </c>
      <c r="AG568">
        <v>2</v>
      </c>
      <c r="AH568"/>
    </row>
    <row r="569" spans="1:34" x14ac:dyDescent="0.25">
      <c r="A569" t="s">
        <v>1583</v>
      </c>
      <c r="B569" t="s">
        <v>853</v>
      </c>
      <c r="C569" t="s">
        <v>1393</v>
      </c>
      <c r="D569" t="s">
        <v>1495</v>
      </c>
      <c r="E569" s="32">
        <v>120.52222222222223</v>
      </c>
      <c r="F569" s="32">
        <v>3.4601926800036877</v>
      </c>
      <c r="G569" s="32">
        <v>3.3766903291232602</v>
      </c>
      <c r="H569" s="32">
        <v>0.39796349220982757</v>
      </c>
      <c r="I569" s="32">
        <v>0.31446114132939984</v>
      </c>
      <c r="J569" s="32">
        <v>417.03011111111113</v>
      </c>
      <c r="K569" s="32">
        <v>406.96622222222226</v>
      </c>
      <c r="L569" s="32">
        <v>47.963444444444441</v>
      </c>
      <c r="M569" s="32">
        <v>37.899555555555558</v>
      </c>
      <c r="N569" s="32">
        <v>5.0944444444444441</v>
      </c>
      <c r="O569" s="32">
        <v>4.9694444444444441</v>
      </c>
      <c r="P569" s="32">
        <v>98.50555555555556</v>
      </c>
      <c r="Q569" s="32">
        <v>98.50555555555556</v>
      </c>
      <c r="R569" s="32">
        <v>0</v>
      </c>
      <c r="S569" s="32">
        <v>270.56111111111113</v>
      </c>
      <c r="T569" s="32">
        <v>270.56111111111113</v>
      </c>
      <c r="U569" s="32">
        <v>0</v>
      </c>
      <c r="V569" s="32">
        <v>0</v>
      </c>
      <c r="W569" s="32">
        <v>191.61622222222223</v>
      </c>
      <c r="X569" s="32">
        <v>6.3912222222222228</v>
      </c>
      <c r="Y569" s="32">
        <v>0</v>
      </c>
      <c r="Z569" s="32">
        <v>4.9694444444444441</v>
      </c>
      <c r="AA569" s="32">
        <v>60.780555555555559</v>
      </c>
      <c r="AB569" s="32">
        <v>0</v>
      </c>
      <c r="AC569" s="32">
        <v>119.47499999999999</v>
      </c>
      <c r="AD569" s="32">
        <v>0</v>
      </c>
      <c r="AE569" s="32">
        <v>0</v>
      </c>
      <c r="AF569" t="s">
        <v>249</v>
      </c>
      <c r="AG569">
        <v>2</v>
      </c>
      <c r="AH569"/>
    </row>
    <row r="570" spans="1:34" x14ac:dyDescent="0.25">
      <c r="A570" t="s">
        <v>1583</v>
      </c>
      <c r="B570" t="s">
        <v>850</v>
      </c>
      <c r="C570" t="s">
        <v>1391</v>
      </c>
      <c r="D570" t="s">
        <v>1518</v>
      </c>
      <c r="E570" s="32">
        <v>105.31111111111112</v>
      </c>
      <c r="F570" s="32">
        <v>3.2624741506646968</v>
      </c>
      <c r="G570" s="32">
        <v>2.8904631778856293</v>
      </c>
      <c r="H570" s="32">
        <v>0.58339206583667425</v>
      </c>
      <c r="I570" s="32">
        <v>0.30637792783287604</v>
      </c>
      <c r="J570" s="32">
        <v>343.57477777777774</v>
      </c>
      <c r="K570" s="32">
        <v>304.39788888888887</v>
      </c>
      <c r="L570" s="32">
        <v>61.437666666666651</v>
      </c>
      <c r="M570" s="32">
        <v>32.264999999999993</v>
      </c>
      <c r="N570" s="32">
        <v>22.766666666666662</v>
      </c>
      <c r="O570" s="32">
        <v>6.4059999999999997</v>
      </c>
      <c r="P570" s="32">
        <v>111.41488888888887</v>
      </c>
      <c r="Q570" s="32">
        <v>101.41066666666664</v>
      </c>
      <c r="R570" s="32">
        <v>10.004222222222221</v>
      </c>
      <c r="S570" s="32">
        <v>170.72222222222223</v>
      </c>
      <c r="T570" s="32">
        <v>148.41388888888889</v>
      </c>
      <c r="U570" s="32">
        <v>22.308333333333334</v>
      </c>
      <c r="V570" s="32">
        <v>0</v>
      </c>
      <c r="W570" s="32">
        <v>85.241666666666674</v>
      </c>
      <c r="X570" s="32">
        <v>3.4694444444444446</v>
      </c>
      <c r="Y570" s="32">
        <v>0</v>
      </c>
      <c r="Z570" s="32">
        <v>0</v>
      </c>
      <c r="AA570" s="32">
        <v>29.780555555555555</v>
      </c>
      <c r="AB570" s="32">
        <v>0</v>
      </c>
      <c r="AC570" s="32">
        <v>29.683333333333334</v>
      </c>
      <c r="AD570" s="32">
        <v>22.308333333333334</v>
      </c>
      <c r="AE570" s="32">
        <v>0</v>
      </c>
      <c r="AF570" t="s">
        <v>246</v>
      </c>
      <c r="AG570">
        <v>2</v>
      </c>
      <c r="AH570"/>
    </row>
    <row r="571" spans="1:34" x14ac:dyDescent="0.25">
      <c r="A571" t="s">
        <v>1583</v>
      </c>
      <c r="B571" t="s">
        <v>739</v>
      </c>
      <c r="C571" t="s">
        <v>1343</v>
      </c>
      <c r="D571" t="s">
        <v>1522</v>
      </c>
      <c r="E571" s="32">
        <v>112.26666666666667</v>
      </c>
      <c r="F571" s="32">
        <v>3.307813737133809</v>
      </c>
      <c r="G571" s="32">
        <v>3.2162658353127478</v>
      </c>
      <c r="H571" s="32">
        <v>0.63104117181314334</v>
      </c>
      <c r="I571" s="32">
        <v>0.58670229612034841</v>
      </c>
      <c r="J571" s="32">
        <v>371.35722222222228</v>
      </c>
      <c r="K571" s="32">
        <v>361.0794444444445</v>
      </c>
      <c r="L571" s="32">
        <v>70.844888888888889</v>
      </c>
      <c r="M571" s="32">
        <v>65.867111111111114</v>
      </c>
      <c r="N571" s="32">
        <v>0</v>
      </c>
      <c r="O571" s="32">
        <v>4.9777777777777779</v>
      </c>
      <c r="P571" s="32">
        <v>81.544777777777824</v>
      </c>
      <c r="Q571" s="32">
        <v>76.244777777777827</v>
      </c>
      <c r="R571" s="32">
        <v>5.3</v>
      </c>
      <c r="S571" s="32">
        <v>218.96755555555558</v>
      </c>
      <c r="T571" s="32">
        <v>215.00922222222223</v>
      </c>
      <c r="U571" s="32">
        <v>3.9583333333333335</v>
      </c>
      <c r="V571" s="32">
        <v>0</v>
      </c>
      <c r="W571" s="32">
        <v>4.833333333333333</v>
      </c>
      <c r="X571" s="32">
        <v>4.833333333333333</v>
      </c>
      <c r="Y571" s="32">
        <v>0</v>
      </c>
      <c r="Z571" s="32">
        <v>0</v>
      </c>
      <c r="AA571" s="32">
        <v>0</v>
      </c>
      <c r="AB571" s="32">
        <v>0</v>
      </c>
      <c r="AC571" s="32">
        <v>0</v>
      </c>
      <c r="AD571" s="32">
        <v>0</v>
      </c>
      <c r="AE571" s="32">
        <v>0</v>
      </c>
      <c r="AF571" t="s">
        <v>133</v>
      </c>
      <c r="AG571">
        <v>2</v>
      </c>
      <c r="AH571"/>
    </row>
    <row r="572" spans="1:34" x14ac:dyDescent="0.25">
      <c r="A572" t="s">
        <v>1583</v>
      </c>
      <c r="B572" t="s">
        <v>676</v>
      </c>
      <c r="C572" t="s">
        <v>1274</v>
      </c>
      <c r="D572" t="s">
        <v>1529</v>
      </c>
      <c r="E572" s="32">
        <v>155.53333333333333</v>
      </c>
      <c r="F572" s="32">
        <v>2.6940284326332331</v>
      </c>
      <c r="G572" s="32">
        <v>2.5657601085869413</v>
      </c>
      <c r="H572" s="32">
        <v>0.29389984283469067</v>
      </c>
      <c r="I572" s="32">
        <v>0.16563151878839832</v>
      </c>
      <c r="J572" s="32">
        <v>419.01122222222222</v>
      </c>
      <c r="K572" s="32">
        <v>399.06122222222223</v>
      </c>
      <c r="L572" s="32">
        <v>45.711222222222219</v>
      </c>
      <c r="M572" s="32">
        <v>25.761222222222219</v>
      </c>
      <c r="N572" s="32">
        <v>12.16388888888889</v>
      </c>
      <c r="O572" s="32">
        <v>7.7861111111111114</v>
      </c>
      <c r="P572" s="32">
        <v>96.933333333333337</v>
      </c>
      <c r="Q572" s="32">
        <v>96.933333333333337</v>
      </c>
      <c r="R572" s="32">
        <v>0</v>
      </c>
      <c r="S572" s="32">
        <v>276.36666666666667</v>
      </c>
      <c r="T572" s="32">
        <v>276.36666666666667</v>
      </c>
      <c r="U572" s="32">
        <v>0</v>
      </c>
      <c r="V572" s="32">
        <v>0</v>
      </c>
      <c r="W572" s="32">
        <v>27.15</v>
      </c>
      <c r="X572" s="32">
        <v>3.8222222222222224</v>
      </c>
      <c r="Y572" s="32">
        <v>0</v>
      </c>
      <c r="Z572" s="32">
        <v>2.1861111111111109</v>
      </c>
      <c r="AA572" s="32">
        <v>14.530555555555555</v>
      </c>
      <c r="AB572" s="32">
        <v>0</v>
      </c>
      <c r="AC572" s="32">
        <v>6.6111111111111107</v>
      </c>
      <c r="AD572" s="32">
        <v>0</v>
      </c>
      <c r="AE572" s="32">
        <v>0</v>
      </c>
      <c r="AF572" t="s">
        <v>70</v>
      </c>
      <c r="AG572">
        <v>2</v>
      </c>
      <c r="AH572"/>
    </row>
    <row r="573" spans="1:34" x14ac:dyDescent="0.25">
      <c r="A573" t="s">
        <v>1583</v>
      </c>
      <c r="B573" t="s">
        <v>983</v>
      </c>
      <c r="C573" t="s">
        <v>1263</v>
      </c>
      <c r="D573" t="s">
        <v>1507</v>
      </c>
      <c r="E573" s="32">
        <v>87.455555555555549</v>
      </c>
      <c r="F573" s="32">
        <v>2.4981082454580106</v>
      </c>
      <c r="G573" s="32">
        <v>2.3705691779951725</v>
      </c>
      <c r="H573" s="32">
        <v>0.46931647821115491</v>
      </c>
      <c r="I573" s="32">
        <v>0.34177741074831669</v>
      </c>
      <c r="J573" s="32">
        <v>218.47344444444445</v>
      </c>
      <c r="K573" s="32">
        <v>207.31944444444446</v>
      </c>
      <c r="L573" s="32">
        <v>41.044333333333334</v>
      </c>
      <c r="M573" s="32">
        <v>29.890333333333338</v>
      </c>
      <c r="N573" s="32">
        <v>5.8224444444444439</v>
      </c>
      <c r="O573" s="32">
        <v>5.3315555555555552</v>
      </c>
      <c r="P573" s="32">
        <v>48.838222222222228</v>
      </c>
      <c r="Q573" s="32">
        <v>48.838222222222228</v>
      </c>
      <c r="R573" s="32">
        <v>0</v>
      </c>
      <c r="S573" s="32">
        <v>128.59088888888888</v>
      </c>
      <c r="T573" s="32">
        <v>128.59088888888888</v>
      </c>
      <c r="U573" s="32">
        <v>0</v>
      </c>
      <c r="V573" s="32">
        <v>0</v>
      </c>
      <c r="W573" s="32">
        <v>7.865555555555555</v>
      </c>
      <c r="X573" s="32">
        <v>1.8388888888888888</v>
      </c>
      <c r="Y573" s="32">
        <v>0</v>
      </c>
      <c r="Z573" s="32">
        <v>0</v>
      </c>
      <c r="AA573" s="32">
        <v>4.6866666666666665</v>
      </c>
      <c r="AB573" s="32">
        <v>0</v>
      </c>
      <c r="AC573" s="32">
        <v>1.3399999999999999</v>
      </c>
      <c r="AD573" s="32">
        <v>0</v>
      </c>
      <c r="AE573" s="32">
        <v>0</v>
      </c>
      <c r="AF573" t="s">
        <v>379</v>
      </c>
      <c r="AG573">
        <v>2</v>
      </c>
      <c r="AH573"/>
    </row>
    <row r="574" spans="1:34" x14ac:dyDescent="0.25">
      <c r="A574" t="s">
        <v>1583</v>
      </c>
      <c r="B574" t="s">
        <v>917</v>
      </c>
      <c r="C574" t="s">
        <v>1290</v>
      </c>
      <c r="D574" t="s">
        <v>1524</v>
      </c>
      <c r="E574" s="32">
        <v>227.75555555555556</v>
      </c>
      <c r="F574" s="32">
        <v>3.2384959508244715</v>
      </c>
      <c r="G574" s="32">
        <v>3.2217138257390969</v>
      </c>
      <c r="H574" s="32">
        <v>0.81505122450970846</v>
      </c>
      <c r="I574" s="32">
        <v>0.79826909942433433</v>
      </c>
      <c r="J574" s="32">
        <v>737.58544444444465</v>
      </c>
      <c r="K574" s="32">
        <v>733.76322222222234</v>
      </c>
      <c r="L574" s="32">
        <v>185.6324444444445</v>
      </c>
      <c r="M574" s="32">
        <v>181.81022222222228</v>
      </c>
      <c r="N574" s="32">
        <v>0</v>
      </c>
      <c r="O574" s="32">
        <v>3.8222222222222224</v>
      </c>
      <c r="P574" s="32">
        <v>97.060888888888869</v>
      </c>
      <c r="Q574" s="32">
        <v>97.060888888888869</v>
      </c>
      <c r="R574" s="32">
        <v>0</v>
      </c>
      <c r="S574" s="32">
        <v>454.89211111111121</v>
      </c>
      <c r="T574" s="32">
        <v>454.89211111111121</v>
      </c>
      <c r="U574" s="32">
        <v>0</v>
      </c>
      <c r="V574" s="32">
        <v>0</v>
      </c>
      <c r="W574" s="32">
        <v>197.44366666666667</v>
      </c>
      <c r="X574" s="32">
        <v>125.63255555555556</v>
      </c>
      <c r="Y574" s="32">
        <v>0</v>
      </c>
      <c r="Z574" s="32">
        <v>0</v>
      </c>
      <c r="AA574" s="32">
        <v>15.03466666666667</v>
      </c>
      <c r="AB574" s="32">
        <v>0</v>
      </c>
      <c r="AC574" s="32">
        <v>56.776444444444444</v>
      </c>
      <c r="AD574" s="32">
        <v>0</v>
      </c>
      <c r="AE574" s="32">
        <v>0</v>
      </c>
      <c r="AF574" t="s">
        <v>313</v>
      </c>
      <c r="AG574">
        <v>2</v>
      </c>
      <c r="AH574"/>
    </row>
    <row r="575" spans="1:34" x14ac:dyDescent="0.25">
      <c r="A575" t="s">
        <v>1583</v>
      </c>
      <c r="B575" t="s">
        <v>847</v>
      </c>
      <c r="C575" t="s">
        <v>1231</v>
      </c>
      <c r="D575" t="s">
        <v>1506</v>
      </c>
      <c r="E575" s="32">
        <v>166.95555555555555</v>
      </c>
      <c r="F575" s="32">
        <v>3.6800545720750693</v>
      </c>
      <c r="G575" s="32">
        <v>3.5839544789032343</v>
      </c>
      <c r="H575" s="32">
        <v>0.51440835884466918</v>
      </c>
      <c r="I575" s="32">
        <v>0.41830826567283375</v>
      </c>
      <c r="J575" s="32">
        <v>614.40555555555545</v>
      </c>
      <c r="K575" s="32">
        <v>598.36111111111109</v>
      </c>
      <c r="L575" s="32">
        <v>85.883333333333326</v>
      </c>
      <c r="M575" s="32">
        <v>69.838888888888889</v>
      </c>
      <c r="N575" s="32">
        <v>11.438888888888888</v>
      </c>
      <c r="O575" s="32">
        <v>4.6055555555555552</v>
      </c>
      <c r="P575" s="32">
        <v>159.51944444444445</v>
      </c>
      <c r="Q575" s="32">
        <v>159.51944444444445</v>
      </c>
      <c r="R575" s="32">
        <v>0</v>
      </c>
      <c r="S575" s="32">
        <v>369.00277777777779</v>
      </c>
      <c r="T575" s="32">
        <v>350.33611111111111</v>
      </c>
      <c r="U575" s="32">
        <v>18.666666666666668</v>
      </c>
      <c r="V575" s="32">
        <v>0</v>
      </c>
      <c r="W575" s="32">
        <v>18.666666666666668</v>
      </c>
      <c r="X575" s="32">
        <v>0</v>
      </c>
      <c r="Y575" s="32">
        <v>0</v>
      </c>
      <c r="Z575" s="32">
        <v>0</v>
      </c>
      <c r="AA575" s="32">
        <v>0</v>
      </c>
      <c r="AB575" s="32">
        <v>0</v>
      </c>
      <c r="AC575" s="32">
        <v>0</v>
      </c>
      <c r="AD575" s="32">
        <v>18.666666666666668</v>
      </c>
      <c r="AE575" s="32">
        <v>0</v>
      </c>
      <c r="AF575" t="s">
        <v>242</v>
      </c>
      <c r="AG575">
        <v>2</v>
      </c>
      <c r="AH575"/>
    </row>
    <row r="576" spans="1:34" x14ac:dyDescent="0.25">
      <c r="A576" t="s">
        <v>1583</v>
      </c>
      <c r="B576" t="s">
        <v>844</v>
      </c>
      <c r="C576" t="s">
        <v>1227</v>
      </c>
      <c r="D576" t="s">
        <v>1506</v>
      </c>
      <c r="E576" s="32">
        <v>173.66666666666666</v>
      </c>
      <c r="F576" s="32">
        <v>3.6178317338451702</v>
      </c>
      <c r="G576" s="32">
        <v>3.2710799744081904</v>
      </c>
      <c r="H576" s="32">
        <v>0.50272040946897001</v>
      </c>
      <c r="I576" s="32">
        <v>0.27684069097888681</v>
      </c>
      <c r="J576" s="32">
        <v>628.29677777777783</v>
      </c>
      <c r="K576" s="32">
        <v>568.0775555555557</v>
      </c>
      <c r="L576" s="32">
        <v>87.305777777777777</v>
      </c>
      <c r="M576" s="32">
        <v>48.078000000000003</v>
      </c>
      <c r="N576" s="32">
        <v>33.538888888888891</v>
      </c>
      <c r="O576" s="32">
        <v>5.6888888888888891</v>
      </c>
      <c r="P576" s="32">
        <v>203.18588888888894</v>
      </c>
      <c r="Q576" s="32">
        <v>182.19444444444449</v>
      </c>
      <c r="R576" s="32">
        <v>20.991444444444451</v>
      </c>
      <c r="S576" s="32">
        <v>337.80511111111116</v>
      </c>
      <c r="T576" s="32">
        <v>324.59088888888891</v>
      </c>
      <c r="U576" s="32">
        <v>13.214222222222222</v>
      </c>
      <c r="V576" s="32">
        <v>0</v>
      </c>
      <c r="W576" s="32">
        <v>119.09866666666667</v>
      </c>
      <c r="X576" s="32">
        <v>6.3444444444444441</v>
      </c>
      <c r="Y576" s="32">
        <v>0</v>
      </c>
      <c r="Z576" s="32">
        <v>0</v>
      </c>
      <c r="AA576" s="32">
        <v>41.920111111111112</v>
      </c>
      <c r="AB576" s="32">
        <v>0</v>
      </c>
      <c r="AC576" s="32">
        <v>70.834111111111113</v>
      </c>
      <c r="AD576" s="32">
        <v>0</v>
      </c>
      <c r="AE576" s="32">
        <v>0</v>
      </c>
      <c r="AF576" t="s">
        <v>239</v>
      </c>
      <c r="AG576">
        <v>2</v>
      </c>
      <c r="AH576"/>
    </row>
    <row r="577" spans="1:34" x14ac:dyDescent="0.25">
      <c r="A577" t="s">
        <v>1583</v>
      </c>
      <c r="B577" t="s">
        <v>849</v>
      </c>
      <c r="C577" t="s">
        <v>1389</v>
      </c>
      <c r="D577" t="s">
        <v>1496</v>
      </c>
      <c r="E577" s="32">
        <v>27.766666666666666</v>
      </c>
      <c r="F577" s="32">
        <v>4.2011964785914362</v>
      </c>
      <c r="G577" s="32">
        <v>3.910760304121649</v>
      </c>
      <c r="H577" s="32">
        <v>0.73293317326930763</v>
      </c>
      <c r="I577" s="32">
        <v>0.4424969987995197</v>
      </c>
      <c r="J577" s="32">
        <v>116.65322222222221</v>
      </c>
      <c r="K577" s="32">
        <v>108.58877777777778</v>
      </c>
      <c r="L577" s="32">
        <v>20.351111111111109</v>
      </c>
      <c r="M577" s="32">
        <v>12.286666666666664</v>
      </c>
      <c r="N577" s="32">
        <v>2.9566666666666657</v>
      </c>
      <c r="O577" s="32">
        <v>5.1077777777777786</v>
      </c>
      <c r="P577" s="32">
        <v>30.144888888888893</v>
      </c>
      <c r="Q577" s="32">
        <v>30.144888888888893</v>
      </c>
      <c r="R577" s="32">
        <v>0</v>
      </c>
      <c r="S577" s="32">
        <v>66.157222222222217</v>
      </c>
      <c r="T577" s="32">
        <v>66.157222222222217</v>
      </c>
      <c r="U577" s="32">
        <v>0</v>
      </c>
      <c r="V577" s="32">
        <v>0</v>
      </c>
      <c r="W577" s="32">
        <v>0</v>
      </c>
      <c r="X577" s="32">
        <v>0</v>
      </c>
      <c r="Y577" s="32">
        <v>0</v>
      </c>
      <c r="Z577" s="32">
        <v>0</v>
      </c>
      <c r="AA577" s="32">
        <v>0</v>
      </c>
      <c r="AB577" s="32">
        <v>0</v>
      </c>
      <c r="AC577" s="32">
        <v>0</v>
      </c>
      <c r="AD577" s="32">
        <v>0</v>
      </c>
      <c r="AE577" s="32">
        <v>0</v>
      </c>
      <c r="AF577" t="s">
        <v>244</v>
      </c>
      <c r="AG577">
        <v>2</v>
      </c>
      <c r="AH577"/>
    </row>
    <row r="578" spans="1:34" x14ac:dyDescent="0.25">
      <c r="A578" t="s">
        <v>1583</v>
      </c>
      <c r="B578" t="s">
        <v>775</v>
      </c>
      <c r="C578" t="s">
        <v>1359</v>
      </c>
      <c r="D578" t="s">
        <v>1499</v>
      </c>
      <c r="E578" s="32">
        <v>68.088888888888889</v>
      </c>
      <c r="F578" s="32">
        <v>4.017015339425587</v>
      </c>
      <c r="G578" s="32">
        <v>3.8011749347258488</v>
      </c>
      <c r="H578" s="32">
        <v>0.77520561357702344</v>
      </c>
      <c r="I578" s="32">
        <v>0.55936520887728458</v>
      </c>
      <c r="J578" s="32">
        <v>273.51411111111111</v>
      </c>
      <c r="K578" s="32">
        <v>258.81777777777779</v>
      </c>
      <c r="L578" s="32">
        <v>52.782888888888884</v>
      </c>
      <c r="M578" s="32">
        <v>38.086555555555556</v>
      </c>
      <c r="N578" s="32">
        <v>9.368555555555556</v>
      </c>
      <c r="O578" s="32">
        <v>5.3277777777777775</v>
      </c>
      <c r="P578" s="32">
        <v>70.189222222222241</v>
      </c>
      <c r="Q578" s="32">
        <v>70.189222222222241</v>
      </c>
      <c r="R578" s="32">
        <v>0</v>
      </c>
      <c r="S578" s="32">
        <v>150.542</v>
      </c>
      <c r="T578" s="32">
        <v>150.542</v>
      </c>
      <c r="U578" s="32">
        <v>0</v>
      </c>
      <c r="V578" s="32">
        <v>0</v>
      </c>
      <c r="W578" s="32">
        <v>0</v>
      </c>
      <c r="X578" s="32">
        <v>0</v>
      </c>
      <c r="Y578" s="32">
        <v>0</v>
      </c>
      <c r="Z578" s="32">
        <v>0</v>
      </c>
      <c r="AA578" s="32">
        <v>0</v>
      </c>
      <c r="AB578" s="32">
        <v>0</v>
      </c>
      <c r="AC578" s="32">
        <v>0</v>
      </c>
      <c r="AD578" s="32">
        <v>0</v>
      </c>
      <c r="AE578" s="32">
        <v>0</v>
      </c>
      <c r="AF578" t="s">
        <v>170</v>
      </c>
      <c r="AG578">
        <v>2</v>
      </c>
      <c r="AH578"/>
    </row>
    <row r="579" spans="1:34" x14ac:dyDescent="0.25">
      <c r="A579" t="s">
        <v>1583</v>
      </c>
      <c r="B579" t="s">
        <v>1038</v>
      </c>
      <c r="C579" t="s">
        <v>1257</v>
      </c>
      <c r="D579" t="s">
        <v>1517</v>
      </c>
      <c r="E579" s="32">
        <v>116.74444444444444</v>
      </c>
      <c r="F579" s="32">
        <v>2.7174026839250027</v>
      </c>
      <c r="G579" s="32">
        <v>2.7174026839250027</v>
      </c>
      <c r="H579" s="32">
        <v>0.72794327591129726</v>
      </c>
      <c r="I579" s="32">
        <v>0.72794327591129726</v>
      </c>
      <c r="J579" s="32">
        <v>317.24166666666667</v>
      </c>
      <c r="K579" s="32">
        <v>317.24166666666667</v>
      </c>
      <c r="L579" s="32">
        <v>84.983333333333334</v>
      </c>
      <c r="M579" s="32">
        <v>84.983333333333334</v>
      </c>
      <c r="N579" s="32">
        <v>0</v>
      </c>
      <c r="O579" s="32">
        <v>0</v>
      </c>
      <c r="P579" s="32">
        <v>70.7</v>
      </c>
      <c r="Q579" s="32">
        <v>70.7</v>
      </c>
      <c r="R579" s="32">
        <v>0</v>
      </c>
      <c r="S579" s="32">
        <v>161.55833333333334</v>
      </c>
      <c r="T579" s="32">
        <v>137.90555555555557</v>
      </c>
      <c r="U579" s="32">
        <v>23.652777777777779</v>
      </c>
      <c r="V579" s="32">
        <v>0</v>
      </c>
      <c r="W579" s="32">
        <v>0</v>
      </c>
      <c r="X579" s="32">
        <v>0</v>
      </c>
      <c r="Y579" s="32">
        <v>0</v>
      </c>
      <c r="Z579" s="32">
        <v>0</v>
      </c>
      <c r="AA579" s="32">
        <v>0</v>
      </c>
      <c r="AB579" s="32">
        <v>0</v>
      </c>
      <c r="AC579" s="32">
        <v>0</v>
      </c>
      <c r="AD579" s="32">
        <v>0</v>
      </c>
      <c r="AE579" s="32">
        <v>0</v>
      </c>
      <c r="AF579" t="s">
        <v>434</v>
      </c>
      <c r="AG579">
        <v>2</v>
      </c>
      <c r="AH579"/>
    </row>
    <row r="580" spans="1:34" x14ac:dyDescent="0.25">
      <c r="A580" t="s">
        <v>1583</v>
      </c>
      <c r="B580" t="s">
        <v>911</v>
      </c>
      <c r="C580" t="s">
        <v>1249</v>
      </c>
      <c r="D580" t="s">
        <v>1496</v>
      </c>
      <c r="E580" s="32">
        <v>116.46666666666667</v>
      </c>
      <c r="F580" s="32">
        <v>2.7971999618393442</v>
      </c>
      <c r="G580" s="32">
        <v>2.4321923297080716</v>
      </c>
      <c r="H580" s="32">
        <v>0.36455924441900389</v>
      </c>
      <c r="I580" s="32">
        <v>0.17903071932837236</v>
      </c>
      <c r="J580" s="32">
        <v>325.78055555555562</v>
      </c>
      <c r="K580" s="32">
        <v>283.26933333333341</v>
      </c>
      <c r="L580" s="32">
        <v>42.458999999999989</v>
      </c>
      <c r="M580" s="32">
        <v>20.851111111111102</v>
      </c>
      <c r="N580" s="32">
        <v>19.207888888888888</v>
      </c>
      <c r="O580" s="32">
        <v>2.4</v>
      </c>
      <c r="P580" s="32">
        <v>87.435999999999993</v>
      </c>
      <c r="Q580" s="32">
        <v>66.532666666666657</v>
      </c>
      <c r="R580" s="32">
        <v>20.903333333333332</v>
      </c>
      <c r="S580" s="32">
        <v>195.88555555555564</v>
      </c>
      <c r="T580" s="32">
        <v>195.88555555555564</v>
      </c>
      <c r="U580" s="32">
        <v>0</v>
      </c>
      <c r="V580" s="32">
        <v>0</v>
      </c>
      <c r="W580" s="32">
        <v>0</v>
      </c>
      <c r="X580" s="32">
        <v>0</v>
      </c>
      <c r="Y580" s="32">
        <v>0</v>
      </c>
      <c r="Z580" s="32">
        <v>0</v>
      </c>
      <c r="AA580" s="32">
        <v>0</v>
      </c>
      <c r="AB580" s="32">
        <v>0</v>
      </c>
      <c r="AC580" s="32">
        <v>0</v>
      </c>
      <c r="AD580" s="32">
        <v>0</v>
      </c>
      <c r="AE580" s="32">
        <v>0</v>
      </c>
      <c r="AF580" t="s">
        <v>307</v>
      </c>
      <c r="AG580">
        <v>2</v>
      </c>
      <c r="AH580"/>
    </row>
    <row r="581" spans="1:34" x14ac:dyDescent="0.25">
      <c r="A581" t="s">
        <v>1583</v>
      </c>
      <c r="B581" t="s">
        <v>836</v>
      </c>
      <c r="C581" t="s">
        <v>1384</v>
      </c>
      <c r="D581" t="s">
        <v>1548</v>
      </c>
      <c r="E581" s="32">
        <v>249.1</v>
      </c>
      <c r="F581" s="32">
        <v>3.1290980864445337</v>
      </c>
      <c r="G581" s="32">
        <v>2.6838284490833666</v>
      </c>
      <c r="H581" s="32">
        <v>0.6526829921049111</v>
      </c>
      <c r="I581" s="32">
        <v>0.25914402961773497</v>
      </c>
      <c r="J581" s="32">
        <v>779.45833333333337</v>
      </c>
      <c r="K581" s="32">
        <v>668.54166666666663</v>
      </c>
      <c r="L581" s="32">
        <v>162.58333333333334</v>
      </c>
      <c r="M581" s="32">
        <v>64.552777777777777</v>
      </c>
      <c r="N581" s="32">
        <v>93.141666666666666</v>
      </c>
      <c r="O581" s="32">
        <v>4.8888888888888893</v>
      </c>
      <c r="P581" s="32">
        <v>213.69166666666666</v>
      </c>
      <c r="Q581" s="32">
        <v>200.80555555555554</v>
      </c>
      <c r="R581" s="32">
        <v>12.886111111111111</v>
      </c>
      <c r="S581" s="32">
        <v>403.18333333333328</v>
      </c>
      <c r="T581" s="32">
        <v>381.23611111111109</v>
      </c>
      <c r="U581" s="32">
        <v>21.947222222222223</v>
      </c>
      <c r="V581" s="32">
        <v>0</v>
      </c>
      <c r="W581" s="32">
        <v>74.224999999999994</v>
      </c>
      <c r="X581" s="32">
        <v>0</v>
      </c>
      <c r="Y581" s="32">
        <v>0</v>
      </c>
      <c r="Z581" s="32">
        <v>0</v>
      </c>
      <c r="AA581" s="32">
        <v>51.241666666666667</v>
      </c>
      <c r="AB581" s="32">
        <v>0</v>
      </c>
      <c r="AC581" s="32">
        <v>22.983333333333334</v>
      </c>
      <c r="AD581" s="32">
        <v>0</v>
      </c>
      <c r="AE581" s="32">
        <v>0</v>
      </c>
      <c r="AF581" t="s">
        <v>231</v>
      </c>
      <c r="AG581">
        <v>2</v>
      </c>
      <c r="AH581"/>
    </row>
    <row r="582" spans="1:34" x14ac:dyDescent="0.25">
      <c r="A582" t="s">
        <v>1583</v>
      </c>
      <c r="B582" t="s">
        <v>1093</v>
      </c>
      <c r="C582" t="s">
        <v>1296</v>
      </c>
      <c r="D582" t="s">
        <v>1529</v>
      </c>
      <c r="E582" s="32">
        <v>190.16666666666666</v>
      </c>
      <c r="F582" s="32">
        <v>2.5485831142272861</v>
      </c>
      <c r="G582" s="32">
        <v>2.4559304703476483</v>
      </c>
      <c r="H582" s="32">
        <v>0.4099035933391762</v>
      </c>
      <c r="I582" s="32">
        <v>0.31725094945953841</v>
      </c>
      <c r="J582" s="32">
        <v>484.65555555555557</v>
      </c>
      <c r="K582" s="32">
        <v>467.0361111111111</v>
      </c>
      <c r="L582" s="32">
        <v>77.95</v>
      </c>
      <c r="M582" s="32">
        <v>60.330555555555556</v>
      </c>
      <c r="N582" s="32">
        <v>6.5972222222222223</v>
      </c>
      <c r="O582" s="32">
        <v>11.022222222222222</v>
      </c>
      <c r="P582" s="32">
        <v>100.98888888888889</v>
      </c>
      <c r="Q582" s="32">
        <v>100.98888888888889</v>
      </c>
      <c r="R582" s="32">
        <v>0</v>
      </c>
      <c r="S582" s="32">
        <v>305.71666666666664</v>
      </c>
      <c r="T582" s="32">
        <v>305.71666666666664</v>
      </c>
      <c r="U582" s="32">
        <v>0</v>
      </c>
      <c r="V582" s="32">
        <v>0</v>
      </c>
      <c r="W582" s="32">
        <v>137.15</v>
      </c>
      <c r="X582" s="32">
        <v>30.608333333333334</v>
      </c>
      <c r="Y582" s="32">
        <v>0</v>
      </c>
      <c r="Z582" s="32">
        <v>0</v>
      </c>
      <c r="AA582" s="32">
        <v>35.197222222222223</v>
      </c>
      <c r="AB582" s="32">
        <v>0</v>
      </c>
      <c r="AC582" s="32">
        <v>71.344444444444449</v>
      </c>
      <c r="AD582" s="32">
        <v>0</v>
      </c>
      <c r="AE582" s="32">
        <v>0</v>
      </c>
      <c r="AF582" t="s">
        <v>490</v>
      </c>
      <c r="AG582">
        <v>2</v>
      </c>
      <c r="AH582"/>
    </row>
    <row r="583" spans="1:34" x14ac:dyDescent="0.25">
      <c r="A583" t="s">
        <v>1583</v>
      </c>
      <c r="B583" t="s">
        <v>888</v>
      </c>
      <c r="C583" t="s">
        <v>1240</v>
      </c>
      <c r="D583" t="s">
        <v>1522</v>
      </c>
      <c r="E583" s="32">
        <v>202.22222222222223</v>
      </c>
      <c r="F583" s="32">
        <v>2.9576785714285716</v>
      </c>
      <c r="G583" s="32">
        <v>2.9304258241758236</v>
      </c>
      <c r="H583" s="32">
        <v>0.47844780219780214</v>
      </c>
      <c r="I583" s="32">
        <v>0.45119505494505491</v>
      </c>
      <c r="J583" s="32">
        <v>598.10833333333335</v>
      </c>
      <c r="K583" s="32">
        <v>592.59722222222217</v>
      </c>
      <c r="L583" s="32">
        <v>96.752777777777766</v>
      </c>
      <c r="M583" s="32">
        <v>91.24166666666666</v>
      </c>
      <c r="N583" s="32">
        <v>0</v>
      </c>
      <c r="O583" s="32">
        <v>5.5111111111111111</v>
      </c>
      <c r="P583" s="32">
        <v>93.363888888888894</v>
      </c>
      <c r="Q583" s="32">
        <v>93.363888888888894</v>
      </c>
      <c r="R583" s="32">
        <v>0</v>
      </c>
      <c r="S583" s="32">
        <v>407.99166666666667</v>
      </c>
      <c r="T583" s="32">
        <v>407.99166666666667</v>
      </c>
      <c r="U583" s="32">
        <v>0</v>
      </c>
      <c r="V583" s="32">
        <v>0</v>
      </c>
      <c r="W583" s="32">
        <v>105.05555555555556</v>
      </c>
      <c r="X583" s="32">
        <v>28.019444444444446</v>
      </c>
      <c r="Y583" s="32">
        <v>0</v>
      </c>
      <c r="Z583" s="32">
        <v>0</v>
      </c>
      <c r="AA583" s="32">
        <v>20.608333333333334</v>
      </c>
      <c r="AB583" s="32">
        <v>0</v>
      </c>
      <c r="AC583" s="32">
        <v>56.427777777777777</v>
      </c>
      <c r="AD583" s="32">
        <v>0</v>
      </c>
      <c r="AE583" s="32">
        <v>0</v>
      </c>
      <c r="AF583" t="s">
        <v>284</v>
      </c>
      <c r="AG583">
        <v>2</v>
      </c>
      <c r="AH583"/>
    </row>
    <row r="584" spans="1:34" x14ac:dyDescent="0.25">
      <c r="A584" t="s">
        <v>1583</v>
      </c>
      <c r="B584" t="s">
        <v>1132</v>
      </c>
      <c r="C584" t="s">
        <v>1238</v>
      </c>
      <c r="D584" t="s">
        <v>1521</v>
      </c>
      <c r="E584" s="32">
        <v>74.422222222222217</v>
      </c>
      <c r="F584" s="32">
        <v>5.675589728277096</v>
      </c>
      <c r="G584" s="32">
        <v>5.4069647656016704</v>
      </c>
      <c r="H584" s="32">
        <v>0.62705733054643187</v>
      </c>
      <c r="I584" s="32">
        <v>0.42464616303374142</v>
      </c>
      <c r="J584" s="32">
        <v>422.38999999999987</v>
      </c>
      <c r="K584" s="32">
        <v>402.3983333333332</v>
      </c>
      <c r="L584" s="32">
        <v>46.667000000000002</v>
      </c>
      <c r="M584" s="32">
        <v>31.603111111111108</v>
      </c>
      <c r="N584" s="32">
        <v>10.408333333333333</v>
      </c>
      <c r="O584" s="32">
        <v>4.6555555555555559</v>
      </c>
      <c r="P584" s="32">
        <v>102.488</v>
      </c>
      <c r="Q584" s="32">
        <v>97.560222222222222</v>
      </c>
      <c r="R584" s="32">
        <v>4.927777777777778</v>
      </c>
      <c r="S584" s="32">
        <v>273.2349999999999</v>
      </c>
      <c r="T584" s="32">
        <v>273.2349999999999</v>
      </c>
      <c r="U584" s="32">
        <v>0</v>
      </c>
      <c r="V584" s="32">
        <v>0</v>
      </c>
      <c r="W584" s="32">
        <v>24.819333333333333</v>
      </c>
      <c r="X584" s="32">
        <v>5.0971111111111105</v>
      </c>
      <c r="Y584" s="32">
        <v>0.94444444444444442</v>
      </c>
      <c r="Z584" s="32">
        <v>0</v>
      </c>
      <c r="AA584" s="32">
        <v>13.85</v>
      </c>
      <c r="AB584" s="32">
        <v>4.927777777777778</v>
      </c>
      <c r="AC584" s="32">
        <v>0</v>
      </c>
      <c r="AD584" s="32">
        <v>0</v>
      </c>
      <c r="AE584" s="32">
        <v>0</v>
      </c>
      <c r="AF584" t="s">
        <v>529</v>
      </c>
      <c r="AG584">
        <v>2</v>
      </c>
      <c r="AH584"/>
    </row>
    <row r="585" spans="1:34" x14ac:dyDescent="0.25">
      <c r="A585" t="s">
        <v>1583</v>
      </c>
      <c r="B585" t="s">
        <v>1127</v>
      </c>
      <c r="C585" t="s">
        <v>1469</v>
      </c>
      <c r="D585" t="s">
        <v>1518</v>
      </c>
      <c r="E585" s="32">
        <v>167.83333333333334</v>
      </c>
      <c r="F585" s="32">
        <v>3.430659384309831</v>
      </c>
      <c r="G585" s="32">
        <v>2.950235683548494</v>
      </c>
      <c r="H585" s="32">
        <v>0.51721747765640491</v>
      </c>
      <c r="I585" s="32">
        <v>7.5899371069182375E-2</v>
      </c>
      <c r="J585" s="32">
        <v>575.779</v>
      </c>
      <c r="K585" s="32">
        <v>495.14788888888893</v>
      </c>
      <c r="L585" s="32">
        <v>86.806333333333299</v>
      </c>
      <c r="M585" s="32">
        <v>12.738444444444442</v>
      </c>
      <c r="N585" s="32">
        <v>69.284555555555528</v>
      </c>
      <c r="O585" s="32">
        <v>4.7833333333333332</v>
      </c>
      <c r="P585" s="32">
        <v>155.09511111111112</v>
      </c>
      <c r="Q585" s="32">
        <v>148.53188888888891</v>
      </c>
      <c r="R585" s="32">
        <v>6.5632222222222225</v>
      </c>
      <c r="S585" s="32">
        <v>333.87755555555555</v>
      </c>
      <c r="T585" s="32">
        <v>333.87755555555555</v>
      </c>
      <c r="U585" s="32">
        <v>0</v>
      </c>
      <c r="V585" s="32">
        <v>0</v>
      </c>
      <c r="W585" s="32">
        <v>0.5</v>
      </c>
      <c r="X585" s="32">
        <v>0.5</v>
      </c>
      <c r="Y585" s="32">
        <v>0</v>
      </c>
      <c r="Z585" s="32">
        <v>0</v>
      </c>
      <c r="AA585" s="32">
        <v>0</v>
      </c>
      <c r="AB585" s="32">
        <v>0</v>
      </c>
      <c r="AC585" s="32">
        <v>0</v>
      </c>
      <c r="AD585" s="32">
        <v>0</v>
      </c>
      <c r="AE585" s="32">
        <v>0</v>
      </c>
      <c r="AF585" t="s">
        <v>524</v>
      </c>
      <c r="AG585">
        <v>2</v>
      </c>
      <c r="AH585"/>
    </row>
    <row r="586" spans="1:34" x14ac:dyDescent="0.25">
      <c r="A586" t="s">
        <v>1583</v>
      </c>
      <c r="B586" t="s">
        <v>1062</v>
      </c>
      <c r="C586" t="s">
        <v>1276</v>
      </c>
      <c r="D586" t="s">
        <v>1502</v>
      </c>
      <c r="E586" s="32">
        <v>178.8</v>
      </c>
      <c r="F586" s="32">
        <v>3.5019730300770568</v>
      </c>
      <c r="G586" s="32">
        <v>3.2283898831717619</v>
      </c>
      <c r="H586" s="32">
        <v>0.51486763609246833</v>
      </c>
      <c r="I586" s="32">
        <v>0.24128448918717374</v>
      </c>
      <c r="J586" s="32">
        <v>626.15277777777783</v>
      </c>
      <c r="K586" s="32">
        <v>577.23611111111109</v>
      </c>
      <c r="L586" s="32">
        <v>92.058333333333337</v>
      </c>
      <c r="M586" s="32">
        <v>43.141666666666666</v>
      </c>
      <c r="N586" s="32">
        <v>43.927777777777777</v>
      </c>
      <c r="O586" s="32">
        <v>4.9888888888888889</v>
      </c>
      <c r="P586" s="32">
        <v>134.95555555555555</v>
      </c>
      <c r="Q586" s="32">
        <v>134.95555555555555</v>
      </c>
      <c r="R586" s="32">
        <v>0</v>
      </c>
      <c r="S586" s="32">
        <v>399.13888888888891</v>
      </c>
      <c r="T586" s="32">
        <v>399.13888888888891</v>
      </c>
      <c r="U586" s="32">
        <v>0</v>
      </c>
      <c r="V586" s="32">
        <v>0</v>
      </c>
      <c r="W586" s="32">
        <v>6.2222222222222223</v>
      </c>
      <c r="X586" s="32">
        <v>6.2222222222222223</v>
      </c>
      <c r="Y586" s="32">
        <v>0</v>
      </c>
      <c r="Z586" s="32">
        <v>0</v>
      </c>
      <c r="AA586" s="32">
        <v>0</v>
      </c>
      <c r="AB586" s="32">
        <v>0</v>
      </c>
      <c r="AC586" s="32">
        <v>0</v>
      </c>
      <c r="AD586" s="32">
        <v>0</v>
      </c>
      <c r="AE586" s="32">
        <v>0</v>
      </c>
      <c r="AF586" t="s">
        <v>458</v>
      </c>
      <c r="AG586">
        <v>2</v>
      </c>
      <c r="AH586"/>
    </row>
    <row r="587" spans="1:34" x14ac:dyDescent="0.25">
      <c r="A587" t="s">
        <v>1583</v>
      </c>
      <c r="B587" t="s">
        <v>716</v>
      </c>
      <c r="C587" t="s">
        <v>1266</v>
      </c>
      <c r="D587" t="s">
        <v>1522</v>
      </c>
      <c r="E587" s="32">
        <v>76.444444444444443</v>
      </c>
      <c r="F587" s="32">
        <v>4.2087151162790697</v>
      </c>
      <c r="G587" s="32">
        <v>4.0249142441860464</v>
      </c>
      <c r="H587" s="32">
        <v>1.0797543604651163</v>
      </c>
      <c r="I587" s="32">
        <v>0.89595348837209288</v>
      </c>
      <c r="J587" s="32">
        <v>321.73288888888885</v>
      </c>
      <c r="K587" s="32">
        <v>307.6823333333333</v>
      </c>
      <c r="L587" s="32">
        <v>82.541222222222217</v>
      </c>
      <c r="M587" s="32">
        <v>68.490666666666655</v>
      </c>
      <c r="N587" s="32">
        <v>8.8005555555555564</v>
      </c>
      <c r="O587" s="32">
        <v>5.25</v>
      </c>
      <c r="P587" s="32">
        <v>49.207777777777778</v>
      </c>
      <c r="Q587" s="32">
        <v>49.207777777777778</v>
      </c>
      <c r="R587" s="32">
        <v>0</v>
      </c>
      <c r="S587" s="32">
        <v>189.98388888888888</v>
      </c>
      <c r="T587" s="32">
        <v>189.98388888888888</v>
      </c>
      <c r="U587" s="32">
        <v>0</v>
      </c>
      <c r="V587" s="32">
        <v>0</v>
      </c>
      <c r="W587" s="32">
        <v>90.322222222222194</v>
      </c>
      <c r="X587" s="32">
        <v>0</v>
      </c>
      <c r="Y587" s="32">
        <v>0</v>
      </c>
      <c r="Z587" s="32">
        <v>0</v>
      </c>
      <c r="AA587" s="32">
        <v>5.7606666666666673</v>
      </c>
      <c r="AB587" s="32">
        <v>0</v>
      </c>
      <c r="AC587" s="32">
        <v>84.561555555555529</v>
      </c>
      <c r="AD587" s="32">
        <v>0</v>
      </c>
      <c r="AE587" s="32">
        <v>0</v>
      </c>
      <c r="AF587" t="s">
        <v>110</v>
      </c>
      <c r="AG587">
        <v>2</v>
      </c>
      <c r="AH587"/>
    </row>
    <row r="588" spans="1:34" x14ac:dyDescent="0.25">
      <c r="A588" t="s">
        <v>1583</v>
      </c>
      <c r="B588" t="s">
        <v>1187</v>
      </c>
      <c r="C588" t="s">
        <v>1397</v>
      </c>
      <c r="D588" t="s">
        <v>1493</v>
      </c>
      <c r="E588" s="32">
        <v>97.033333333333331</v>
      </c>
      <c r="F588" s="32">
        <v>4.2700996221229808</v>
      </c>
      <c r="G588" s="32">
        <v>4.0013214244818496</v>
      </c>
      <c r="H588" s="32">
        <v>0.78556051757700662</v>
      </c>
      <c r="I588" s="32">
        <v>0.51678231993587542</v>
      </c>
      <c r="J588" s="32">
        <v>414.34199999999993</v>
      </c>
      <c r="K588" s="32">
        <v>388.2615555555555</v>
      </c>
      <c r="L588" s="32">
        <v>76.225555555555545</v>
      </c>
      <c r="M588" s="32">
        <v>50.145111111111106</v>
      </c>
      <c r="N588" s="32">
        <v>21.102666666666668</v>
      </c>
      <c r="O588" s="32">
        <v>4.9777777777777779</v>
      </c>
      <c r="P588" s="32">
        <v>114.06566666666666</v>
      </c>
      <c r="Q588" s="32">
        <v>114.06566666666666</v>
      </c>
      <c r="R588" s="32">
        <v>0</v>
      </c>
      <c r="S588" s="32">
        <v>224.0507777777778</v>
      </c>
      <c r="T588" s="32">
        <v>221.16611111111112</v>
      </c>
      <c r="U588" s="32">
        <v>2.8846666666666674</v>
      </c>
      <c r="V588" s="32">
        <v>0</v>
      </c>
      <c r="W588" s="32">
        <v>39.25344444444444</v>
      </c>
      <c r="X588" s="32">
        <v>1.5833333333333333</v>
      </c>
      <c r="Y588" s="32">
        <v>0</v>
      </c>
      <c r="Z588" s="32">
        <v>0</v>
      </c>
      <c r="AA588" s="32">
        <v>24.18011111111111</v>
      </c>
      <c r="AB588" s="32">
        <v>0</v>
      </c>
      <c r="AC588" s="32">
        <v>13.489999999999998</v>
      </c>
      <c r="AD588" s="32">
        <v>0</v>
      </c>
      <c r="AE588" s="32">
        <v>0</v>
      </c>
      <c r="AF588" t="s">
        <v>586</v>
      </c>
      <c r="AG588">
        <v>2</v>
      </c>
      <c r="AH588"/>
    </row>
    <row r="589" spans="1:34" x14ac:dyDescent="0.25">
      <c r="A589" t="s">
        <v>1583</v>
      </c>
      <c r="B589" t="s">
        <v>627</v>
      </c>
      <c r="C589" t="s">
        <v>1290</v>
      </c>
      <c r="D589" t="s">
        <v>1524</v>
      </c>
      <c r="E589" s="32">
        <v>75.822222222222223</v>
      </c>
      <c r="F589" s="32">
        <v>2.9508968347010551</v>
      </c>
      <c r="G589" s="32">
        <v>2.8749516412661196</v>
      </c>
      <c r="H589" s="32">
        <v>0.43675556858147718</v>
      </c>
      <c r="I589" s="32">
        <v>0.36081037514654163</v>
      </c>
      <c r="J589" s="32">
        <v>223.74355555555556</v>
      </c>
      <c r="K589" s="32">
        <v>217.98522222222223</v>
      </c>
      <c r="L589" s="32">
        <v>33.11577777777778</v>
      </c>
      <c r="M589" s="32">
        <v>27.357444444444447</v>
      </c>
      <c r="N589" s="32">
        <v>0</v>
      </c>
      <c r="O589" s="32">
        <v>5.7583333333333337</v>
      </c>
      <c r="P589" s="32">
        <v>42.597222222222221</v>
      </c>
      <c r="Q589" s="32">
        <v>42.597222222222221</v>
      </c>
      <c r="R589" s="32">
        <v>0</v>
      </c>
      <c r="S589" s="32">
        <v>148.03055555555557</v>
      </c>
      <c r="T589" s="32">
        <v>148.03055555555557</v>
      </c>
      <c r="U589" s="32">
        <v>0</v>
      </c>
      <c r="V589" s="32">
        <v>0</v>
      </c>
      <c r="W589" s="32">
        <v>28.597666666666665</v>
      </c>
      <c r="X589" s="32">
        <v>0.43377777777777776</v>
      </c>
      <c r="Y589" s="32">
        <v>0</v>
      </c>
      <c r="Z589" s="32">
        <v>0</v>
      </c>
      <c r="AA589" s="32">
        <v>12.486111111111111</v>
      </c>
      <c r="AB589" s="32">
        <v>0</v>
      </c>
      <c r="AC589" s="32">
        <v>15.677777777777777</v>
      </c>
      <c r="AD589" s="32">
        <v>0</v>
      </c>
      <c r="AE589" s="32">
        <v>0</v>
      </c>
      <c r="AF589" t="s">
        <v>21</v>
      </c>
      <c r="AG589">
        <v>2</v>
      </c>
      <c r="AH589"/>
    </row>
    <row r="590" spans="1:34" x14ac:dyDescent="0.25">
      <c r="A590" t="s">
        <v>1583</v>
      </c>
      <c r="B590" t="s">
        <v>1027</v>
      </c>
      <c r="C590" t="s">
        <v>1326</v>
      </c>
      <c r="D590" t="s">
        <v>1532</v>
      </c>
      <c r="E590" s="32">
        <v>178.8111111111111</v>
      </c>
      <c r="F590" s="32">
        <v>2.5162418442801222</v>
      </c>
      <c r="G590" s="32">
        <v>2.3333797303175303</v>
      </c>
      <c r="H590" s="32">
        <v>0.36905300441185618</v>
      </c>
      <c r="I590" s="32">
        <v>0.20209842788790164</v>
      </c>
      <c r="J590" s="32">
        <v>449.93200000000007</v>
      </c>
      <c r="K590" s="32">
        <v>417.23422222222234</v>
      </c>
      <c r="L590" s="32">
        <v>65.990777777777794</v>
      </c>
      <c r="M590" s="32">
        <v>36.137444444444455</v>
      </c>
      <c r="N590" s="32">
        <v>23.864444444444452</v>
      </c>
      <c r="O590" s="32">
        <v>5.9888888888888889</v>
      </c>
      <c r="P590" s="32">
        <v>136.69855555555554</v>
      </c>
      <c r="Q590" s="32">
        <v>133.85411111111111</v>
      </c>
      <c r="R590" s="32">
        <v>2.8444444444444446</v>
      </c>
      <c r="S590" s="32">
        <v>247.24266666666674</v>
      </c>
      <c r="T590" s="32">
        <v>247.24266666666674</v>
      </c>
      <c r="U590" s="32">
        <v>0</v>
      </c>
      <c r="V590" s="32">
        <v>0</v>
      </c>
      <c r="W590" s="32">
        <v>202.8642222222222</v>
      </c>
      <c r="X590" s="32">
        <v>0</v>
      </c>
      <c r="Y590" s="32">
        <v>0</v>
      </c>
      <c r="Z590" s="32">
        <v>0</v>
      </c>
      <c r="AA590" s="32">
        <v>51.847333333333346</v>
      </c>
      <c r="AB590" s="32">
        <v>0</v>
      </c>
      <c r="AC590" s="32">
        <v>151.01688888888884</v>
      </c>
      <c r="AD590" s="32">
        <v>0</v>
      </c>
      <c r="AE590" s="32">
        <v>0</v>
      </c>
      <c r="AF590" t="s">
        <v>423</v>
      </c>
      <c r="AG590">
        <v>2</v>
      </c>
      <c r="AH590"/>
    </row>
    <row r="591" spans="1:34" x14ac:dyDescent="0.25">
      <c r="A591" t="s">
        <v>1583</v>
      </c>
      <c r="B591" t="s">
        <v>761</v>
      </c>
      <c r="C591" t="s">
        <v>1336</v>
      </c>
      <c r="D591" t="s">
        <v>1534</v>
      </c>
      <c r="E591" s="32">
        <v>188.8</v>
      </c>
      <c r="F591" s="32">
        <v>3.8653925376647829</v>
      </c>
      <c r="G591" s="32">
        <v>3.5505679143126172</v>
      </c>
      <c r="H591" s="32">
        <v>0.33058203860640295</v>
      </c>
      <c r="I591" s="32">
        <v>0.21454213747645948</v>
      </c>
      <c r="J591" s="32">
        <v>729.78611111111104</v>
      </c>
      <c r="K591" s="32">
        <v>670.34722222222217</v>
      </c>
      <c r="L591" s="32">
        <v>62.413888888888877</v>
      </c>
      <c r="M591" s="32">
        <v>40.505555555555553</v>
      </c>
      <c r="N591" s="32">
        <v>16.841666666666665</v>
      </c>
      <c r="O591" s="32">
        <v>5.0666666666666664</v>
      </c>
      <c r="P591" s="32">
        <v>237.76388888888889</v>
      </c>
      <c r="Q591" s="32">
        <v>200.23333333333332</v>
      </c>
      <c r="R591" s="32">
        <v>37.530555555555559</v>
      </c>
      <c r="S591" s="32">
        <v>429.60833333333335</v>
      </c>
      <c r="T591" s="32">
        <v>378.01944444444445</v>
      </c>
      <c r="U591" s="32">
        <v>51.588888888888889</v>
      </c>
      <c r="V591" s="32">
        <v>0</v>
      </c>
      <c r="W591" s="32">
        <v>162.75833333333333</v>
      </c>
      <c r="X591" s="32">
        <v>1.7194444444444446</v>
      </c>
      <c r="Y591" s="32">
        <v>0</v>
      </c>
      <c r="Z591" s="32">
        <v>0</v>
      </c>
      <c r="AA591" s="32">
        <v>31.158333333333335</v>
      </c>
      <c r="AB591" s="32">
        <v>0</v>
      </c>
      <c r="AC591" s="32">
        <v>78.291666666666671</v>
      </c>
      <c r="AD591" s="32">
        <v>51.588888888888889</v>
      </c>
      <c r="AE591" s="32">
        <v>0</v>
      </c>
      <c r="AF591" t="s">
        <v>156</v>
      </c>
      <c r="AG591">
        <v>2</v>
      </c>
      <c r="AH591"/>
    </row>
    <row r="592" spans="1:34" x14ac:dyDescent="0.25">
      <c r="A592" t="s">
        <v>1583</v>
      </c>
      <c r="B592" t="s">
        <v>677</v>
      </c>
      <c r="C592" t="s">
        <v>1322</v>
      </c>
      <c r="D592" t="s">
        <v>1529</v>
      </c>
      <c r="E592" s="32">
        <v>63.022222222222226</v>
      </c>
      <c r="F592" s="32">
        <v>3.5788522566995766</v>
      </c>
      <c r="G592" s="32">
        <v>3.5788522566995766</v>
      </c>
      <c r="H592" s="32">
        <v>0.95482193229901258</v>
      </c>
      <c r="I592" s="32">
        <v>0.95482193229901258</v>
      </c>
      <c r="J592" s="32">
        <v>225.54722222222222</v>
      </c>
      <c r="K592" s="32">
        <v>225.54722222222222</v>
      </c>
      <c r="L592" s="32">
        <v>60.174999999999997</v>
      </c>
      <c r="M592" s="32">
        <v>60.174999999999997</v>
      </c>
      <c r="N592" s="32">
        <v>0</v>
      </c>
      <c r="O592" s="32">
        <v>0</v>
      </c>
      <c r="P592" s="32">
        <v>38.588888888888889</v>
      </c>
      <c r="Q592" s="32">
        <v>38.588888888888889</v>
      </c>
      <c r="R592" s="32">
        <v>0</v>
      </c>
      <c r="S592" s="32">
        <v>126.78333333333333</v>
      </c>
      <c r="T592" s="32">
        <v>126.78333333333333</v>
      </c>
      <c r="U592" s="32">
        <v>0</v>
      </c>
      <c r="V592" s="32">
        <v>0</v>
      </c>
      <c r="W592" s="32">
        <v>5.333333333333333</v>
      </c>
      <c r="X592" s="32">
        <v>5.333333333333333</v>
      </c>
      <c r="Y592" s="32">
        <v>0</v>
      </c>
      <c r="Z592" s="32">
        <v>0</v>
      </c>
      <c r="AA592" s="32">
        <v>0</v>
      </c>
      <c r="AB592" s="32">
        <v>0</v>
      </c>
      <c r="AC592" s="32">
        <v>0</v>
      </c>
      <c r="AD592" s="32">
        <v>0</v>
      </c>
      <c r="AE592" s="32">
        <v>0</v>
      </c>
      <c r="AF592" t="s">
        <v>71</v>
      </c>
      <c r="AG592">
        <v>2</v>
      </c>
      <c r="AH592"/>
    </row>
    <row r="593" spans="1:34" x14ac:dyDescent="0.25">
      <c r="A593" t="s">
        <v>1583</v>
      </c>
      <c r="B593" t="s">
        <v>1166</v>
      </c>
      <c r="C593" t="s">
        <v>1461</v>
      </c>
      <c r="D593" t="s">
        <v>1543</v>
      </c>
      <c r="E593" s="32">
        <v>86.955555555555549</v>
      </c>
      <c r="F593" s="32">
        <v>3.1610989010989012</v>
      </c>
      <c r="G593" s="32">
        <v>2.6684462049578332</v>
      </c>
      <c r="H593" s="32">
        <v>0.70792869920776902</v>
      </c>
      <c r="I593" s="32">
        <v>0.28683235369281884</v>
      </c>
      <c r="J593" s="32">
        <v>274.8751111111111</v>
      </c>
      <c r="K593" s="32">
        <v>232.03622222222225</v>
      </c>
      <c r="L593" s="32">
        <v>61.55833333333333</v>
      </c>
      <c r="M593" s="32">
        <v>24.941666666666666</v>
      </c>
      <c r="N593" s="32">
        <v>31.016666666666666</v>
      </c>
      <c r="O593" s="32">
        <v>5.6</v>
      </c>
      <c r="P593" s="32">
        <v>70.441666666666677</v>
      </c>
      <c r="Q593" s="32">
        <v>64.219444444444449</v>
      </c>
      <c r="R593" s="32">
        <v>6.2222222222222223</v>
      </c>
      <c r="S593" s="32">
        <v>142.87511111111112</v>
      </c>
      <c r="T593" s="32">
        <v>142.87511111111112</v>
      </c>
      <c r="U593" s="32">
        <v>0</v>
      </c>
      <c r="V593" s="32">
        <v>0</v>
      </c>
      <c r="W593" s="32">
        <v>8.1611111111111114</v>
      </c>
      <c r="X593" s="32">
        <v>0.85555555555555551</v>
      </c>
      <c r="Y593" s="32">
        <v>0</v>
      </c>
      <c r="Z593" s="32">
        <v>0</v>
      </c>
      <c r="AA593" s="32">
        <v>4.3499999999999996</v>
      </c>
      <c r="AB593" s="32">
        <v>0</v>
      </c>
      <c r="AC593" s="32">
        <v>2.9555555555555557</v>
      </c>
      <c r="AD593" s="32">
        <v>0</v>
      </c>
      <c r="AE593" s="32">
        <v>0</v>
      </c>
      <c r="AF593" t="s">
        <v>564</v>
      </c>
      <c r="AG593">
        <v>2</v>
      </c>
      <c r="AH593"/>
    </row>
    <row r="594" spans="1:34" x14ac:dyDescent="0.25">
      <c r="A594" t="s">
        <v>1583</v>
      </c>
      <c r="B594" t="s">
        <v>1133</v>
      </c>
      <c r="C594" t="s">
        <v>1472</v>
      </c>
      <c r="D594" t="s">
        <v>1543</v>
      </c>
      <c r="E594" s="32">
        <v>99.788888888888891</v>
      </c>
      <c r="F594" s="32">
        <v>3.2582719073599824</v>
      </c>
      <c r="G594" s="32">
        <v>2.8061785992651154</v>
      </c>
      <c r="H594" s="32">
        <v>0.58417770849571315</v>
      </c>
      <c r="I594" s="32">
        <v>0.19772297071595588</v>
      </c>
      <c r="J594" s="32">
        <v>325.13933333333335</v>
      </c>
      <c r="K594" s="32">
        <v>280.02544444444447</v>
      </c>
      <c r="L594" s="32">
        <v>58.294444444444444</v>
      </c>
      <c r="M594" s="32">
        <v>19.730555555555554</v>
      </c>
      <c r="N594" s="32">
        <v>33.25277777777778</v>
      </c>
      <c r="O594" s="32">
        <v>5.3111111111111109</v>
      </c>
      <c r="P594" s="32">
        <v>110.86477777777777</v>
      </c>
      <c r="Q594" s="32">
        <v>104.31477777777778</v>
      </c>
      <c r="R594" s="32">
        <v>6.55</v>
      </c>
      <c r="S594" s="32">
        <v>155.98011111111111</v>
      </c>
      <c r="T594" s="32">
        <v>155.98011111111111</v>
      </c>
      <c r="U594" s="32">
        <v>0</v>
      </c>
      <c r="V594" s="32">
        <v>0</v>
      </c>
      <c r="W594" s="32">
        <v>2.4166666666666665</v>
      </c>
      <c r="X594" s="32">
        <v>0</v>
      </c>
      <c r="Y594" s="32">
        <v>0</v>
      </c>
      <c r="Z594" s="32">
        <v>0</v>
      </c>
      <c r="AA594" s="32">
        <v>0</v>
      </c>
      <c r="AB594" s="32">
        <v>0</v>
      </c>
      <c r="AC594" s="32">
        <v>2.4166666666666665</v>
      </c>
      <c r="AD594" s="32">
        <v>0</v>
      </c>
      <c r="AE594" s="32">
        <v>0</v>
      </c>
      <c r="AF594" t="s">
        <v>530</v>
      </c>
      <c r="AG594">
        <v>2</v>
      </c>
      <c r="AH594"/>
    </row>
    <row r="595" spans="1:34" x14ac:dyDescent="0.25">
      <c r="A595" t="s">
        <v>1583</v>
      </c>
      <c r="B595" t="s">
        <v>1145</v>
      </c>
      <c r="C595" t="s">
        <v>1217</v>
      </c>
      <c r="D595" t="s">
        <v>1541</v>
      </c>
      <c r="E595" s="32">
        <v>81.722222222222229</v>
      </c>
      <c r="F595" s="32">
        <v>3.2744024473147517</v>
      </c>
      <c r="G595" s="32">
        <v>2.8906838885112167</v>
      </c>
      <c r="H595" s="32">
        <v>0.63232494901427594</v>
      </c>
      <c r="I595" s="32">
        <v>0.28885112168592791</v>
      </c>
      <c r="J595" s="32">
        <v>267.59144444444445</v>
      </c>
      <c r="K595" s="32">
        <v>236.2331111111111</v>
      </c>
      <c r="L595" s="32">
        <v>51.674999999999997</v>
      </c>
      <c r="M595" s="32">
        <v>23.605555555555554</v>
      </c>
      <c r="N595" s="32">
        <v>27.269444444444446</v>
      </c>
      <c r="O595" s="32">
        <v>0.8</v>
      </c>
      <c r="P595" s="32">
        <v>95.613888888888894</v>
      </c>
      <c r="Q595" s="32">
        <v>92.325000000000003</v>
      </c>
      <c r="R595" s="32">
        <v>3.2888888888888888</v>
      </c>
      <c r="S595" s="32">
        <v>120.30255555555556</v>
      </c>
      <c r="T595" s="32">
        <v>120.30255555555556</v>
      </c>
      <c r="U595" s="32">
        <v>0</v>
      </c>
      <c r="V595" s="32">
        <v>0</v>
      </c>
      <c r="W595" s="32">
        <v>10.705555555555556</v>
      </c>
      <c r="X595" s="32">
        <v>0.33055555555555555</v>
      </c>
      <c r="Y595" s="32">
        <v>0</v>
      </c>
      <c r="Z595" s="32">
        <v>0</v>
      </c>
      <c r="AA595" s="32">
        <v>2.5861111111111112</v>
      </c>
      <c r="AB595" s="32">
        <v>0</v>
      </c>
      <c r="AC595" s="32">
        <v>7.7888888888888888</v>
      </c>
      <c r="AD595" s="32">
        <v>0</v>
      </c>
      <c r="AE595" s="32">
        <v>0</v>
      </c>
      <c r="AF595" t="s">
        <v>542</v>
      </c>
      <c r="AG595">
        <v>2</v>
      </c>
      <c r="AH595"/>
    </row>
    <row r="596" spans="1:34" x14ac:dyDescent="0.25">
      <c r="A596" t="s">
        <v>1583</v>
      </c>
      <c r="B596" t="s">
        <v>743</v>
      </c>
      <c r="C596" t="s">
        <v>1274</v>
      </c>
      <c r="D596" t="s">
        <v>1529</v>
      </c>
      <c r="E596" s="32">
        <v>188.05555555555554</v>
      </c>
      <c r="F596" s="32">
        <v>3.0846971935007401</v>
      </c>
      <c r="G596" s="32">
        <v>3.0480945347119652</v>
      </c>
      <c r="H596" s="32">
        <v>0.40604431314623346</v>
      </c>
      <c r="I596" s="32">
        <v>0.3694416543574594</v>
      </c>
      <c r="J596" s="32">
        <v>580.09444444444466</v>
      </c>
      <c r="K596" s="32">
        <v>573.21111111111122</v>
      </c>
      <c r="L596" s="32">
        <v>76.358888888888899</v>
      </c>
      <c r="M596" s="32">
        <v>69.475555555555559</v>
      </c>
      <c r="N596" s="32">
        <v>0</v>
      </c>
      <c r="O596" s="32">
        <v>6.8833333333333337</v>
      </c>
      <c r="P596" s="32">
        <v>87.905555555555551</v>
      </c>
      <c r="Q596" s="32">
        <v>87.905555555555551</v>
      </c>
      <c r="R596" s="32">
        <v>0</v>
      </c>
      <c r="S596" s="32">
        <v>415.83000000000015</v>
      </c>
      <c r="T596" s="32">
        <v>415.83000000000015</v>
      </c>
      <c r="U596" s="32">
        <v>0</v>
      </c>
      <c r="V596" s="32">
        <v>0</v>
      </c>
      <c r="W596" s="32">
        <v>204.1888888888889</v>
      </c>
      <c r="X596" s="32">
        <v>17.911111111111111</v>
      </c>
      <c r="Y596" s="32">
        <v>0</v>
      </c>
      <c r="Z596" s="32">
        <v>0</v>
      </c>
      <c r="AA596" s="32">
        <v>42.69166666666667</v>
      </c>
      <c r="AB596" s="32">
        <v>0</v>
      </c>
      <c r="AC596" s="32">
        <v>143.58611111111111</v>
      </c>
      <c r="AD596" s="32">
        <v>0</v>
      </c>
      <c r="AE596" s="32">
        <v>0</v>
      </c>
      <c r="AF596" t="s">
        <v>137</v>
      </c>
      <c r="AG596">
        <v>2</v>
      </c>
      <c r="AH596"/>
    </row>
    <row r="597" spans="1:34" x14ac:dyDescent="0.25">
      <c r="A597" t="s">
        <v>1583</v>
      </c>
      <c r="B597" t="s">
        <v>930</v>
      </c>
      <c r="C597" t="s">
        <v>1417</v>
      </c>
      <c r="D597" t="s">
        <v>1518</v>
      </c>
      <c r="E597" s="32">
        <v>114.46666666666667</v>
      </c>
      <c r="F597" s="32">
        <v>3.4583818675985247</v>
      </c>
      <c r="G597" s="32">
        <v>3.4145068918656571</v>
      </c>
      <c r="H597" s="32">
        <v>0.65844010871675407</v>
      </c>
      <c r="I597" s="32">
        <v>0.61456513298388671</v>
      </c>
      <c r="J597" s="32">
        <v>395.86944444444447</v>
      </c>
      <c r="K597" s="32">
        <v>390.84722222222223</v>
      </c>
      <c r="L597" s="32">
        <v>75.369444444444454</v>
      </c>
      <c r="M597" s="32">
        <v>70.347222222222229</v>
      </c>
      <c r="N597" s="32">
        <v>0</v>
      </c>
      <c r="O597" s="32">
        <v>5.0222222222222221</v>
      </c>
      <c r="P597" s="32">
        <v>110.51944444444445</v>
      </c>
      <c r="Q597" s="32">
        <v>110.51944444444445</v>
      </c>
      <c r="R597" s="32">
        <v>0</v>
      </c>
      <c r="S597" s="32">
        <v>209.98055555555555</v>
      </c>
      <c r="T597" s="32">
        <v>209.98055555555555</v>
      </c>
      <c r="U597" s="32">
        <v>0</v>
      </c>
      <c r="V597" s="32">
        <v>0</v>
      </c>
      <c r="W597" s="32">
        <v>12.783333333333333</v>
      </c>
      <c r="X597" s="32">
        <v>5.5805555555555557</v>
      </c>
      <c r="Y597" s="32">
        <v>0</v>
      </c>
      <c r="Z597" s="32">
        <v>0</v>
      </c>
      <c r="AA597" s="32">
        <v>6.8694444444444445</v>
      </c>
      <c r="AB597" s="32">
        <v>0</v>
      </c>
      <c r="AC597" s="32">
        <v>0.33333333333333331</v>
      </c>
      <c r="AD597" s="32">
        <v>0</v>
      </c>
      <c r="AE597" s="32">
        <v>0</v>
      </c>
      <c r="AF597" t="s">
        <v>326</v>
      </c>
      <c r="AG597">
        <v>2</v>
      </c>
      <c r="AH597"/>
    </row>
    <row r="598" spans="1:34" x14ac:dyDescent="0.25">
      <c r="A598" t="s">
        <v>1583</v>
      </c>
      <c r="B598" t="s">
        <v>1188</v>
      </c>
      <c r="C598" t="s">
        <v>1331</v>
      </c>
      <c r="D598" t="s">
        <v>1541</v>
      </c>
      <c r="E598" s="32">
        <v>33.488888888888887</v>
      </c>
      <c r="F598" s="32">
        <v>5.0489250165892496</v>
      </c>
      <c r="G598" s="32">
        <v>4.4953815527538161</v>
      </c>
      <c r="H598" s="32">
        <v>1.3626011944260119</v>
      </c>
      <c r="I598" s="32">
        <v>0.94442601194426012</v>
      </c>
      <c r="J598" s="32">
        <v>169.08288888888887</v>
      </c>
      <c r="K598" s="32">
        <v>150.54533333333333</v>
      </c>
      <c r="L598" s="32">
        <v>45.631999999999998</v>
      </c>
      <c r="M598" s="32">
        <v>31.627777777777776</v>
      </c>
      <c r="N598" s="32">
        <v>9.0728888888888868</v>
      </c>
      <c r="O598" s="32">
        <v>4.9313333333333365</v>
      </c>
      <c r="P598" s="32">
        <v>46.405555555555551</v>
      </c>
      <c r="Q598" s="32">
        <v>41.87222222222222</v>
      </c>
      <c r="R598" s="32">
        <v>4.5333333333333332</v>
      </c>
      <c r="S598" s="32">
        <v>77.045333333333332</v>
      </c>
      <c r="T598" s="32">
        <v>77.045333333333332</v>
      </c>
      <c r="U598" s="32">
        <v>0</v>
      </c>
      <c r="V598" s="32">
        <v>0</v>
      </c>
      <c r="W598" s="32">
        <v>0</v>
      </c>
      <c r="X598" s="32">
        <v>0</v>
      </c>
      <c r="Y598" s="32">
        <v>0</v>
      </c>
      <c r="Z598" s="32">
        <v>0</v>
      </c>
      <c r="AA598" s="32">
        <v>0</v>
      </c>
      <c r="AB598" s="32">
        <v>0</v>
      </c>
      <c r="AC598" s="32">
        <v>0</v>
      </c>
      <c r="AD598" s="32">
        <v>0</v>
      </c>
      <c r="AE598" s="32">
        <v>0</v>
      </c>
      <c r="AF598" t="s">
        <v>587</v>
      </c>
      <c r="AG598">
        <v>2</v>
      </c>
      <c r="AH598"/>
    </row>
    <row r="599" spans="1:34" x14ac:dyDescent="0.25">
      <c r="A599" t="s">
        <v>1583</v>
      </c>
      <c r="B599" t="s">
        <v>813</v>
      </c>
      <c r="C599" t="s">
        <v>1249</v>
      </c>
      <c r="D599" t="s">
        <v>1496</v>
      </c>
      <c r="E599" s="32">
        <v>35.31111111111111</v>
      </c>
      <c r="F599" s="32">
        <v>3.8968974197608555</v>
      </c>
      <c r="G599" s="32">
        <v>3.5499244808055384</v>
      </c>
      <c r="H599" s="32">
        <v>0.54747010698552545</v>
      </c>
      <c r="I599" s="32">
        <v>0.30669603524229072</v>
      </c>
      <c r="J599" s="32">
        <v>137.60377777777776</v>
      </c>
      <c r="K599" s="32">
        <v>125.35177777777778</v>
      </c>
      <c r="L599" s="32">
        <v>19.331777777777777</v>
      </c>
      <c r="M599" s="32">
        <v>10.829777777777776</v>
      </c>
      <c r="N599" s="32">
        <v>3.3575555555555558</v>
      </c>
      <c r="O599" s="32">
        <v>5.1444444444444448</v>
      </c>
      <c r="P599" s="32">
        <v>45.042777777777779</v>
      </c>
      <c r="Q599" s="32">
        <v>41.292777777777779</v>
      </c>
      <c r="R599" s="32">
        <v>3.75</v>
      </c>
      <c r="S599" s="32">
        <v>73.229222222222219</v>
      </c>
      <c r="T599" s="32">
        <v>60.904444444444444</v>
      </c>
      <c r="U599" s="32">
        <v>12.324777777777777</v>
      </c>
      <c r="V599" s="32">
        <v>0</v>
      </c>
      <c r="W599" s="32">
        <v>0</v>
      </c>
      <c r="X599" s="32">
        <v>0</v>
      </c>
      <c r="Y599" s="32">
        <v>0</v>
      </c>
      <c r="Z599" s="32">
        <v>0</v>
      </c>
      <c r="AA599" s="32">
        <v>0</v>
      </c>
      <c r="AB599" s="32">
        <v>0</v>
      </c>
      <c r="AC599" s="32">
        <v>0</v>
      </c>
      <c r="AD599" s="32">
        <v>0</v>
      </c>
      <c r="AE599" s="32">
        <v>0</v>
      </c>
      <c r="AF599" t="s">
        <v>208</v>
      </c>
      <c r="AG599">
        <v>2</v>
      </c>
      <c r="AH599"/>
    </row>
    <row r="600" spans="1:34" x14ac:dyDescent="0.25">
      <c r="A600" t="s">
        <v>1583</v>
      </c>
      <c r="B600" t="s">
        <v>719</v>
      </c>
      <c r="C600" t="s">
        <v>1290</v>
      </c>
      <c r="D600" t="s">
        <v>1524</v>
      </c>
      <c r="E600" s="32">
        <v>513.51111111111106</v>
      </c>
      <c r="F600" s="32">
        <v>2.8591288731175353</v>
      </c>
      <c r="G600" s="32">
        <v>2.749194002077203</v>
      </c>
      <c r="H600" s="32">
        <v>0.60013307079799216</v>
      </c>
      <c r="I600" s="32">
        <v>0.49019819975765977</v>
      </c>
      <c r="J600" s="32">
        <v>1468.1944444444443</v>
      </c>
      <c r="K600" s="32">
        <v>1411.7416666666668</v>
      </c>
      <c r="L600" s="32">
        <v>308.17500000000001</v>
      </c>
      <c r="M600" s="32">
        <v>251.72222222222223</v>
      </c>
      <c r="N600" s="32">
        <v>47.586111111111109</v>
      </c>
      <c r="O600" s="32">
        <v>8.8666666666666671</v>
      </c>
      <c r="P600" s="32">
        <v>77.150000000000006</v>
      </c>
      <c r="Q600" s="32">
        <v>77.150000000000006</v>
      </c>
      <c r="R600" s="32">
        <v>0</v>
      </c>
      <c r="S600" s="32">
        <v>1082.8694444444445</v>
      </c>
      <c r="T600" s="32">
        <v>985.64722222222224</v>
      </c>
      <c r="U600" s="32">
        <v>97.222222222222229</v>
      </c>
      <c r="V600" s="32">
        <v>0</v>
      </c>
      <c r="W600" s="32">
        <v>472.30833333333334</v>
      </c>
      <c r="X600" s="32">
        <v>172.15277777777777</v>
      </c>
      <c r="Y600" s="32">
        <v>0.75555555555555554</v>
      </c>
      <c r="Z600" s="32">
        <v>0</v>
      </c>
      <c r="AA600" s="32">
        <v>22.083333333333332</v>
      </c>
      <c r="AB600" s="32">
        <v>0</v>
      </c>
      <c r="AC600" s="32">
        <v>180.09444444444443</v>
      </c>
      <c r="AD600" s="32">
        <v>97.222222222222229</v>
      </c>
      <c r="AE600" s="32">
        <v>0</v>
      </c>
      <c r="AF600" t="s">
        <v>113</v>
      </c>
      <c r="AG600">
        <v>2</v>
      </c>
      <c r="AH600"/>
    </row>
    <row r="601" spans="1:34" x14ac:dyDescent="0.25">
      <c r="A601" t="s">
        <v>1583</v>
      </c>
      <c r="B601" t="s">
        <v>623</v>
      </c>
      <c r="C601" t="s">
        <v>1243</v>
      </c>
      <c r="D601" t="s">
        <v>1528</v>
      </c>
      <c r="E601" s="32">
        <v>125.36666666666666</v>
      </c>
      <c r="F601" s="32">
        <v>4.0721031640521135</v>
      </c>
      <c r="G601" s="32">
        <v>3.8299025081981739</v>
      </c>
      <c r="H601" s="32">
        <v>0.4556518656385713</v>
      </c>
      <c r="I601" s="32">
        <v>0.35605955862802446</v>
      </c>
      <c r="J601" s="32">
        <v>510.50599999999991</v>
      </c>
      <c r="K601" s="32">
        <v>480.14211111111103</v>
      </c>
      <c r="L601" s="32">
        <v>57.123555555555555</v>
      </c>
      <c r="M601" s="32">
        <v>44.637999999999998</v>
      </c>
      <c r="N601" s="32">
        <v>6.8855555555555545</v>
      </c>
      <c r="O601" s="32">
        <v>5.6</v>
      </c>
      <c r="P601" s="32">
        <v>154.49722222222218</v>
      </c>
      <c r="Q601" s="32">
        <v>136.61888888888885</v>
      </c>
      <c r="R601" s="32">
        <v>17.87833333333333</v>
      </c>
      <c r="S601" s="32">
        <v>298.88522222222218</v>
      </c>
      <c r="T601" s="32">
        <v>265.22577777777775</v>
      </c>
      <c r="U601" s="32">
        <v>33.659444444444432</v>
      </c>
      <c r="V601" s="32">
        <v>0</v>
      </c>
      <c r="W601" s="32">
        <v>44.711111111111109</v>
      </c>
      <c r="X601" s="32">
        <v>4</v>
      </c>
      <c r="Y601" s="32">
        <v>0</v>
      </c>
      <c r="Z601" s="32">
        <v>0</v>
      </c>
      <c r="AA601" s="32">
        <v>19.894444444444446</v>
      </c>
      <c r="AB601" s="32">
        <v>0</v>
      </c>
      <c r="AC601" s="32">
        <v>20.816666666666666</v>
      </c>
      <c r="AD601" s="32">
        <v>0</v>
      </c>
      <c r="AE601" s="32">
        <v>0</v>
      </c>
      <c r="AF601" t="s">
        <v>17</v>
      </c>
      <c r="AG601">
        <v>2</v>
      </c>
      <c r="AH601"/>
    </row>
    <row r="602" spans="1:34" x14ac:dyDescent="0.25">
      <c r="A602" t="s">
        <v>1583</v>
      </c>
      <c r="B602" t="s">
        <v>931</v>
      </c>
      <c r="C602" t="s">
        <v>1306</v>
      </c>
      <c r="D602" t="s">
        <v>1522</v>
      </c>
      <c r="E602" s="32">
        <v>127.72222222222223</v>
      </c>
      <c r="F602" s="32">
        <v>3.0071770334928232</v>
      </c>
      <c r="G602" s="32">
        <v>2.8733875598086129</v>
      </c>
      <c r="H602" s="32">
        <v>0.62165463244889085</v>
      </c>
      <c r="I602" s="32">
        <v>0.48786515876468028</v>
      </c>
      <c r="J602" s="32">
        <v>384.08333333333337</v>
      </c>
      <c r="K602" s="32">
        <v>366.9954444444445</v>
      </c>
      <c r="L602" s="32">
        <v>79.399111111111125</v>
      </c>
      <c r="M602" s="32">
        <v>62.311222222222227</v>
      </c>
      <c r="N602" s="32">
        <v>15.026777777777776</v>
      </c>
      <c r="O602" s="32">
        <v>2.0611111111111109</v>
      </c>
      <c r="P602" s="32">
        <v>56.979888888888873</v>
      </c>
      <c r="Q602" s="32">
        <v>56.979888888888873</v>
      </c>
      <c r="R602" s="32">
        <v>0</v>
      </c>
      <c r="S602" s="32">
        <v>247.70433333333338</v>
      </c>
      <c r="T602" s="32">
        <v>247.70433333333338</v>
      </c>
      <c r="U602" s="32">
        <v>0</v>
      </c>
      <c r="V602" s="32">
        <v>0</v>
      </c>
      <c r="W602" s="32">
        <v>56.415777777777777</v>
      </c>
      <c r="X602" s="32">
        <v>10.211000000000002</v>
      </c>
      <c r="Y602" s="32">
        <v>1.6777777777777778</v>
      </c>
      <c r="Z602" s="32">
        <v>0</v>
      </c>
      <c r="AA602" s="32">
        <v>8.8833333333333329</v>
      </c>
      <c r="AB602" s="32">
        <v>0</v>
      </c>
      <c r="AC602" s="32">
        <v>35.643666666666668</v>
      </c>
      <c r="AD602" s="32">
        <v>0</v>
      </c>
      <c r="AE602" s="32">
        <v>0</v>
      </c>
      <c r="AF602" t="s">
        <v>327</v>
      </c>
      <c r="AG602">
        <v>2</v>
      </c>
      <c r="AH602"/>
    </row>
    <row r="603" spans="1:34" x14ac:dyDescent="0.25">
      <c r="A603" t="s">
        <v>1583</v>
      </c>
      <c r="B603" t="s">
        <v>640</v>
      </c>
      <c r="C603" t="s">
        <v>1305</v>
      </c>
      <c r="D603" t="s">
        <v>1522</v>
      </c>
      <c r="E603" s="32">
        <v>110.34444444444445</v>
      </c>
      <c r="F603" s="32">
        <v>4.0097976034639009</v>
      </c>
      <c r="G603" s="32">
        <v>3.964686335716443</v>
      </c>
      <c r="H603" s="32">
        <v>0.57819756318598325</v>
      </c>
      <c r="I603" s="32">
        <v>0.53308629543852581</v>
      </c>
      <c r="J603" s="32">
        <v>442.45888888888891</v>
      </c>
      <c r="K603" s="32">
        <v>437.48111111111109</v>
      </c>
      <c r="L603" s="32">
        <v>63.800888888888892</v>
      </c>
      <c r="M603" s="32">
        <v>58.82311111111111</v>
      </c>
      <c r="N603" s="32">
        <v>0</v>
      </c>
      <c r="O603" s="32">
        <v>4.9777777777777779</v>
      </c>
      <c r="P603" s="32">
        <v>90.291666666666671</v>
      </c>
      <c r="Q603" s="32">
        <v>90.291666666666671</v>
      </c>
      <c r="R603" s="32">
        <v>0</v>
      </c>
      <c r="S603" s="32">
        <v>288.36633333333333</v>
      </c>
      <c r="T603" s="32">
        <v>288.36633333333333</v>
      </c>
      <c r="U603" s="32">
        <v>0</v>
      </c>
      <c r="V603" s="32">
        <v>0</v>
      </c>
      <c r="W603" s="32">
        <v>19.191666666666666</v>
      </c>
      <c r="X603" s="32">
        <v>7.1388888888888893</v>
      </c>
      <c r="Y603" s="32">
        <v>0</v>
      </c>
      <c r="Z603" s="32">
        <v>0</v>
      </c>
      <c r="AA603" s="32">
        <v>11.886111111111111</v>
      </c>
      <c r="AB603" s="32">
        <v>0</v>
      </c>
      <c r="AC603" s="32">
        <v>0.16666666666666666</v>
      </c>
      <c r="AD603" s="32">
        <v>0</v>
      </c>
      <c r="AE603" s="32">
        <v>0</v>
      </c>
      <c r="AF603" t="s">
        <v>34</v>
      </c>
      <c r="AG603">
        <v>2</v>
      </c>
      <c r="AH603"/>
    </row>
    <row r="604" spans="1:34" x14ac:dyDescent="0.25">
      <c r="AH604"/>
    </row>
    <row r="605" spans="1:34" x14ac:dyDescent="0.25">
      <c r="AH605"/>
    </row>
    <row r="606" spans="1:34" x14ac:dyDescent="0.25">
      <c r="AH606"/>
    </row>
    <row r="607" spans="1:34" x14ac:dyDescent="0.25">
      <c r="AH607"/>
    </row>
    <row r="608" spans="1: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1" spans="34:34" x14ac:dyDescent="0.25">
      <c r="AH3631"/>
    </row>
    <row r="3632" spans="34:34" x14ac:dyDescent="0.25">
      <c r="AH3632"/>
    </row>
    <row r="3633" spans="34:34" x14ac:dyDescent="0.25">
      <c r="AH3633"/>
    </row>
    <row r="3634" spans="34:34" x14ac:dyDescent="0.25">
      <c r="AH3634"/>
    </row>
    <row r="3635" spans="34:34" x14ac:dyDescent="0.25">
      <c r="AH3635"/>
    </row>
    <row r="3636" spans="34:34" x14ac:dyDescent="0.25">
      <c r="AH3636"/>
    </row>
    <row r="3637" spans="34:34" x14ac:dyDescent="0.25">
      <c r="AH3637"/>
    </row>
    <row r="3638" spans="34:34" x14ac:dyDescent="0.25">
      <c r="AH3638"/>
    </row>
    <row r="3639" spans="34:34" x14ac:dyDescent="0.25">
      <c r="AH3639"/>
    </row>
    <row r="3640" spans="34:34" x14ac:dyDescent="0.25">
      <c r="AH3640"/>
    </row>
    <row r="3641" spans="34:34" x14ac:dyDescent="0.25">
      <c r="AH3641"/>
    </row>
    <row r="3642" spans="34:34" x14ac:dyDescent="0.25">
      <c r="AH3642"/>
    </row>
    <row r="3643" spans="34:34" x14ac:dyDescent="0.25">
      <c r="AH3643"/>
    </row>
    <row r="3644" spans="34:34" x14ac:dyDescent="0.25">
      <c r="AH3644"/>
    </row>
    <row r="3645" spans="34:34" x14ac:dyDescent="0.25">
      <c r="AH3645"/>
    </row>
    <row r="3646" spans="34:34" x14ac:dyDescent="0.25">
      <c r="AH3646"/>
    </row>
    <row r="3647" spans="34:34" x14ac:dyDescent="0.25">
      <c r="AH3647"/>
    </row>
    <row r="3648" spans="34:34" x14ac:dyDescent="0.25">
      <c r="AH3648"/>
    </row>
    <row r="3649" spans="34:34" x14ac:dyDescent="0.25">
      <c r="AH3649"/>
    </row>
    <row r="3650" spans="34:34" x14ac:dyDescent="0.25">
      <c r="AH3650"/>
    </row>
    <row r="3651" spans="34:34" x14ac:dyDescent="0.25">
      <c r="AH3651"/>
    </row>
    <row r="3652" spans="34:34" x14ac:dyDescent="0.25">
      <c r="AH3652"/>
    </row>
    <row r="3653" spans="34:34" x14ac:dyDescent="0.25">
      <c r="AH3653"/>
    </row>
    <row r="3654" spans="34:34" x14ac:dyDescent="0.25">
      <c r="AH3654"/>
    </row>
    <row r="3655" spans="34:34" x14ac:dyDescent="0.25">
      <c r="AH3655"/>
    </row>
    <row r="3656" spans="34:34" x14ac:dyDescent="0.25">
      <c r="AH3656"/>
    </row>
    <row r="3657" spans="34:34" x14ac:dyDescent="0.25">
      <c r="AH3657"/>
    </row>
    <row r="3658" spans="34:34" x14ac:dyDescent="0.25">
      <c r="AH3658"/>
    </row>
    <row r="3659" spans="34:34" x14ac:dyDescent="0.25">
      <c r="AH3659"/>
    </row>
    <row r="3660" spans="34:34" x14ac:dyDescent="0.25">
      <c r="AH3660"/>
    </row>
    <row r="3661" spans="34:34" x14ac:dyDescent="0.25">
      <c r="AH3661"/>
    </row>
    <row r="3662" spans="34:34" x14ac:dyDescent="0.25">
      <c r="AH3662"/>
    </row>
    <row r="3663" spans="34:34" x14ac:dyDescent="0.25">
      <c r="AH3663"/>
    </row>
    <row r="3664" spans="34:34" x14ac:dyDescent="0.25">
      <c r="AH3664"/>
    </row>
    <row r="3665" spans="34:34" x14ac:dyDescent="0.25">
      <c r="AH3665"/>
    </row>
    <row r="3666" spans="34:34" x14ac:dyDescent="0.25">
      <c r="AH3666"/>
    </row>
    <row r="3667" spans="34:34" x14ac:dyDescent="0.25">
      <c r="AH3667"/>
    </row>
    <row r="3668" spans="34:34" x14ac:dyDescent="0.25">
      <c r="AH3668"/>
    </row>
    <row r="3669" spans="34:34" x14ac:dyDescent="0.25">
      <c r="AH3669"/>
    </row>
    <row r="3670" spans="34:34" x14ac:dyDescent="0.25">
      <c r="AH3670"/>
    </row>
    <row r="3671" spans="34:34" x14ac:dyDescent="0.25">
      <c r="AH3671"/>
    </row>
    <row r="3672" spans="34:34" x14ac:dyDescent="0.25">
      <c r="AH3672"/>
    </row>
    <row r="3673" spans="34:34" x14ac:dyDescent="0.25">
      <c r="AH3673"/>
    </row>
    <row r="3674" spans="34:34" x14ac:dyDescent="0.25">
      <c r="AH3674"/>
    </row>
    <row r="3675" spans="34:34" x14ac:dyDescent="0.25">
      <c r="AH3675"/>
    </row>
    <row r="3676" spans="34:34" x14ac:dyDescent="0.25">
      <c r="AH3676"/>
    </row>
    <row r="3677" spans="34:34" x14ac:dyDescent="0.25">
      <c r="AH3677"/>
    </row>
    <row r="3678" spans="34:34" x14ac:dyDescent="0.25">
      <c r="AH3678"/>
    </row>
    <row r="3679" spans="34:34" x14ac:dyDescent="0.25">
      <c r="AH3679"/>
    </row>
    <row r="3680" spans="34:34" x14ac:dyDescent="0.25">
      <c r="AH3680"/>
    </row>
    <row r="3681" spans="34:34" x14ac:dyDescent="0.25">
      <c r="AH3681"/>
    </row>
    <row r="3682" spans="34:34" x14ac:dyDescent="0.25">
      <c r="AH3682"/>
    </row>
    <row r="3683" spans="34:34" x14ac:dyDescent="0.25">
      <c r="AH3683"/>
    </row>
    <row r="3684" spans="34:34" x14ac:dyDescent="0.25">
      <c r="AH3684"/>
    </row>
    <row r="3685" spans="34:34" x14ac:dyDescent="0.25">
      <c r="AH3685"/>
    </row>
    <row r="3686" spans="34:34" x14ac:dyDescent="0.25">
      <c r="AH3686"/>
    </row>
    <row r="3687" spans="34:34" x14ac:dyDescent="0.25">
      <c r="AH3687"/>
    </row>
    <row r="3688" spans="34:34" x14ac:dyDescent="0.25">
      <c r="AH3688"/>
    </row>
    <row r="3689" spans="34:34" x14ac:dyDescent="0.25">
      <c r="AH3689"/>
    </row>
    <row r="3690" spans="34:34" x14ac:dyDescent="0.25">
      <c r="AH3690"/>
    </row>
    <row r="3691" spans="34:34" x14ac:dyDescent="0.25">
      <c r="AH3691"/>
    </row>
    <row r="3692" spans="34:34" x14ac:dyDescent="0.25">
      <c r="AH3692"/>
    </row>
    <row r="3693" spans="34:34" x14ac:dyDescent="0.25">
      <c r="AH3693"/>
    </row>
    <row r="3694" spans="34:34" x14ac:dyDescent="0.25">
      <c r="AH3694"/>
    </row>
    <row r="3695" spans="34:34" x14ac:dyDescent="0.25">
      <c r="AH3695"/>
    </row>
    <row r="3696" spans="34:34" x14ac:dyDescent="0.25">
      <c r="AH3696"/>
    </row>
    <row r="3697" spans="34:34" x14ac:dyDescent="0.25">
      <c r="AH3697"/>
    </row>
    <row r="3698" spans="34:34" x14ac:dyDescent="0.25">
      <c r="AH3698"/>
    </row>
    <row r="3699" spans="34:34" x14ac:dyDescent="0.25">
      <c r="AH3699"/>
    </row>
    <row r="3700" spans="34:34" x14ac:dyDescent="0.25">
      <c r="AH3700"/>
    </row>
    <row r="3701" spans="34:34" x14ac:dyDescent="0.25">
      <c r="AH3701"/>
    </row>
    <row r="3702" spans="34:34" x14ac:dyDescent="0.25">
      <c r="AH3702"/>
    </row>
    <row r="3703" spans="34:34" x14ac:dyDescent="0.25">
      <c r="AH3703"/>
    </row>
    <row r="3704" spans="34:34" x14ac:dyDescent="0.25">
      <c r="AH3704"/>
    </row>
    <row r="3705" spans="34:34" x14ac:dyDescent="0.25">
      <c r="AH3705"/>
    </row>
    <row r="3706" spans="34:34" x14ac:dyDescent="0.25">
      <c r="AH3706"/>
    </row>
    <row r="3707" spans="34:34" x14ac:dyDescent="0.25">
      <c r="AH3707"/>
    </row>
    <row r="3708" spans="34:34" x14ac:dyDescent="0.25">
      <c r="AH3708"/>
    </row>
    <row r="3709" spans="34:34" x14ac:dyDescent="0.25">
      <c r="AH3709"/>
    </row>
    <row r="3710" spans="34:34" x14ac:dyDescent="0.25">
      <c r="AH3710"/>
    </row>
    <row r="3711" spans="34:34" x14ac:dyDescent="0.25">
      <c r="AH3711"/>
    </row>
    <row r="3712" spans="34:34" x14ac:dyDescent="0.25">
      <c r="AH3712"/>
    </row>
    <row r="3713" spans="34:34" x14ac:dyDescent="0.25">
      <c r="AH3713"/>
    </row>
    <row r="3714" spans="34:34" x14ac:dyDescent="0.25">
      <c r="AH3714"/>
    </row>
    <row r="3715" spans="34:34" x14ac:dyDescent="0.25">
      <c r="AH3715"/>
    </row>
    <row r="3716" spans="34:34" x14ac:dyDescent="0.25">
      <c r="AH3716"/>
    </row>
    <row r="3717" spans="34:34" x14ac:dyDescent="0.25">
      <c r="AH3717"/>
    </row>
    <row r="3718" spans="34:34" x14ac:dyDescent="0.25">
      <c r="AH3718"/>
    </row>
    <row r="3719" spans="34:34" x14ac:dyDescent="0.25">
      <c r="AH3719"/>
    </row>
    <row r="3720" spans="34:34" x14ac:dyDescent="0.25">
      <c r="AH3720"/>
    </row>
    <row r="3721" spans="34:34" x14ac:dyDescent="0.25">
      <c r="AH3721"/>
    </row>
    <row r="3722" spans="34:34" x14ac:dyDescent="0.25">
      <c r="AH3722"/>
    </row>
    <row r="3723" spans="34:34" x14ac:dyDescent="0.25">
      <c r="AH3723"/>
    </row>
    <row r="3724" spans="34:34" x14ac:dyDescent="0.25">
      <c r="AH3724"/>
    </row>
    <row r="3725" spans="34:34" x14ac:dyDescent="0.25">
      <c r="AH3725"/>
    </row>
    <row r="3726" spans="34:34" x14ac:dyDescent="0.25">
      <c r="AH3726"/>
    </row>
    <row r="3727" spans="34:34" x14ac:dyDescent="0.25">
      <c r="AH3727"/>
    </row>
    <row r="3728" spans="34:34" x14ac:dyDescent="0.25">
      <c r="AH3728"/>
    </row>
    <row r="3729" spans="34:34" x14ac:dyDescent="0.25">
      <c r="AH3729"/>
    </row>
    <row r="3730" spans="34:34" x14ac:dyDescent="0.25">
      <c r="AH3730"/>
    </row>
    <row r="3731" spans="34:34" x14ac:dyDescent="0.25">
      <c r="AH3731"/>
    </row>
    <row r="3732" spans="34:34" x14ac:dyDescent="0.25">
      <c r="AH3732"/>
    </row>
    <row r="3733" spans="34:34" x14ac:dyDescent="0.25">
      <c r="AH3733"/>
    </row>
    <row r="3734" spans="34:34" x14ac:dyDescent="0.25">
      <c r="AH3734"/>
    </row>
    <row r="3735" spans="34:34" x14ac:dyDescent="0.25">
      <c r="AH3735"/>
    </row>
    <row r="3736" spans="34:34" x14ac:dyDescent="0.25">
      <c r="AH3736"/>
    </row>
    <row r="3737" spans="34:34" x14ac:dyDescent="0.25">
      <c r="AH3737"/>
    </row>
    <row r="3738" spans="34:34" x14ac:dyDescent="0.25">
      <c r="AH3738"/>
    </row>
    <row r="3739" spans="34:34" x14ac:dyDescent="0.25">
      <c r="AH3739"/>
    </row>
    <row r="3740" spans="34:34" x14ac:dyDescent="0.25">
      <c r="AH3740"/>
    </row>
    <row r="3741" spans="34:34" x14ac:dyDescent="0.25">
      <c r="AH3741"/>
    </row>
    <row r="3742" spans="34:34" x14ac:dyDescent="0.25">
      <c r="AH3742"/>
    </row>
    <row r="3743" spans="34:34" x14ac:dyDescent="0.25">
      <c r="AH3743"/>
    </row>
    <row r="3744" spans="34:34" x14ac:dyDescent="0.25">
      <c r="AH3744"/>
    </row>
    <row r="3745" spans="34:34" x14ac:dyDescent="0.25">
      <c r="AH3745"/>
    </row>
    <row r="3746" spans="34:34" x14ac:dyDescent="0.25">
      <c r="AH3746"/>
    </row>
    <row r="3747" spans="34:34" x14ac:dyDescent="0.25">
      <c r="AH3747"/>
    </row>
    <row r="3748" spans="34:34" x14ac:dyDescent="0.25">
      <c r="AH3748"/>
    </row>
    <row r="3749" spans="34:34" x14ac:dyDescent="0.25">
      <c r="AH3749"/>
    </row>
    <row r="3750" spans="34:34" x14ac:dyDescent="0.25">
      <c r="AH3750"/>
    </row>
    <row r="3751" spans="34:34" x14ac:dyDescent="0.25">
      <c r="AH3751"/>
    </row>
    <row r="3752" spans="34:34" x14ac:dyDescent="0.25">
      <c r="AH3752"/>
    </row>
    <row r="3753" spans="34:34" x14ac:dyDescent="0.25">
      <c r="AH3753"/>
    </row>
    <row r="3754" spans="34:34" x14ac:dyDescent="0.25">
      <c r="AH3754"/>
    </row>
    <row r="3755" spans="34:34" x14ac:dyDescent="0.25">
      <c r="AH3755"/>
    </row>
    <row r="3756" spans="34:34" x14ac:dyDescent="0.25">
      <c r="AH3756"/>
    </row>
    <row r="3757" spans="34:34" x14ac:dyDescent="0.25">
      <c r="AH3757"/>
    </row>
    <row r="3758" spans="34:34" x14ac:dyDescent="0.25">
      <c r="AH3758"/>
    </row>
    <row r="3759" spans="34:34" x14ac:dyDescent="0.25">
      <c r="AH3759"/>
    </row>
    <row r="3760" spans="34:34" x14ac:dyDescent="0.25">
      <c r="AH3760"/>
    </row>
    <row r="3761" spans="34:34" x14ac:dyDescent="0.25">
      <c r="AH3761"/>
    </row>
    <row r="3762" spans="34:34" x14ac:dyDescent="0.25">
      <c r="AH3762"/>
    </row>
    <row r="3763" spans="34:34" x14ac:dyDescent="0.25">
      <c r="AH3763"/>
    </row>
    <row r="3764" spans="34:34" x14ac:dyDescent="0.25">
      <c r="AH3764"/>
    </row>
    <row r="3765" spans="34:34" x14ac:dyDescent="0.25">
      <c r="AH3765"/>
    </row>
    <row r="3766" spans="34:34" x14ac:dyDescent="0.25">
      <c r="AH3766"/>
    </row>
    <row r="3767" spans="34:34" x14ac:dyDescent="0.25">
      <c r="AH3767"/>
    </row>
    <row r="3768" spans="34:34" x14ac:dyDescent="0.25">
      <c r="AH3768"/>
    </row>
    <row r="3769" spans="34:34" x14ac:dyDescent="0.25">
      <c r="AH3769"/>
    </row>
    <row r="3770" spans="34:34" x14ac:dyDescent="0.25">
      <c r="AH3770"/>
    </row>
    <row r="3771" spans="34:34" x14ac:dyDescent="0.25">
      <c r="AH3771"/>
    </row>
    <row r="3772" spans="34:34" x14ac:dyDescent="0.25">
      <c r="AH3772"/>
    </row>
    <row r="3773" spans="34:34" x14ac:dyDescent="0.25">
      <c r="AH3773"/>
    </row>
    <row r="3774" spans="34:34" x14ac:dyDescent="0.25">
      <c r="AH3774"/>
    </row>
    <row r="3775" spans="34:34" x14ac:dyDescent="0.25">
      <c r="AH3775"/>
    </row>
    <row r="3776" spans="34:34" x14ac:dyDescent="0.25">
      <c r="AH3776"/>
    </row>
    <row r="3777" spans="34:34" x14ac:dyDescent="0.25">
      <c r="AH3777"/>
    </row>
    <row r="3778" spans="34:34" x14ac:dyDescent="0.25">
      <c r="AH3778"/>
    </row>
    <row r="3779" spans="34:34" x14ac:dyDescent="0.25">
      <c r="AH3779"/>
    </row>
    <row r="3780" spans="34:34" x14ac:dyDescent="0.25">
      <c r="AH3780"/>
    </row>
    <row r="3781" spans="34:34" x14ac:dyDescent="0.25">
      <c r="AH3781"/>
    </row>
    <row r="3782" spans="34:34" x14ac:dyDescent="0.25">
      <c r="AH3782"/>
    </row>
    <row r="3783" spans="34:34" x14ac:dyDescent="0.25">
      <c r="AH3783"/>
    </row>
    <row r="3784" spans="34:34" x14ac:dyDescent="0.25">
      <c r="AH3784"/>
    </row>
    <row r="3785" spans="34:34" x14ac:dyDescent="0.25">
      <c r="AH3785"/>
    </row>
    <row r="3786" spans="34:34" x14ac:dyDescent="0.25">
      <c r="AH3786"/>
    </row>
    <row r="3787" spans="34:34" x14ac:dyDescent="0.25">
      <c r="AH3787"/>
    </row>
    <row r="3788" spans="34:34" x14ac:dyDescent="0.25">
      <c r="AH3788"/>
    </row>
    <row r="3789" spans="34:34" x14ac:dyDescent="0.25">
      <c r="AH3789"/>
    </row>
    <row r="3790" spans="34:34" x14ac:dyDescent="0.25">
      <c r="AH3790"/>
    </row>
    <row r="3791" spans="34:34" x14ac:dyDescent="0.25">
      <c r="AH3791"/>
    </row>
    <row r="3792" spans="34:34" x14ac:dyDescent="0.25">
      <c r="AH3792"/>
    </row>
    <row r="3793" spans="34:34" x14ac:dyDescent="0.25">
      <c r="AH3793"/>
    </row>
    <row r="3794" spans="34:34" x14ac:dyDescent="0.25">
      <c r="AH3794"/>
    </row>
    <row r="3795" spans="34:34" x14ac:dyDescent="0.25">
      <c r="AH3795"/>
    </row>
    <row r="3796" spans="34:34" x14ac:dyDescent="0.25">
      <c r="AH3796"/>
    </row>
    <row r="3797" spans="34:34" x14ac:dyDescent="0.25">
      <c r="AH3797"/>
    </row>
    <row r="3798" spans="34:34" x14ac:dyDescent="0.25">
      <c r="AH3798"/>
    </row>
    <row r="3799" spans="34:34" x14ac:dyDescent="0.25">
      <c r="AH3799"/>
    </row>
    <row r="3800" spans="34:34" x14ac:dyDescent="0.25">
      <c r="AH3800"/>
    </row>
    <row r="3801" spans="34:34" x14ac:dyDescent="0.25">
      <c r="AH3801"/>
    </row>
    <row r="3802" spans="34:34" x14ac:dyDescent="0.25">
      <c r="AH3802"/>
    </row>
    <row r="3803" spans="34:34" x14ac:dyDescent="0.25">
      <c r="AH3803"/>
    </row>
    <row r="3804" spans="34:34" x14ac:dyDescent="0.25">
      <c r="AH3804"/>
    </row>
    <row r="3805" spans="34:34" x14ac:dyDescent="0.25">
      <c r="AH3805"/>
    </row>
    <row r="3806" spans="34:34" x14ac:dyDescent="0.25">
      <c r="AH3806"/>
    </row>
    <row r="3807" spans="34:34" x14ac:dyDescent="0.25">
      <c r="AH3807"/>
    </row>
    <row r="3808" spans="34:34" x14ac:dyDescent="0.25">
      <c r="AH3808"/>
    </row>
    <row r="3809" spans="34:34" x14ac:dyDescent="0.25">
      <c r="AH3809"/>
    </row>
    <row r="3810" spans="34:34" x14ac:dyDescent="0.25">
      <c r="AH3810"/>
    </row>
    <row r="3811" spans="34:34" x14ac:dyDescent="0.25">
      <c r="AH3811"/>
    </row>
    <row r="3812" spans="34:34" x14ac:dyDescent="0.25">
      <c r="AH3812"/>
    </row>
    <row r="3813" spans="34:34" x14ac:dyDescent="0.25">
      <c r="AH3813"/>
    </row>
    <row r="3814" spans="34:34" x14ac:dyDescent="0.25">
      <c r="AH3814"/>
    </row>
    <row r="3815" spans="34:34" x14ac:dyDescent="0.25">
      <c r="AH3815"/>
    </row>
    <row r="3816" spans="34:34" x14ac:dyDescent="0.25">
      <c r="AH3816"/>
    </row>
    <row r="3817" spans="34:34" x14ac:dyDescent="0.25">
      <c r="AH3817"/>
    </row>
    <row r="3818" spans="34:34" x14ac:dyDescent="0.25">
      <c r="AH3818"/>
    </row>
    <row r="3819" spans="34:34" x14ac:dyDescent="0.25">
      <c r="AH3819"/>
    </row>
    <row r="3820" spans="34:34" x14ac:dyDescent="0.25">
      <c r="AH3820"/>
    </row>
    <row r="3821" spans="34:34" x14ac:dyDescent="0.25">
      <c r="AH3821"/>
    </row>
    <row r="3822" spans="34:34" x14ac:dyDescent="0.25">
      <c r="AH3822"/>
    </row>
    <row r="3823" spans="34:34" x14ac:dyDescent="0.25">
      <c r="AH3823"/>
    </row>
    <row r="3824" spans="34:34" x14ac:dyDescent="0.25">
      <c r="AH3824"/>
    </row>
    <row r="3825" spans="34:34" x14ac:dyDescent="0.25">
      <c r="AH3825"/>
    </row>
    <row r="3826" spans="34:34" x14ac:dyDescent="0.25">
      <c r="AH3826"/>
    </row>
    <row r="3827" spans="34:34" x14ac:dyDescent="0.25">
      <c r="AH3827"/>
    </row>
    <row r="3828" spans="34:34" x14ac:dyDescent="0.25">
      <c r="AH3828"/>
    </row>
    <row r="3829" spans="34:34" x14ac:dyDescent="0.25">
      <c r="AH3829"/>
    </row>
    <row r="3830" spans="34:34" x14ac:dyDescent="0.25">
      <c r="AH3830"/>
    </row>
    <row r="3831" spans="34:34" x14ac:dyDescent="0.25">
      <c r="AH3831"/>
    </row>
    <row r="3832" spans="34:34" x14ac:dyDescent="0.25">
      <c r="AH3832"/>
    </row>
    <row r="3833" spans="34:34" x14ac:dyDescent="0.25">
      <c r="AH3833"/>
    </row>
    <row r="3834" spans="34:34" x14ac:dyDescent="0.25">
      <c r="AH3834"/>
    </row>
    <row r="3835" spans="34:34" x14ac:dyDescent="0.25">
      <c r="AH3835"/>
    </row>
    <row r="3836" spans="34:34" x14ac:dyDescent="0.25">
      <c r="AH3836"/>
    </row>
    <row r="3837" spans="34:34" x14ac:dyDescent="0.25">
      <c r="AH3837"/>
    </row>
    <row r="3838" spans="34:34" x14ac:dyDescent="0.25">
      <c r="AH3838"/>
    </row>
    <row r="3839" spans="34:34" x14ac:dyDescent="0.25">
      <c r="AH3839"/>
    </row>
    <row r="3840" spans="34:34" x14ac:dyDescent="0.25">
      <c r="AH3840"/>
    </row>
    <row r="3841" spans="34:34" x14ac:dyDescent="0.25">
      <c r="AH3841"/>
    </row>
    <row r="3842" spans="34:34" x14ac:dyDescent="0.25">
      <c r="AH3842"/>
    </row>
    <row r="3843" spans="34:34" x14ac:dyDescent="0.25">
      <c r="AH3843"/>
    </row>
    <row r="3844" spans="34:34" x14ac:dyDescent="0.25">
      <c r="AH3844"/>
    </row>
    <row r="3845" spans="34:34" x14ac:dyDescent="0.25">
      <c r="AH3845"/>
    </row>
    <row r="3846" spans="34:34" x14ac:dyDescent="0.25">
      <c r="AH3846"/>
    </row>
    <row r="3847" spans="34:34" x14ac:dyDescent="0.25">
      <c r="AH3847"/>
    </row>
    <row r="3848" spans="34:34" x14ac:dyDescent="0.25">
      <c r="AH3848"/>
    </row>
    <row r="3849" spans="34:34" x14ac:dyDescent="0.25">
      <c r="AH3849"/>
    </row>
    <row r="3850" spans="34:34" x14ac:dyDescent="0.25">
      <c r="AH3850"/>
    </row>
    <row r="3851" spans="34:34" x14ac:dyDescent="0.25">
      <c r="AH3851"/>
    </row>
    <row r="3852" spans="34:34" x14ac:dyDescent="0.25">
      <c r="AH3852"/>
    </row>
    <row r="3853" spans="34:34" x14ac:dyDescent="0.25">
      <c r="AH3853"/>
    </row>
    <row r="3854" spans="34:34" x14ac:dyDescent="0.25">
      <c r="AH3854"/>
    </row>
    <row r="3855" spans="34:34" x14ac:dyDescent="0.25">
      <c r="AH3855"/>
    </row>
    <row r="3856" spans="34:34" x14ac:dyDescent="0.25">
      <c r="AH3856"/>
    </row>
    <row r="3857" spans="34:34" x14ac:dyDescent="0.25">
      <c r="AH3857"/>
    </row>
    <row r="3858" spans="34:34" x14ac:dyDescent="0.25">
      <c r="AH3858"/>
    </row>
    <row r="3859" spans="34:34" x14ac:dyDescent="0.25">
      <c r="AH3859"/>
    </row>
    <row r="3860" spans="34:34" x14ac:dyDescent="0.25">
      <c r="AH3860"/>
    </row>
    <row r="3861" spans="34:34" x14ac:dyDescent="0.25">
      <c r="AH3861"/>
    </row>
    <row r="3862" spans="34:34" x14ac:dyDescent="0.25">
      <c r="AH3862"/>
    </row>
    <row r="3863" spans="34:34" x14ac:dyDescent="0.25">
      <c r="AH3863"/>
    </row>
    <row r="3864" spans="34:34" x14ac:dyDescent="0.25">
      <c r="AH3864"/>
    </row>
    <row r="3865" spans="34:34" x14ac:dyDescent="0.25">
      <c r="AH3865"/>
    </row>
    <row r="3866" spans="34:34" x14ac:dyDescent="0.25">
      <c r="AH3866"/>
    </row>
    <row r="3867" spans="34:34" x14ac:dyDescent="0.25">
      <c r="AH3867"/>
    </row>
    <row r="3868" spans="34:34" x14ac:dyDescent="0.25">
      <c r="AH3868"/>
    </row>
    <row r="3869" spans="34:34" x14ac:dyDescent="0.25">
      <c r="AH3869"/>
    </row>
    <row r="3870" spans="34:34" x14ac:dyDescent="0.25">
      <c r="AH3870"/>
    </row>
    <row r="3871" spans="34:34" x14ac:dyDescent="0.25">
      <c r="AH3871"/>
    </row>
    <row r="3872" spans="34:34" x14ac:dyDescent="0.25">
      <c r="AH3872"/>
    </row>
    <row r="3873" spans="34:34" x14ac:dyDescent="0.25">
      <c r="AH3873"/>
    </row>
    <row r="3874" spans="34:34" x14ac:dyDescent="0.25">
      <c r="AH3874"/>
    </row>
    <row r="3875" spans="34:34" x14ac:dyDescent="0.25">
      <c r="AH3875"/>
    </row>
    <row r="3876" spans="34:34" x14ac:dyDescent="0.25">
      <c r="AH3876"/>
    </row>
    <row r="3877" spans="34:34" x14ac:dyDescent="0.25">
      <c r="AH3877"/>
    </row>
    <row r="3878" spans="34:34" x14ac:dyDescent="0.25">
      <c r="AH3878"/>
    </row>
    <row r="3879" spans="34:34" x14ac:dyDescent="0.25">
      <c r="AH3879"/>
    </row>
    <row r="3880" spans="34:34" x14ac:dyDescent="0.25">
      <c r="AH3880"/>
    </row>
    <row r="3881" spans="34:34" x14ac:dyDescent="0.25">
      <c r="AH3881"/>
    </row>
    <row r="3882" spans="34:34" x14ac:dyDescent="0.25">
      <c r="AH3882"/>
    </row>
    <row r="3883" spans="34:34" x14ac:dyDescent="0.25">
      <c r="AH3883"/>
    </row>
    <row r="3884" spans="34:34" x14ac:dyDescent="0.25">
      <c r="AH3884"/>
    </row>
    <row r="3885" spans="34:34" x14ac:dyDescent="0.25">
      <c r="AH3885"/>
    </row>
    <row r="3886" spans="34:34" x14ac:dyDescent="0.25">
      <c r="AH3886"/>
    </row>
    <row r="3887" spans="34:34" x14ac:dyDescent="0.25">
      <c r="AH3887"/>
    </row>
    <row r="3888" spans="34:34" x14ac:dyDescent="0.25">
      <c r="AH3888"/>
    </row>
    <row r="3889" spans="34:34" x14ac:dyDescent="0.25">
      <c r="AH3889"/>
    </row>
    <row r="3890" spans="34:34" x14ac:dyDescent="0.25">
      <c r="AH3890"/>
    </row>
    <row r="3891" spans="34:34" x14ac:dyDescent="0.25">
      <c r="AH3891"/>
    </row>
    <row r="3892" spans="34:34" x14ac:dyDescent="0.25">
      <c r="AH3892"/>
    </row>
    <row r="3893" spans="34:34" x14ac:dyDescent="0.25">
      <c r="AH3893"/>
    </row>
    <row r="3894" spans="34:34" x14ac:dyDescent="0.25">
      <c r="AH3894"/>
    </row>
    <row r="3895" spans="34:34" x14ac:dyDescent="0.25">
      <c r="AH3895"/>
    </row>
    <row r="3902" spans="34:34" x14ac:dyDescent="0.25">
      <c r="AH3902"/>
    </row>
  </sheetData>
  <pageMargins left="0.7" right="0.7" top="0.75" bottom="0.75" header="0.3" footer="0.3"/>
  <pageSetup orientation="portrait" horizontalDpi="1200" verticalDpi="1200" r:id="rId1"/>
  <ignoredErrors>
    <ignoredError sqref="AF2:AF6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902"/>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1608</v>
      </c>
      <c r="B1" s="29" t="s">
        <v>1675</v>
      </c>
      <c r="C1" s="29" t="s">
        <v>1676</v>
      </c>
      <c r="D1" s="29" t="s">
        <v>1648</v>
      </c>
      <c r="E1" s="29" t="s">
        <v>1649</v>
      </c>
      <c r="F1" s="29" t="s">
        <v>1652</v>
      </c>
      <c r="G1" s="29" t="s">
        <v>1679</v>
      </c>
      <c r="H1" s="35" t="s">
        <v>1680</v>
      </c>
      <c r="I1" s="29" t="s">
        <v>1653</v>
      </c>
      <c r="J1" s="29" t="s">
        <v>1681</v>
      </c>
      <c r="K1" s="35" t="s">
        <v>1682</v>
      </c>
      <c r="L1" s="29" t="s">
        <v>1654</v>
      </c>
      <c r="M1" s="29" t="s">
        <v>1683</v>
      </c>
      <c r="N1" s="35" t="s">
        <v>1684</v>
      </c>
      <c r="O1" s="29" t="s">
        <v>1655</v>
      </c>
      <c r="P1" s="29" t="s">
        <v>1666</v>
      </c>
      <c r="Q1" s="36" t="s">
        <v>1685</v>
      </c>
      <c r="R1" s="29" t="s">
        <v>1656</v>
      </c>
      <c r="S1" s="29" t="s">
        <v>1667</v>
      </c>
      <c r="T1" s="35" t="s">
        <v>1686</v>
      </c>
      <c r="U1" s="29" t="s">
        <v>1657</v>
      </c>
      <c r="V1" s="29" t="s">
        <v>1668</v>
      </c>
      <c r="W1" s="35" t="s">
        <v>1687</v>
      </c>
      <c r="X1" s="29" t="s">
        <v>1658</v>
      </c>
      <c r="Y1" s="29" t="s">
        <v>1669</v>
      </c>
      <c r="Z1" s="35" t="s">
        <v>1692</v>
      </c>
      <c r="AA1" s="29" t="s">
        <v>1660</v>
      </c>
      <c r="AB1" s="29" t="s">
        <v>1670</v>
      </c>
      <c r="AC1" s="35" t="s">
        <v>1691</v>
      </c>
      <c r="AD1" s="29" t="s">
        <v>1662</v>
      </c>
      <c r="AE1" s="29" t="s">
        <v>1671</v>
      </c>
      <c r="AF1" s="35" t="s">
        <v>1689</v>
      </c>
      <c r="AG1" s="29" t="s">
        <v>1663</v>
      </c>
      <c r="AH1" s="29" t="s">
        <v>1672</v>
      </c>
      <c r="AI1" s="35" t="s">
        <v>1690</v>
      </c>
      <c r="AJ1" s="29" t="s">
        <v>1664</v>
      </c>
      <c r="AK1" s="29" t="s">
        <v>1673</v>
      </c>
      <c r="AL1" s="35" t="s">
        <v>1693</v>
      </c>
      <c r="AM1" s="29" t="s">
        <v>1674</v>
      </c>
      <c r="AN1" s="31" t="s">
        <v>1602</v>
      </c>
    </row>
    <row r="2" spans="1:51" x14ac:dyDescent="0.25">
      <c r="A2" t="s">
        <v>1583</v>
      </c>
      <c r="B2" t="s">
        <v>618</v>
      </c>
      <c r="C2" t="s">
        <v>1294</v>
      </c>
      <c r="D2" t="s">
        <v>1502</v>
      </c>
      <c r="E2" s="32">
        <v>472.61111111111109</v>
      </c>
      <c r="F2" s="32">
        <v>1421.5224444444443</v>
      </c>
      <c r="G2" s="32">
        <v>0.15555555555555556</v>
      </c>
      <c r="H2" s="37">
        <v>1.0942884241011711E-4</v>
      </c>
      <c r="I2" s="32">
        <v>1410.5557777777778</v>
      </c>
      <c r="J2" s="32">
        <v>0.15555555555555556</v>
      </c>
      <c r="K2" s="37">
        <v>1.1027962027890976E-4</v>
      </c>
      <c r="L2" s="32">
        <v>349.76688888888884</v>
      </c>
      <c r="M2" s="32">
        <v>0</v>
      </c>
      <c r="N2" s="37">
        <v>0</v>
      </c>
      <c r="O2" s="32">
        <v>338.8002222222222</v>
      </c>
      <c r="P2" s="32">
        <v>0</v>
      </c>
      <c r="Q2" s="37">
        <v>0</v>
      </c>
      <c r="R2" s="32">
        <v>3.9472222222222224</v>
      </c>
      <c r="S2" s="32">
        <v>0</v>
      </c>
      <c r="T2" s="37">
        <v>0</v>
      </c>
      <c r="U2" s="32">
        <v>7.0194444444444448</v>
      </c>
      <c r="V2" s="32">
        <v>0</v>
      </c>
      <c r="W2" s="37">
        <v>0</v>
      </c>
      <c r="X2" s="32">
        <v>213.81944444444446</v>
      </c>
      <c r="Y2" s="32">
        <v>0</v>
      </c>
      <c r="Z2" s="37">
        <v>0</v>
      </c>
      <c r="AA2" s="32">
        <v>0</v>
      </c>
      <c r="AB2" s="32">
        <v>0</v>
      </c>
      <c r="AC2" s="37" t="s">
        <v>1688</v>
      </c>
      <c r="AD2" s="32">
        <v>857.93611111111113</v>
      </c>
      <c r="AE2" s="32">
        <v>0.15555555555555556</v>
      </c>
      <c r="AF2" s="37">
        <v>1.8131368238375687E-4</v>
      </c>
      <c r="AG2" s="32">
        <v>0</v>
      </c>
      <c r="AH2" s="32">
        <v>0</v>
      </c>
      <c r="AI2" s="37" t="s">
        <v>1688</v>
      </c>
      <c r="AJ2" s="32">
        <v>0</v>
      </c>
      <c r="AK2" s="32">
        <v>0</v>
      </c>
      <c r="AL2" s="37" t="s">
        <v>1688</v>
      </c>
      <c r="AM2" t="s">
        <v>12</v>
      </c>
      <c r="AN2" s="34">
        <v>2</v>
      </c>
      <c r="AX2"/>
      <c r="AY2"/>
    </row>
    <row r="3" spans="1:51" x14ac:dyDescent="0.25">
      <c r="A3" t="s">
        <v>1583</v>
      </c>
      <c r="B3" t="s">
        <v>943</v>
      </c>
      <c r="C3" t="s">
        <v>1407</v>
      </c>
      <c r="D3" t="s">
        <v>1496</v>
      </c>
      <c r="E3" s="32">
        <v>117.31111111111112</v>
      </c>
      <c r="F3" s="32">
        <v>376.55544444444467</v>
      </c>
      <c r="G3" s="32">
        <v>29.6</v>
      </c>
      <c r="H3" s="37">
        <v>7.860728197323158E-2</v>
      </c>
      <c r="I3" s="32">
        <v>349.99988888888913</v>
      </c>
      <c r="J3" s="32">
        <v>29.6</v>
      </c>
      <c r="K3" s="37">
        <v>8.4571455419509597E-2</v>
      </c>
      <c r="L3" s="32">
        <v>46.138666666666666</v>
      </c>
      <c r="M3" s="32">
        <v>0</v>
      </c>
      <c r="N3" s="37">
        <v>0</v>
      </c>
      <c r="O3" s="32">
        <v>19.583111111111108</v>
      </c>
      <c r="P3" s="32">
        <v>0</v>
      </c>
      <c r="Q3" s="37">
        <v>0</v>
      </c>
      <c r="R3" s="32">
        <v>20.632222222222222</v>
      </c>
      <c r="S3" s="32">
        <v>0</v>
      </c>
      <c r="T3" s="37">
        <v>0</v>
      </c>
      <c r="U3" s="32">
        <v>5.9233333333333338</v>
      </c>
      <c r="V3" s="32">
        <v>0</v>
      </c>
      <c r="W3" s="37">
        <v>0</v>
      </c>
      <c r="X3" s="32">
        <v>124.84533333333337</v>
      </c>
      <c r="Y3" s="32">
        <v>9.3166666666666664</v>
      </c>
      <c r="Z3" s="37">
        <v>7.4625670162547772E-2</v>
      </c>
      <c r="AA3" s="32">
        <v>0</v>
      </c>
      <c r="AB3" s="32">
        <v>0</v>
      </c>
      <c r="AC3" s="37" t="s">
        <v>1688</v>
      </c>
      <c r="AD3" s="32">
        <v>205.57144444444461</v>
      </c>
      <c r="AE3" s="32">
        <v>20.283333333333335</v>
      </c>
      <c r="AF3" s="37">
        <v>9.8668048902165864E-2</v>
      </c>
      <c r="AG3" s="32">
        <v>0</v>
      </c>
      <c r="AH3" s="32">
        <v>0</v>
      </c>
      <c r="AI3" s="37" t="s">
        <v>1688</v>
      </c>
      <c r="AJ3" s="32">
        <v>0</v>
      </c>
      <c r="AK3" s="32">
        <v>0</v>
      </c>
      <c r="AL3" s="37" t="s">
        <v>1688</v>
      </c>
      <c r="AM3" t="s">
        <v>339</v>
      </c>
      <c r="AN3" s="34">
        <v>2</v>
      </c>
      <c r="AX3"/>
      <c r="AY3"/>
    </row>
    <row r="4" spans="1:51" x14ac:dyDescent="0.25">
      <c r="A4" t="s">
        <v>1583</v>
      </c>
      <c r="B4" t="s">
        <v>1000</v>
      </c>
      <c r="C4" t="s">
        <v>1434</v>
      </c>
      <c r="D4" t="s">
        <v>1545</v>
      </c>
      <c r="E4" s="32">
        <v>35.555555555555557</v>
      </c>
      <c r="F4" s="32">
        <v>104.87700000000001</v>
      </c>
      <c r="G4" s="32">
        <v>0</v>
      </c>
      <c r="H4" s="37">
        <v>0</v>
      </c>
      <c r="I4" s="32">
        <v>88.308333333333351</v>
      </c>
      <c r="J4" s="32">
        <v>0</v>
      </c>
      <c r="K4" s="37">
        <v>0</v>
      </c>
      <c r="L4" s="32">
        <v>34.101444444444446</v>
      </c>
      <c r="M4" s="32">
        <v>0</v>
      </c>
      <c r="N4" s="37">
        <v>0</v>
      </c>
      <c r="O4" s="32">
        <v>17.648444444444447</v>
      </c>
      <c r="P4" s="32">
        <v>0</v>
      </c>
      <c r="Q4" s="37">
        <v>0</v>
      </c>
      <c r="R4" s="32">
        <v>11.461999999999996</v>
      </c>
      <c r="S4" s="32">
        <v>0</v>
      </c>
      <c r="T4" s="37">
        <v>0</v>
      </c>
      <c r="U4" s="32">
        <v>4.9910000000000005</v>
      </c>
      <c r="V4" s="32">
        <v>0</v>
      </c>
      <c r="W4" s="37">
        <v>0</v>
      </c>
      <c r="X4" s="32">
        <v>21.339777777777783</v>
      </c>
      <c r="Y4" s="32">
        <v>0</v>
      </c>
      <c r="Z4" s="37">
        <v>0</v>
      </c>
      <c r="AA4" s="32">
        <v>0.11566666666666667</v>
      </c>
      <c r="AB4" s="32">
        <v>0</v>
      </c>
      <c r="AC4" s="37">
        <v>0</v>
      </c>
      <c r="AD4" s="32">
        <v>45.346333333333327</v>
      </c>
      <c r="AE4" s="32">
        <v>0</v>
      </c>
      <c r="AF4" s="37">
        <v>0</v>
      </c>
      <c r="AG4" s="32">
        <v>3.9737777777777774</v>
      </c>
      <c r="AH4" s="32">
        <v>0</v>
      </c>
      <c r="AI4" s="37">
        <v>0</v>
      </c>
      <c r="AJ4" s="32">
        <v>0</v>
      </c>
      <c r="AK4" s="32">
        <v>0</v>
      </c>
      <c r="AL4" s="37" t="s">
        <v>1688</v>
      </c>
      <c r="AM4" t="s">
        <v>396</v>
      </c>
      <c r="AN4" s="34">
        <v>2</v>
      </c>
      <c r="AX4"/>
      <c r="AY4"/>
    </row>
    <row r="5" spans="1:51" x14ac:dyDescent="0.25">
      <c r="A5" t="s">
        <v>1583</v>
      </c>
      <c r="B5" t="s">
        <v>752</v>
      </c>
      <c r="C5" t="s">
        <v>1349</v>
      </c>
      <c r="D5" t="s">
        <v>1532</v>
      </c>
      <c r="E5" s="32">
        <v>222.72222222222223</v>
      </c>
      <c r="F5" s="32">
        <v>688.35244444444447</v>
      </c>
      <c r="G5" s="32">
        <v>60.336777777777769</v>
      </c>
      <c r="H5" s="37">
        <v>8.7653902103121573E-2</v>
      </c>
      <c r="I5" s="32">
        <v>600.8705555555556</v>
      </c>
      <c r="J5" s="32">
        <v>60.336777777777769</v>
      </c>
      <c r="K5" s="37">
        <v>0.10041560069787631</v>
      </c>
      <c r="L5" s="32">
        <v>102.45699999999999</v>
      </c>
      <c r="M5" s="32">
        <v>3.7135555555555566</v>
      </c>
      <c r="N5" s="37">
        <v>3.6245015524127747E-2</v>
      </c>
      <c r="O5" s="32">
        <v>57.64433333333335</v>
      </c>
      <c r="P5" s="32">
        <v>3.7135555555555566</v>
      </c>
      <c r="Q5" s="37">
        <v>6.4421866657414534E-2</v>
      </c>
      <c r="R5" s="32">
        <v>39.656999999999989</v>
      </c>
      <c r="S5" s="32">
        <v>0</v>
      </c>
      <c r="T5" s="37">
        <v>0</v>
      </c>
      <c r="U5" s="32">
        <v>5.1556666666666668</v>
      </c>
      <c r="V5" s="32">
        <v>0</v>
      </c>
      <c r="W5" s="37">
        <v>0</v>
      </c>
      <c r="X5" s="32">
        <v>143.65933333333336</v>
      </c>
      <c r="Y5" s="32">
        <v>17.60211111111111</v>
      </c>
      <c r="Z5" s="37">
        <v>0.12252674923855353</v>
      </c>
      <c r="AA5" s="32">
        <v>42.669222222222245</v>
      </c>
      <c r="AB5" s="32">
        <v>0</v>
      </c>
      <c r="AC5" s="37">
        <v>0</v>
      </c>
      <c r="AD5" s="32">
        <v>329.87466666666666</v>
      </c>
      <c r="AE5" s="32">
        <v>39.021111111111104</v>
      </c>
      <c r="AF5" s="37">
        <v>0.11829071782144866</v>
      </c>
      <c r="AG5" s="32">
        <v>69.692222222222227</v>
      </c>
      <c r="AH5" s="32">
        <v>0</v>
      </c>
      <c r="AI5" s="37">
        <v>0</v>
      </c>
      <c r="AJ5" s="32">
        <v>0</v>
      </c>
      <c r="AK5" s="32">
        <v>0</v>
      </c>
      <c r="AL5" s="37" t="s">
        <v>1688</v>
      </c>
      <c r="AM5" t="s">
        <v>147</v>
      </c>
      <c r="AN5" s="34">
        <v>2</v>
      </c>
      <c r="AX5"/>
      <c r="AY5"/>
    </row>
    <row r="6" spans="1:51" x14ac:dyDescent="0.25">
      <c r="A6" t="s">
        <v>1583</v>
      </c>
      <c r="B6" t="s">
        <v>815</v>
      </c>
      <c r="C6" t="s">
        <v>1375</v>
      </c>
      <c r="D6" t="s">
        <v>1534</v>
      </c>
      <c r="E6" s="32">
        <v>147.73333333333332</v>
      </c>
      <c r="F6" s="32">
        <v>458.69655555555556</v>
      </c>
      <c r="G6" s="32">
        <v>12.554666666666668</v>
      </c>
      <c r="H6" s="37">
        <v>2.7370309444466921E-2</v>
      </c>
      <c r="I6" s="32">
        <v>435.12788888888895</v>
      </c>
      <c r="J6" s="32">
        <v>12.554666666666668</v>
      </c>
      <c r="K6" s="37">
        <v>2.8852820026602648E-2</v>
      </c>
      <c r="L6" s="32">
        <v>72.196999999999974</v>
      </c>
      <c r="M6" s="32">
        <v>0</v>
      </c>
      <c r="N6" s="37">
        <v>0</v>
      </c>
      <c r="O6" s="32">
        <v>48.628333333333323</v>
      </c>
      <c r="P6" s="32">
        <v>0</v>
      </c>
      <c r="Q6" s="37">
        <v>0</v>
      </c>
      <c r="R6" s="32">
        <v>17.968666666666664</v>
      </c>
      <c r="S6" s="32">
        <v>0</v>
      </c>
      <c r="T6" s="37">
        <v>0</v>
      </c>
      <c r="U6" s="32">
        <v>5.6</v>
      </c>
      <c r="V6" s="32">
        <v>0</v>
      </c>
      <c r="W6" s="37">
        <v>0</v>
      </c>
      <c r="X6" s="32">
        <v>122.40688888888887</v>
      </c>
      <c r="Y6" s="32">
        <v>12.554666666666668</v>
      </c>
      <c r="Z6" s="37">
        <v>0.10256503355838725</v>
      </c>
      <c r="AA6" s="32">
        <v>0</v>
      </c>
      <c r="AB6" s="32">
        <v>0</v>
      </c>
      <c r="AC6" s="37" t="s">
        <v>1688</v>
      </c>
      <c r="AD6" s="32">
        <v>264.09266666666673</v>
      </c>
      <c r="AE6" s="32">
        <v>0</v>
      </c>
      <c r="AF6" s="37">
        <v>0</v>
      </c>
      <c r="AG6" s="32">
        <v>0</v>
      </c>
      <c r="AH6" s="32">
        <v>0</v>
      </c>
      <c r="AI6" s="37" t="s">
        <v>1688</v>
      </c>
      <c r="AJ6" s="32">
        <v>0</v>
      </c>
      <c r="AK6" s="32">
        <v>0</v>
      </c>
      <c r="AL6" s="37" t="s">
        <v>1688</v>
      </c>
      <c r="AM6" t="s">
        <v>210</v>
      </c>
      <c r="AN6" s="34">
        <v>2</v>
      </c>
      <c r="AX6"/>
      <c r="AY6"/>
    </row>
    <row r="7" spans="1:51" x14ac:dyDescent="0.25">
      <c r="A7" t="s">
        <v>1583</v>
      </c>
      <c r="B7" t="s">
        <v>944</v>
      </c>
      <c r="C7" t="s">
        <v>1420</v>
      </c>
      <c r="D7" t="s">
        <v>1546</v>
      </c>
      <c r="E7" s="32">
        <v>67.266666666666666</v>
      </c>
      <c r="F7" s="32">
        <v>249.33999999999997</v>
      </c>
      <c r="G7" s="32">
        <v>75.860777777777756</v>
      </c>
      <c r="H7" s="37">
        <v>0.304246321399606</v>
      </c>
      <c r="I7" s="32">
        <v>222.52211111111109</v>
      </c>
      <c r="J7" s="32">
        <v>75.09388888888887</v>
      </c>
      <c r="K7" s="37">
        <v>0.33746708816452192</v>
      </c>
      <c r="L7" s="32">
        <v>52.708888888888893</v>
      </c>
      <c r="M7" s="32">
        <v>3.7673333333333328</v>
      </c>
      <c r="N7" s="37">
        <v>7.1474345461444391E-2</v>
      </c>
      <c r="O7" s="32">
        <v>29.670666666666673</v>
      </c>
      <c r="P7" s="32">
        <v>3.7673333333333328</v>
      </c>
      <c r="Q7" s="37">
        <v>0.12697164427268229</v>
      </c>
      <c r="R7" s="32">
        <v>17.817666666666664</v>
      </c>
      <c r="S7" s="32">
        <v>0</v>
      </c>
      <c r="T7" s="37">
        <v>0</v>
      </c>
      <c r="U7" s="32">
        <v>5.2205555555555554</v>
      </c>
      <c r="V7" s="32">
        <v>0</v>
      </c>
      <c r="W7" s="37">
        <v>0</v>
      </c>
      <c r="X7" s="32">
        <v>66.686666666666696</v>
      </c>
      <c r="Y7" s="32">
        <v>30.759888888888881</v>
      </c>
      <c r="Z7" s="37">
        <v>0.46125995534672898</v>
      </c>
      <c r="AA7" s="32">
        <v>3.7796666666666683</v>
      </c>
      <c r="AB7" s="32">
        <v>0.76688888888888884</v>
      </c>
      <c r="AC7" s="37">
        <v>0.20289855072463758</v>
      </c>
      <c r="AD7" s="32">
        <v>114.87499999999996</v>
      </c>
      <c r="AE7" s="32">
        <v>40.566666666666656</v>
      </c>
      <c r="AF7" s="37">
        <v>0.35313746826260434</v>
      </c>
      <c r="AG7" s="32">
        <v>11.289777777777779</v>
      </c>
      <c r="AH7" s="32">
        <v>0</v>
      </c>
      <c r="AI7" s="37">
        <v>0</v>
      </c>
      <c r="AJ7" s="32">
        <v>0</v>
      </c>
      <c r="AK7" s="32">
        <v>0</v>
      </c>
      <c r="AL7" s="37" t="s">
        <v>1688</v>
      </c>
      <c r="AM7" t="s">
        <v>340</v>
      </c>
      <c r="AN7" s="34">
        <v>2</v>
      </c>
      <c r="AX7"/>
      <c r="AY7"/>
    </row>
    <row r="8" spans="1:51" x14ac:dyDescent="0.25">
      <c r="A8" t="s">
        <v>1583</v>
      </c>
      <c r="B8" t="s">
        <v>1031</v>
      </c>
      <c r="C8" t="s">
        <v>1442</v>
      </c>
      <c r="D8" t="s">
        <v>1513</v>
      </c>
      <c r="E8" s="32">
        <v>107.34444444444445</v>
      </c>
      <c r="F8" s="32">
        <v>352.07199999999989</v>
      </c>
      <c r="G8" s="32">
        <v>8.2404444444444476</v>
      </c>
      <c r="H8" s="37">
        <v>2.3405566033210395E-2</v>
      </c>
      <c r="I8" s="32">
        <v>320.1678888888888</v>
      </c>
      <c r="J8" s="32">
        <v>8.2404444444444476</v>
      </c>
      <c r="K8" s="37">
        <v>2.5737885435800887E-2</v>
      </c>
      <c r="L8" s="32">
        <v>60.184333333333321</v>
      </c>
      <c r="M8" s="32">
        <v>0</v>
      </c>
      <c r="N8" s="37">
        <v>0</v>
      </c>
      <c r="O8" s="32">
        <v>41.581555555555539</v>
      </c>
      <c r="P8" s="32">
        <v>0</v>
      </c>
      <c r="Q8" s="37">
        <v>0</v>
      </c>
      <c r="R8" s="32">
        <v>10.09288888888889</v>
      </c>
      <c r="S8" s="32">
        <v>0</v>
      </c>
      <c r="T8" s="37">
        <v>0</v>
      </c>
      <c r="U8" s="32">
        <v>8.5098888888888879</v>
      </c>
      <c r="V8" s="32">
        <v>0</v>
      </c>
      <c r="W8" s="37">
        <v>0</v>
      </c>
      <c r="X8" s="32">
        <v>93.161000000000001</v>
      </c>
      <c r="Y8" s="32">
        <v>7.4682222222222245</v>
      </c>
      <c r="Z8" s="37">
        <v>8.0164685031528474E-2</v>
      </c>
      <c r="AA8" s="32">
        <v>13.301333333333334</v>
      </c>
      <c r="AB8" s="32">
        <v>0</v>
      </c>
      <c r="AC8" s="37">
        <v>0</v>
      </c>
      <c r="AD8" s="32">
        <v>137.04177777777767</v>
      </c>
      <c r="AE8" s="32">
        <v>0.77222222222222225</v>
      </c>
      <c r="AF8" s="37">
        <v>5.6349401966634717E-3</v>
      </c>
      <c r="AG8" s="32">
        <v>48.383555555555581</v>
      </c>
      <c r="AH8" s="32">
        <v>0</v>
      </c>
      <c r="AI8" s="37">
        <v>0</v>
      </c>
      <c r="AJ8" s="32">
        <v>0</v>
      </c>
      <c r="AK8" s="32">
        <v>0</v>
      </c>
      <c r="AL8" s="37" t="s">
        <v>1688</v>
      </c>
      <c r="AM8" t="s">
        <v>427</v>
      </c>
      <c r="AN8" s="34">
        <v>2</v>
      </c>
      <c r="AX8"/>
      <c r="AY8"/>
    </row>
    <row r="9" spans="1:51" x14ac:dyDescent="0.25">
      <c r="A9" t="s">
        <v>1583</v>
      </c>
      <c r="B9" t="s">
        <v>1057</v>
      </c>
      <c r="C9" t="s">
        <v>1245</v>
      </c>
      <c r="D9" t="s">
        <v>1514</v>
      </c>
      <c r="E9" s="32">
        <v>86.722222222222229</v>
      </c>
      <c r="F9" s="32">
        <v>268.67066666666665</v>
      </c>
      <c r="G9" s="32">
        <v>19.723222222222219</v>
      </c>
      <c r="H9" s="37">
        <v>7.3410404146174821E-2</v>
      </c>
      <c r="I9" s="32">
        <v>246.64277777777772</v>
      </c>
      <c r="J9" s="32">
        <v>19.365444444444442</v>
      </c>
      <c r="K9" s="37">
        <v>7.8516162601333025E-2</v>
      </c>
      <c r="L9" s="32">
        <v>57.967555555555563</v>
      </c>
      <c r="M9" s="32">
        <v>0.35777777777777764</v>
      </c>
      <c r="N9" s="37">
        <v>6.1720349314175714E-3</v>
      </c>
      <c r="O9" s="32">
        <v>38.434222222222232</v>
      </c>
      <c r="P9" s="32">
        <v>0</v>
      </c>
      <c r="Q9" s="37">
        <v>0</v>
      </c>
      <c r="R9" s="32">
        <v>14.456555555555552</v>
      </c>
      <c r="S9" s="32">
        <v>0.35777777777777764</v>
      </c>
      <c r="T9" s="37">
        <v>2.4748480120514334E-2</v>
      </c>
      <c r="U9" s="32">
        <v>5.0767777777777772</v>
      </c>
      <c r="V9" s="32">
        <v>0</v>
      </c>
      <c r="W9" s="37">
        <v>0</v>
      </c>
      <c r="X9" s="32">
        <v>73.564444444444433</v>
      </c>
      <c r="Y9" s="32">
        <v>2.1157777777777778</v>
      </c>
      <c r="Z9" s="37">
        <v>2.8760874818753026E-2</v>
      </c>
      <c r="AA9" s="32">
        <v>2.4945555555555567</v>
      </c>
      <c r="AB9" s="32">
        <v>0</v>
      </c>
      <c r="AC9" s="37">
        <v>0</v>
      </c>
      <c r="AD9" s="32">
        <v>95.60499999999999</v>
      </c>
      <c r="AE9" s="32">
        <v>17.249666666666663</v>
      </c>
      <c r="AF9" s="37">
        <v>0.18042640726600767</v>
      </c>
      <c r="AG9" s="32">
        <v>39.039111111111097</v>
      </c>
      <c r="AH9" s="32">
        <v>0</v>
      </c>
      <c r="AI9" s="37">
        <v>0</v>
      </c>
      <c r="AJ9" s="32">
        <v>0</v>
      </c>
      <c r="AK9" s="32">
        <v>0</v>
      </c>
      <c r="AL9" s="37" t="s">
        <v>1688</v>
      </c>
      <c r="AM9" t="s">
        <v>453</v>
      </c>
      <c r="AN9" s="34">
        <v>2</v>
      </c>
      <c r="AX9"/>
      <c r="AY9"/>
    </row>
    <row r="10" spans="1:51" x14ac:dyDescent="0.25">
      <c r="A10" t="s">
        <v>1583</v>
      </c>
      <c r="B10" t="s">
        <v>735</v>
      </c>
      <c r="C10" t="s">
        <v>1340</v>
      </c>
      <c r="D10" t="s">
        <v>1518</v>
      </c>
      <c r="E10" s="32">
        <v>104.14444444444445</v>
      </c>
      <c r="F10" s="32">
        <v>348.4</v>
      </c>
      <c r="G10" s="32">
        <v>39.652777777777771</v>
      </c>
      <c r="H10" s="37">
        <v>0.11381394310498787</v>
      </c>
      <c r="I10" s="32">
        <v>320.51388888888891</v>
      </c>
      <c r="J10" s="32">
        <v>39.652777777777771</v>
      </c>
      <c r="K10" s="37">
        <v>0.12371625427915238</v>
      </c>
      <c r="L10" s="32">
        <v>46.941666666666663</v>
      </c>
      <c r="M10" s="32">
        <v>13.219444444444445</v>
      </c>
      <c r="N10" s="37">
        <v>0.281614296703947</v>
      </c>
      <c r="O10" s="32">
        <v>29.222222222222221</v>
      </c>
      <c r="P10" s="32">
        <v>13.219444444444445</v>
      </c>
      <c r="Q10" s="37">
        <v>0.45237642585551335</v>
      </c>
      <c r="R10" s="32">
        <v>12.469444444444445</v>
      </c>
      <c r="S10" s="32">
        <v>0</v>
      </c>
      <c r="T10" s="37">
        <v>0</v>
      </c>
      <c r="U10" s="32">
        <v>5.25</v>
      </c>
      <c r="V10" s="32">
        <v>0</v>
      </c>
      <c r="W10" s="37">
        <v>0</v>
      </c>
      <c r="X10" s="32">
        <v>104.67222222222222</v>
      </c>
      <c r="Y10" s="32">
        <v>22.008333333333333</v>
      </c>
      <c r="Z10" s="37">
        <v>0.21025954036409958</v>
      </c>
      <c r="AA10" s="32">
        <v>10.166666666666666</v>
      </c>
      <c r="AB10" s="32">
        <v>0</v>
      </c>
      <c r="AC10" s="37">
        <v>0</v>
      </c>
      <c r="AD10" s="32">
        <v>186.61944444444444</v>
      </c>
      <c r="AE10" s="32">
        <v>4.4249999999999998</v>
      </c>
      <c r="AF10" s="37">
        <v>2.3711355551255527E-2</v>
      </c>
      <c r="AG10" s="32">
        <v>0</v>
      </c>
      <c r="AH10" s="32">
        <v>0</v>
      </c>
      <c r="AI10" s="37" t="s">
        <v>1688</v>
      </c>
      <c r="AJ10" s="32">
        <v>0</v>
      </c>
      <c r="AK10" s="32">
        <v>0</v>
      </c>
      <c r="AL10" s="37" t="s">
        <v>1688</v>
      </c>
      <c r="AM10" t="s">
        <v>129</v>
      </c>
      <c r="AN10" s="34">
        <v>2</v>
      </c>
      <c r="AX10"/>
      <c r="AY10"/>
    </row>
    <row r="11" spans="1:51" x14ac:dyDescent="0.25">
      <c r="A11" t="s">
        <v>1583</v>
      </c>
      <c r="B11" t="s">
        <v>883</v>
      </c>
      <c r="C11" t="s">
        <v>1250</v>
      </c>
      <c r="D11" t="s">
        <v>1512</v>
      </c>
      <c r="E11" s="32">
        <v>117.86666666666666</v>
      </c>
      <c r="F11" s="32">
        <v>406.88777777777761</v>
      </c>
      <c r="G11" s="32">
        <v>20.157777777777781</v>
      </c>
      <c r="H11" s="37">
        <v>4.9541369583204792E-2</v>
      </c>
      <c r="I11" s="32">
        <v>383.04222222222211</v>
      </c>
      <c r="J11" s="32">
        <v>19.984444444444449</v>
      </c>
      <c r="K11" s="37">
        <v>5.2172954533587855E-2</v>
      </c>
      <c r="L11" s="32">
        <v>68.009999999999991</v>
      </c>
      <c r="M11" s="32">
        <v>8.6955555555555559</v>
      </c>
      <c r="N11" s="37">
        <v>0.12785701449133299</v>
      </c>
      <c r="O11" s="32">
        <v>44.337777777777781</v>
      </c>
      <c r="P11" s="32">
        <v>8.6955555555555559</v>
      </c>
      <c r="Q11" s="37">
        <v>0.1961206896551724</v>
      </c>
      <c r="R11" s="32">
        <v>18.911111111111108</v>
      </c>
      <c r="S11" s="32">
        <v>0</v>
      </c>
      <c r="T11" s="37">
        <v>0</v>
      </c>
      <c r="U11" s="32">
        <v>4.7611111111111111</v>
      </c>
      <c r="V11" s="32">
        <v>0</v>
      </c>
      <c r="W11" s="37">
        <v>0</v>
      </c>
      <c r="X11" s="32">
        <v>92.294444444444451</v>
      </c>
      <c r="Y11" s="32">
        <v>5.8455555555555581</v>
      </c>
      <c r="Z11" s="37">
        <v>6.3335941732378276E-2</v>
      </c>
      <c r="AA11" s="32">
        <v>0.17333333333333334</v>
      </c>
      <c r="AB11" s="32">
        <v>0.17333333333333334</v>
      </c>
      <c r="AC11" s="37">
        <v>1</v>
      </c>
      <c r="AD11" s="32">
        <v>176.52888888888879</v>
      </c>
      <c r="AE11" s="32">
        <v>5.4433333333333342</v>
      </c>
      <c r="AF11" s="37">
        <v>3.08353684634558E-2</v>
      </c>
      <c r="AG11" s="32">
        <v>69.881111111111096</v>
      </c>
      <c r="AH11" s="32">
        <v>0</v>
      </c>
      <c r="AI11" s="37">
        <v>0</v>
      </c>
      <c r="AJ11" s="32">
        <v>0</v>
      </c>
      <c r="AK11" s="32">
        <v>0</v>
      </c>
      <c r="AL11" s="37" t="s">
        <v>1688</v>
      </c>
      <c r="AM11" t="s">
        <v>279</v>
      </c>
      <c r="AN11" s="34">
        <v>2</v>
      </c>
      <c r="AX11"/>
      <c r="AY11"/>
    </row>
    <row r="12" spans="1:51" x14ac:dyDescent="0.25">
      <c r="A12" t="s">
        <v>1583</v>
      </c>
      <c r="B12" t="s">
        <v>1167</v>
      </c>
      <c r="C12" t="s">
        <v>1306</v>
      </c>
      <c r="D12" t="s">
        <v>1522</v>
      </c>
      <c r="E12" s="32">
        <v>113.15555555555555</v>
      </c>
      <c r="F12" s="32">
        <v>409.30688888888886</v>
      </c>
      <c r="G12" s="32">
        <v>87.336111111111109</v>
      </c>
      <c r="H12" s="37">
        <v>0.21337561981474373</v>
      </c>
      <c r="I12" s="32">
        <v>404.56244444444445</v>
      </c>
      <c r="J12" s="32">
        <v>87.336111111111109</v>
      </c>
      <c r="K12" s="37">
        <v>0.21587794989483836</v>
      </c>
      <c r="L12" s="32">
        <v>119.68888888888888</v>
      </c>
      <c r="M12" s="32">
        <v>87.336111111111109</v>
      </c>
      <c r="N12" s="37">
        <v>0.72969272187151879</v>
      </c>
      <c r="O12" s="32">
        <v>114.94444444444444</v>
      </c>
      <c r="P12" s="32">
        <v>87.336111111111109</v>
      </c>
      <c r="Q12" s="37">
        <v>0.75981150314161428</v>
      </c>
      <c r="R12" s="32">
        <v>0</v>
      </c>
      <c r="S12" s="32">
        <v>0</v>
      </c>
      <c r="T12" s="37" t="s">
        <v>1688</v>
      </c>
      <c r="U12" s="32">
        <v>4.7444444444444445</v>
      </c>
      <c r="V12" s="32">
        <v>0</v>
      </c>
      <c r="W12" s="37">
        <v>0</v>
      </c>
      <c r="X12" s="32">
        <v>67.051333333333332</v>
      </c>
      <c r="Y12" s="32">
        <v>0</v>
      </c>
      <c r="Z12" s="37">
        <v>0</v>
      </c>
      <c r="AA12" s="32">
        <v>0</v>
      </c>
      <c r="AB12" s="32">
        <v>0</v>
      </c>
      <c r="AC12" s="37" t="s">
        <v>1688</v>
      </c>
      <c r="AD12" s="32">
        <v>222.56666666666666</v>
      </c>
      <c r="AE12" s="32">
        <v>0</v>
      </c>
      <c r="AF12" s="37">
        <v>0</v>
      </c>
      <c r="AG12" s="32">
        <v>0</v>
      </c>
      <c r="AH12" s="32">
        <v>0</v>
      </c>
      <c r="AI12" s="37" t="s">
        <v>1688</v>
      </c>
      <c r="AJ12" s="32">
        <v>0</v>
      </c>
      <c r="AK12" s="32">
        <v>0</v>
      </c>
      <c r="AL12" s="37" t="s">
        <v>1688</v>
      </c>
      <c r="AM12" t="s">
        <v>565</v>
      </c>
      <c r="AN12" s="34">
        <v>2</v>
      </c>
      <c r="AX12"/>
      <c r="AY12"/>
    </row>
    <row r="13" spans="1:51" x14ac:dyDescent="0.25">
      <c r="A13" t="s">
        <v>1583</v>
      </c>
      <c r="B13" t="s">
        <v>1176</v>
      </c>
      <c r="C13" t="s">
        <v>1218</v>
      </c>
      <c r="D13" t="s">
        <v>1518</v>
      </c>
      <c r="E13" s="32">
        <v>209.9</v>
      </c>
      <c r="F13" s="32">
        <v>745.81666666666661</v>
      </c>
      <c r="G13" s="32">
        <v>34.638888888888893</v>
      </c>
      <c r="H13" s="37">
        <v>4.6444240839646329E-2</v>
      </c>
      <c r="I13" s="32">
        <v>740.66111111111104</v>
      </c>
      <c r="J13" s="32">
        <v>34.638888888888893</v>
      </c>
      <c r="K13" s="37">
        <v>4.6767527509207249E-2</v>
      </c>
      <c r="L13" s="32">
        <v>149.27222222222224</v>
      </c>
      <c r="M13" s="32">
        <v>18.975000000000001</v>
      </c>
      <c r="N13" s="37">
        <v>0.1271167516468793</v>
      </c>
      <c r="O13" s="32">
        <v>144.11666666666667</v>
      </c>
      <c r="P13" s="32">
        <v>18.975000000000001</v>
      </c>
      <c r="Q13" s="37">
        <v>0.13166416098068695</v>
      </c>
      <c r="R13" s="32">
        <v>0</v>
      </c>
      <c r="S13" s="32">
        <v>0</v>
      </c>
      <c r="T13" s="37" t="s">
        <v>1688</v>
      </c>
      <c r="U13" s="32">
        <v>5.1555555555555559</v>
      </c>
      <c r="V13" s="32">
        <v>0</v>
      </c>
      <c r="W13" s="37">
        <v>0</v>
      </c>
      <c r="X13" s="32">
        <v>185.11111111111111</v>
      </c>
      <c r="Y13" s="32">
        <v>10.85</v>
      </c>
      <c r="Z13" s="37">
        <v>5.861344537815126E-2</v>
      </c>
      <c r="AA13" s="32">
        <v>0</v>
      </c>
      <c r="AB13" s="32">
        <v>0</v>
      </c>
      <c r="AC13" s="37" t="s">
        <v>1688</v>
      </c>
      <c r="AD13" s="32">
        <v>411.43333333333334</v>
      </c>
      <c r="AE13" s="32">
        <v>4.8138888888888891</v>
      </c>
      <c r="AF13" s="37">
        <v>1.1700288962704907E-2</v>
      </c>
      <c r="AG13" s="32">
        <v>0</v>
      </c>
      <c r="AH13" s="32">
        <v>0</v>
      </c>
      <c r="AI13" s="37" t="s">
        <v>1688</v>
      </c>
      <c r="AJ13" s="32">
        <v>0</v>
      </c>
      <c r="AK13" s="32">
        <v>0</v>
      </c>
      <c r="AL13" s="37" t="s">
        <v>1688</v>
      </c>
      <c r="AM13" t="s">
        <v>574</v>
      </c>
      <c r="AN13" s="34">
        <v>2</v>
      </c>
      <c r="AX13"/>
      <c r="AY13"/>
    </row>
    <row r="14" spans="1:51" x14ac:dyDescent="0.25">
      <c r="A14" t="s">
        <v>1583</v>
      </c>
      <c r="B14" t="s">
        <v>662</v>
      </c>
      <c r="C14" t="s">
        <v>1315</v>
      </c>
      <c r="D14" t="s">
        <v>1491</v>
      </c>
      <c r="E14" s="32">
        <v>120.93333333333334</v>
      </c>
      <c r="F14" s="32">
        <v>384.02777777777771</v>
      </c>
      <c r="G14" s="32">
        <v>70.294444444444451</v>
      </c>
      <c r="H14" s="37">
        <v>0.1830452079566004</v>
      </c>
      <c r="I14" s="32">
        <v>360.89444444444439</v>
      </c>
      <c r="J14" s="32">
        <v>70.294444444444451</v>
      </c>
      <c r="K14" s="37">
        <v>0.19477840550484141</v>
      </c>
      <c r="L14" s="32">
        <v>88.652777777777771</v>
      </c>
      <c r="M14" s="32">
        <v>0</v>
      </c>
      <c r="N14" s="37">
        <v>0</v>
      </c>
      <c r="O14" s="32">
        <v>65.519444444444446</v>
      </c>
      <c r="P14" s="32">
        <v>0</v>
      </c>
      <c r="Q14" s="37">
        <v>0</v>
      </c>
      <c r="R14" s="32">
        <v>18.155555555555555</v>
      </c>
      <c r="S14" s="32">
        <v>0</v>
      </c>
      <c r="T14" s="37">
        <v>0</v>
      </c>
      <c r="U14" s="32">
        <v>4.9777777777777779</v>
      </c>
      <c r="V14" s="32">
        <v>0</v>
      </c>
      <c r="W14" s="37">
        <v>0</v>
      </c>
      <c r="X14" s="32">
        <v>100.20833333333333</v>
      </c>
      <c r="Y14" s="32">
        <v>29.447222222222223</v>
      </c>
      <c r="Z14" s="37">
        <v>0.29386001386001387</v>
      </c>
      <c r="AA14" s="32">
        <v>0</v>
      </c>
      <c r="AB14" s="32">
        <v>0</v>
      </c>
      <c r="AC14" s="37" t="s">
        <v>1688</v>
      </c>
      <c r="AD14" s="32">
        <v>195.16666666666666</v>
      </c>
      <c r="AE14" s="32">
        <v>40.847222222222221</v>
      </c>
      <c r="AF14" s="37">
        <v>0.20929405066894394</v>
      </c>
      <c r="AG14" s="32">
        <v>0</v>
      </c>
      <c r="AH14" s="32">
        <v>0</v>
      </c>
      <c r="AI14" s="37" t="s">
        <v>1688</v>
      </c>
      <c r="AJ14" s="32">
        <v>0</v>
      </c>
      <c r="AK14" s="32">
        <v>0</v>
      </c>
      <c r="AL14" s="37" t="s">
        <v>1688</v>
      </c>
      <c r="AM14" t="s">
        <v>56</v>
      </c>
      <c r="AN14" s="34">
        <v>2</v>
      </c>
      <c r="AX14"/>
      <c r="AY14"/>
    </row>
    <row r="15" spans="1:51" x14ac:dyDescent="0.25">
      <c r="A15" t="s">
        <v>1583</v>
      </c>
      <c r="B15" t="s">
        <v>984</v>
      </c>
      <c r="C15" t="s">
        <v>1277</v>
      </c>
      <c r="D15" t="s">
        <v>1547</v>
      </c>
      <c r="E15" s="32">
        <v>76.788888888888891</v>
      </c>
      <c r="F15" s="32">
        <v>258.28888888888889</v>
      </c>
      <c r="G15" s="32">
        <v>0</v>
      </c>
      <c r="H15" s="37">
        <v>0</v>
      </c>
      <c r="I15" s="32">
        <v>253.13333333333333</v>
      </c>
      <c r="J15" s="32">
        <v>0</v>
      </c>
      <c r="K15" s="37">
        <v>0</v>
      </c>
      <c r="L15" s="32">
        <v>33.463888888888889</v>
      </c>
      <c r="M15" s="32">
        <v>0</v>
      </c>
      <c r="N15" s="37">
        <v>0</v>
      </c>
      <c r="O15" s="32">
        <v>28.308333333333334</v>
      </c>
      <c r="P15" s="32">
        <v>0</v>
      </c>
      <c r="Q15" s="37">
        <v>0</v>
      </c>
      <c r="R15" s="32">
        <v>0</v>
      </c>
      <c r="S15" s="32">
        <v>0</v>
      </c>
      <c r="T15" s="37" t="s">
        <v>1688</v>
      </c>
      <c r="U15" s="32">
        <v>5.1555555555555559</v>
      </c>
      <c r="V15" s="32">
        <v>0</v>
      </c>
      <c r="W15" s="37">
        <v>0</v>
      </c>
      <c r="X15" s="32">
        <v>70.161111111111111</v>
      </c>
      <c r="Y15" s="32">
        <v>0</v>
      </c>
      <c r="Z15" s="37">
        <v>0</v>
      </c>
      <c r="AA15" s="32">
        <v>0</v>
      </c>
      <c r="AB15" s="32">
        <v>0</v>
      </c>
      <c r="AC15" s="37" t="s">
        <v>1688</v>
      </c>
      <c r="AD15" s="32">
        <v>154.66388888888889</v>
      </c>
      <c r="AE15" s="32">
        <v>0</v>
      </c>
      <c r="AF15" s="37">
        <v>0</v>
      </c>
      <c r="AG15" s="32">
        <v>0</v>
      </c>
      <c r="AH15" s="32">
        <v>0</v>
      </c>
      <c r="AI15" s="37" t="s">
        <v>1688</v>
      </c>
      <c r="AJ15" s="32">
        <v>0</v>
      </c>
      <c r="AK15" s="32">
        <v>0</v>
      </c>
      <c r="AL15" s="37" t="s">
        <v>1688</v>
      </c>
      <c r="AM15" t="s">
        <v>380</v>
      </c>
      <c r="AN15" s="34">
        <v>2</v>
      </c>
      <c r="AX15"/>
      <c r="AY15"/>
    </row>
    <row r="16" spans="1:51" x14ac:dyDescent="0.25">
      <c r="A16" t="s">
        <v>1583</v>
      </c>
      <c r="B16" t="s">
        <v>971</v>
      </c>
      <c r="C16" t="s">
        <v>1295</v>
      </c>
      <c r="D16" t="s">
        <v>1527</v>
      </c>
      <c r="E16" s="32">
        <v>395.67777777777781</v>
      </c>
      <c r="F16" s="32">
        <v>1309.8424444444445</v>
      </c>
      <c r="G16" s="32">
        <v>319.26744444444449</v>
      </c>
      <c r="H16" s="37">
        <v>0.24374492199316256</v>
      </c>
      <c r="I16" s="32">
        <v>1299.1646666666666</v>
      </c>
      <c r="J16" s="32">
        <v>319.26744444444449</v>
      </c>
      <c r="K16" s="37">
        <v>0.24574825088462832</v>
      </c>
      <c r="L16" s="32">
        <v>257.83966666666663</v>
      </c>
      <c r="M16" s="32">
        <v>147.2368888888889</v>
      </c>
      <c r="N16" s="37">
        <v>0.57104048726232548</v>
      </c>
      <c r="O16" s="32">
        <v>247.16188888888888</v>
      </c>
      <c r="P16" s="32">
        <v>147.2368888888889</v>
      </c>
      <c r="Q16" s="37">
        <v>0.59571032391275724</v>
      </c>
      <c r="R16" s="32">
        <v>6.2444444444444445</v>
      </c>
      <c r="S16" s="32">
        <v>0</v>
      </c>
      <c r="T16" s="37">
        <v>0</v>
      </c>
      <c r="U16" s="32">
        <v>4.4333333333333336</v>
      </c>
      <c r="V16" s="32">
        <v>0</v>
      </c>
      <c r="W16" s="37">
        <v>0</v>
      </c>
      <c r="X16" s="32">
        <v>201.71944444444443</v>
      </c>
      <c r="Y16" s="32">
        <v>139.39444444444445</v>
      </c>
      <c r="Z16" s="37">
        <v>0.69103127280739207</v>
      </c>
      <c r="AA16" s="32">
        <v>0</v>
      </c>
      <c r="AB16" s="32">
        <v>0</v>
      </c>
      <c r="AC16" s="37" t="s">
        <v>1688</v>
      </c>
      <c r="AD16" s="32">
        <v>850.2833333333333</v>
      </c>
      <c r="AE16" s="32">
        <v>32.636111111111113</v>
      </c>
      <c r="AF16" s="37">
        <v>3.8382630626392515E-2</v>
      </c>
      <c r="AG16" s="32">
        <v>0</v>
      </c>
      <c r="AH16" s="32">
        <v>0</v>
      </c>
      <c r="AI16" s="37" t="s">
        <v>1688</v>
      </c>
      <c r="AJ16" s="32">
        <v>0</v>
      </c>
      <c r="AK16" s="32">
        <v>0</v>
      </c>
      <c r="AL16" s="37" t="s">
        <v>1688</v>
      </c>
      <c r="AM16" t="s">
        <v>367</v>
      </c>
      <c r="AN16" s="34">
        <v>2</v>
      </c>
      <c r="AX16"/>
      <c r="AY16"/>
    </row>
    <row r="17" spans="1:51" x14ac:dyDescent="0.25">
      <c r="A17" t="s">
        <v>1583</v>
      </c>
      <c r="B17" t="s">
        <v>1138</v>
      </c>
      <c r="C17" t="s">
        <v>1474</v>
      </c>
      <c r="D17" t="s">
        <v>1522</v>
      </c>
      <c r="E17" s="32">
        <v>186.86666666666667</v>
      </c>
      <c r="F17" s="32">
        <v>582.07222222222219</v>
      </c>
      <c r="G17" s="32">
        <v>5.0666666666666664</v>
      </c>
      <c r="H17" s="37">
        <v>8.7045326563141272E-3</v>
      </c>
      <c r="I17" s="32">
        <v>557.5916666666667</v>
      </c>
      <c r="J17" s="32">
        <v>5.0666666666666664</v>
      </c>
      <c r="K17" s="37">
        <v>9.0866972545620289E-3</v>
      </c>
      <c r="L17" s="32">
        <v>94.438888888888883</v>
      </c>
      <c r="M17" s="32">
        <v>2.1722222222222221</v>
      </c>
      <c r="N17" s="37">
        <v>2.3001353020765926E-2</v>
      </c>
      <c r="O17" s="32">
        <v>69.958333333333329</v>
      </c>
      <c r="P17" s="32">
        <v>2.1722222222222221</v>
      </c>
      <c r="Q17" s="37">
        <v>3.1050228310502283E-2</v>
      </c>
      <c r="R17" s="32">
        <v>19.43888888888889</v>
      </c>
      <c r="S17" s="32">
        <v>0</v>
      </c>
      <c r="T17" s="37">
        <v>0</v>
      </c>
      <c r="U17" s="32">
        <v>5.041666666666667</v>
      </c>
      <c r="V17" s="32">
        <v>0</v>
      </c>
      <c r="W17" s="37">
        <v>0</v>
      </c>
      <c r="X17" s="32">
        <v>108.00833333333334</v>
      </c>
      <c r="Y17" s="32">
        <v>1.7555555555555555</v>
      </c>
      <c r="Z17" s="37">
        <v>1.6253889874752462E-2</v>
      </c>
      <c r="AA17" s="32">
        <v>0</v>
      </c>
      <c r="AB17" s="32">
        <v>0</v>
      </c>
      <c r="AC17" s="37" t="s">
        <v>1688</v>
      </c>
      <c r="AD17" s="32">
        <v>379.625</v>
      </c>
      <c r="AE17" s="32">
        <v>1.1388888888888888</v>
      </c>
      <c r="AF17" s="37">
        <v>3.0000365858120219E-3</v>
      </c>
      <c r="AG17" s="32">
        <v>0</v>
      </c>
      <c r="AH17" s="32">
        <v>0</v>
      </c>
      <c r="AI17" s="37" t="s">
        <v>1688</v>
      </c>
      <c r="AJ17" s="32">
        <v>0</v>
      </c>
      <c r="AK17" s="32">
        <v>0</v>
      </c>
      <c r="AL17" s="37" t="s">
        <v>1688</v>
      </c>
      <c r="AM17" t="s">
        <v>535</v>
      </c>
      <c r="AN17" s="34">
        <v>2</v>
      </c>
      <c r="AX17"/>
      <c r="AY17"/>
    </row>
    <row r="18" spans="1:51" x14ac:dyDescent="0.25">
      <c r="A18" t="s">
        <v>1583</v>
      </c>
      <c r="B18" t="s">
        <v>633</v>
      </c>
      <c r="C18" t="s">
        <v>1300</v>
      </c>
      <c r="D18" t="s">
        <v>1518</v>
      </c>
      <c r="E18" s="32">
        <v>192.11111111111111</v>
      </c>
      <c r="F18" s="32">
        <v>572.37344444444454</v>
      </c>
      <c r="G18" s="32">
        <v>130.58733333333333</v>
      </c>
      <c r="H18" s="37">
        <v>0.22815058001176772</v>
      </c>
      <c r="I18" s="32">
        <v>526.08000000000004</v>
      </c>
      <c r="J18" s="32">
        <v>130.58733333333333</v>
      </c>
      <c r="K18" s="37">
        <v>0.24822713909164637</v>
      </c>
      <c r="L18" s="32">
        <v>149.84633333333338</v>
      </c>
      <c r="M18" s="32">
        <v>128.63399999999999</v>
      </c>
      <c r="N18" s="37">
        <v>0.85843942349829461</v>
      </c>
      <c r="O18" s="32">
        <v>133.50877777777782</v>
      </c>
      <c r="P18" s="32">
        <v>128.63399999999999</v>
      </c>
      <c r="Q18" s="37">
        <v>0.96348721141098459</v>
      </c>
      <c r="R18" s="32">
        <v>12.337555555555557</v>
      </c>
      <c r="S18" s="32">
        <v>0</v>
      </c>
      <c r="T18" s="37">
        <v>0</v>
      </c>
      <c r="U18" s="32">
        <v>4</v>
      </c>
      <c r="V18" s="32">
        <v>0</v>
      </c>
      <c r="W18" s="37">
        <v>0</v>
      </c>
      <c r="X18" s="32">
        <v>36.376666666666679</v>
      </c>
      <c r="Y18" s="32">
        <v>1.9533333333333338</v>
      </c>
      <c r="Z18" s="37">
        <v>5.3697425089342977E-2</v>
      </c>
      <c r="AA18" s="32">
        <v>29.955888888888897</v>
      </c>
      <c r="AB18" s="32">
        <v>0</v>
      </c>
      <c r="AC18" s="37">
        <v>0</v>
      </c>
      <c r="AD18" s="32">
        <v>356.19455555555555</v>
      </c>
      <c r="AE18" s="32">
        <v>0</v>
      </c>
      <c r="AF18" s="37">
        <v>0</v>
      </c>
      <c r="AG18" s="32">
        <v>0</v>
      </c>
      <c r="AH18" s="32">
        <v>0</v>
      </c>
      <c r="AI18" s="37" t="s">
        <v>1688</v>
      </c>
      <c r="AJ18" s="32">
        <v>0</v>
      </c>
      <c r="AK18" s="32">
        <v>0</v>
      </c>
      <c r="AL18" s="37" t="s">
        <v>1688</v>
      </c>
      <c r="AM18" t="s">
        <v>27</v>
      </c>
      <c r="AN18" s="34">
        <v>2</v>
      </c>
      <c r="AX18"/>
      <c r="AY18"/>
    </row>
    <row r="19" spans="1:51" x14ac:dyDescent="0.25">
      <c r="A19" t="s">
        <v>1583</v>
      </c>
      <c r="B19" t="s">
        <v>1083</v>
      </c>
      <c r="C19" t="s">
        <v>1224</v>
      </c>
      <c r="D19" t="s">
        <v>1501</v>
      </c>
      <c r="E19" s="32">
        <v>375.95555555555558</v>
      </c>
      <c r="F19" s="32">
        <v>956.42555555555555</v>
      </c>
      <c r="G19" s="32">
        <v>94.597222222222243</v>
      </c>
      <c r="H19" s="37">
        <v>9.8907041612113639E-2</v>
      </c>
      <c r="I19" s="32">
        <v>848.01044444444437</v>
      </c>
      <c r="J19" s="32">
        <v>89.970333333333357</v>
      </c>
      <c r="K19" s="37">
        <v>0.10609578445967781</v>
      </c>
      <c r="L19" s="32">
        <v>108.41511111111114</v>
      </c>
      <c r="M19" s="32">
        <v>4.6268888888888888</v>
      </c>
      <c r="N19" s="37">
        <v>4.2677527527937874E-2</v>
      </c>
      <c r="O19" s="32">
        <v>0</v>
      </c>
      <c r="P19" s="32">
        <v>0</v>
      </c>
      <c r="Q19" s="37" t="s">
        <v>1688</v>
      </c>
      <c r="R19" s="32">
        <v>104.13733333333337</v>
      </c>
      <c r="S19" s="32">
        <v>4.6268888888888888</v>
      </c>
      <c r="T19" s="37">
        <v>4.4430645002966153E-2</v>
      </c>
      <c r="U19" s="32">
        <v>4.2777777777777777</v>
      </c>
      <c r="V19" s="32">
        <v>0</v>
      </c>
      <c r="W19" s="37">
        <v>0</v>
      </c>
      <c r="X19" s="32">
        <v>235.94955555555555</v>
      </c>
      <c r="Y19" s="32">
        <v>26.233777777777778</v>
      </c>
      <c r="Z19" s="37">
        <v>0.11118384061376585</v>
      </c>
      <c r="AA19" s="32">
        <v>0</v>
      </c>
      <c r="AB19" s="32">
        <v>0</v>
      </c>
      <c r="AC19" s="37" t="s">
        <v>1688</v>
      </c>
      <c r="AD19" s="32">
        <v>612.06088888888883</v>
      </c>
      <c r="AE19" s="32">
        <v>63.736555555555576</v>
      </c>
      <c r="AF19" s="37">
        <v>0.10413433812322236</v>
      </c>
      <c r="AG19" s="32">
        <v>0</v>
      </c>
      <c r="AH19" s="32">
        <v>0</v>
      </c>
      <c r="AI19" s="37" t="s">
        <v>1688</v>
      </c>
      <c r="AJ19" s="32">
        <v>0</v>
      </c>
      <c r="AK19" s="32">
        <v>0</v>
      </c>
      <c r="AL19" s="37" t="s">
        <v>1688</v>
      </c>
      <c r="AM19" t="s">
        <v>479</v>
      </c>
      <c r="AN19" s="34">
        <v>2</v>
      </c>
      <c r="AX19"/>
      <c r="AY19"/>
    </row>
    <row r="20" spans="1:51" x14ac:dyDescent="0.25">
      <c r="A20" t="s">
        <v>1583</v>
      </c>
      <c r="B20" t="s">
        <v>607</v>
      </c>
      <c r="C20" t="s">
        <v>1208</v>
      </c>
      <c r="D20" t="s">
        <v>1523</v>
      </c>
      <c r="E20" s="32">
        <v>79.922222222222217</v>
      </c>
      <c r="F20" s="32">
        <v>266.66899999999993</v>
      </c>
      <c r="G20" s="32">
        <v>33.461111111111116</v>
      </c>
      <c r="H20" s="37">
        <v>0.12547806873356529</v>
      </c>
      <c r="I20" s="32">
        <v>261.60233333333326</v>
      </c>
      <c r="J20" s="32">
        <v>33.461111111111116</v>
      </c>
      <c r="K20" s="37">
        <v>0.12790830526910868</v>
      </c>
      <c r="L20" s="32">
        <v>39.922222222222217</v>
      </c>
      <c r="M20" s="32">
        <v>0</v>
      </c>
      <c r="N20" s="37">
        <v>0</v>
      </c>
      <c r="O20" s="32">
        <v>34.855555555555554</v>
      </c>
      <c r="P20" s="32">
        <v>0</v>
      </c>
      <c r="Q20" s="37">
        <v>0</v>
      </c>
      <c r="R20" s="32">
        <v>0</v>
      </c>
      <c r="S20" s="32">
        <v>0</v>
      </c>
      <c r="T20" s="37" t="s">
        <v>1688</v>
      </c>
      <c r="U20" s="32">
        <v>5.0666666666666664</v>
      </c>
      <c r="V20" s="32">
        <v>0</v>
      </c>
      <c r="W20" s="37">
        <v>0</v>
      </c>
      <c r="X20" s="32">
        <v>75.40333333333335</v>
      </c>
      <c r="Y20" s="32">
        <v>11.775666666666664</v>
      </c>
      <c r="Z20" s="37">
        <v>0.15616904646125276</v>
      </c>
      <c r="AA20" s="32">
        <v>0</v>
      </c>
      <c r="AB20" s="32">
        <v>0</v>
      </c>
      <c r="AC20" s="37" t="s">
        <v>1688</v>
      </c>
      <c r="AD20" s="32">
        <v>151.34344444444437</v>
      </c>
      <c r="AE20" s="32">
        <v>21.685444444444453</v>
      </c>
      <c r="AF20" s="37">
        <v>0.14328631493784202</v>
      </c>
      <c r="AG20" s="32">
        <v>0</v>
      </c>
      <c r="AH20" s="32">
        <v>0</v>
      </c>
      <c r="AI20" s="37" t="s">
        <v>1688</v>
      </c>
      <c r="AJ20" s="32">
        <v>0</v>
      </c>
      <c r="AK20" s="32">
        <v>0</v>
      </c>
      <c r="AL20" s="37" t="s">
        <v>1688</v>
      </c>
      <c r="AM20" t="s">
        <v>1</v>
      </c>
      <c r="AN20" s="34">
        <v>2</v>
      </c>
      <c r="AX20"/>
      <c r="AY20"/>
    </row>
    <row r="21" spans="1:51" x14ac:dyDescent="0.25">
      <c r="A21" t="s">
        <v>1583</v>
      </c>
      <c r="B21" t="s">
        <v>705</v>
      </c>
      <c r="C21" t="s">
        <v>1206</v>
      </c>
      <c r="D21" t="s">
        <v>1520</v>
      </c>
      <c r="E21" s="32">
        <v>91.922222222222217</v>
      </c>
      <c r="F21" s="32">
        <v>340.53888888888883</v>
      </c>
      <c r="G21" s="32">
        <v>45.794444444444444</v>
      </c>
      <c r="H21" s="37">
        <v>0.13447640178149015</v>
      </c>
      <c r="I21" s="32">
        <v>323.38888888888886</v>
      </c>
      <c r="J21" s="32">
        <v>45.794444444444444</v>
      </c>
      <c r="K21" s="37">
        <v>0.14160797113897958</v>
      </c>
      <c r="L21" s="32">
        <v>57.63055555555556</v>
      </c>
      <c r="M21" s="32">
        <v>3.625</v>
      </c>
      <c r="N21" s="37">
        <v>6.2900660336434183E-2</v>
      </c>
      <c r="O21" s="32">
        <v>40.480555555555554</v>
      </c>
      <c r="P21" s="32">
        <v>3.625</v>
      </c>
      <c r="Q21" s="37">
        <v>8.954916626638304E-2</v>
      </c>
      <c r="R21" s="32">
        <v>11.95</v>
      </c>
      <c r="S21" s="32">
        <v>0</v>
      </c>
      <c r="T21" s="37">
        <v>0</v>
      </c>
      <c r="U21" s="32">
        <v>5.2</v>
      </c>
      <c r="V21" s="32">
        <v>0</v>
      </c>
      <c r="W21" s="37">
        <v>0</v>
      </c>
      <c r="X21" s="32">
        <v>83.158333333333331</v>
      </c>
      <c r="Y21" s="32">
        <v>27.633333333333333</v>
      </c>
      <c r="Z21" s="37">
        <v>0.33229782543341019</v>
      </c>
      <c r="AA21" s="32">
        <v>0</v>
      </c>
      <c r="AB21" s="32">
        <v>0</v>
      </c>
      <c r="AC21" s="37" t="s">
        <v>1688</v>
      </c>
      <c r="AD21" s="32">
        <v>191.11944444444444</v>
      </c>
      <c r="AE21" s="32">
        <v>14.447222222222223</v>
      </c>
      <c r="AF21" s="37">
        <v>7.5592634042120257E-2</v>
      </c>
      <c r="AG21" s="32">
        <v>8.6305555555555564</v>
      </c>
      <c r="AH21" s="32">
        <v>8.8888888888888892E-2</v>
      </c>
      <c r="AI21" s="37">
        <v>1.0299324106855487E-2</v>
      </c>
      <c r="AJ21" s="32">
        <v>0</v>
      </c>
      <c r="AK21" s="32">
        <v>0</v>
      </c>
      <c r="AL21" s="37" t="s">
        <v>1688</v>
      </c>
      <c r="AM21" t="s">
        <v>99</v>
      </c>
      <c r="AN21" s="34">
        <v>2</v>
      </c>
      <c r="AX21"/>
      <c r="AY21"/>
    </row>
    <row r="22" spans="1:51" x14ac:dyDescent="0.25">
      <c r="A22" t="s">
        <v>1583</v>
      </c>
      <c r="B22" t="s">
        <v>1039</v>
      </c>
      <c r="C22" t="s">
        <v>1444</v>
      </c>
      <c r="D22" t="s">
        <v>1532</v>
      </c>
      <c r="E22" s="32">
        <v>192.02222222222221</v>
      </c>
      <c r="F22" s="32">
        <v>680.47533333333331</v>
      </c>
      <c r="G22" s="32">
        <v>30.285555555555558</v>
      </c>
      <c r="H22" s="37">
        <v>4.4506470803578807E-2</v>
      </c>
      <c r="I22" s="32">
        <v>627.12833333333333</v>
      </c>
      <c r="J22" s="32">
        <v>30.285555555555558</v>
      </c>
      <c r="K22" s="37">
        <v>4.8292437043277521E-2</v>
      </c>
      <c r="L22" s="32">
        <v>135.82533333333333</v>
      </c>
      <c r="M22" s="32">
        <v>1.1111111111111112E-2</v>
      </c>
      <c r="N22" s="37">
        <v>8.1804408930423721E-5</v>
      </c>
      <c r="O22" s="32">
        <v>87.457222222222242</v>
      </c>
      <c r="P22" s="32">
        <v>1.1111111111111112E-2</v>
      </c>
      <c r="Q22" s="37">
        <v>1.2704623847849421E-4</v>
      </c>
      <c r="R22" s="32">
        <v>42.945888888888888</v>
      </c>
      <c r="S22" s="32">
        <v>0</v>
      </c>
      <c r="T22" s="37">
        <v>0</v>
      </c>
      <c r="U22" s="32">
        <v>5.4222222222222225</v>
      </c>
      <c r="V22" s="32">
        <v>0</v>
      </c>
      <c r="W22" s="37">
        <v>0</v>
      </c>
      <c r="X22" s="32">
        <v>198.81777777777776</v>
      </c>
      <c r="Y22" s="32">
        <v>6.3444444444444441</v>
      </c>
      <c r="Z22" s="37">
        <v>3.1910850806992443E-2</v>
      </c>
      <c r="AA22" s="32">
        <v>4.9788888888888891</v>
      </c>
      <c r="AB22" s="32">
        <v>0</v>
      </c>
      <c r="AC22" s="37">
        <v>0</v>
      </c>
      <c r="AD22" s="32">
        <v>257.39666666666665</v>
      </c>
      <c r="AE22" s="32">
        <v>23.930000000000003</v>
      </c>
      <c r="AF22" s="37">
        <v>9.296934692238959E-2</v>
      </c>
      <c r="AG22" s="32">
        <v>83.456666666666678</v>
      </c>
      <c r="AH22" s="32">
        <v>0</v>
      </c>
      <c r="AI22" s="37">
        <v>0</v>
      </c>
      <c r="AJ22" s="32">
        <v>0</v>
      </c>
      <c r="AK22" s="32">
        <v>0</v>
      </c>
      <c r="AL22" s="37" t="s">
        <v>1688</v>
      </c>
      <c r="AM22" t="s">
        <v>435</v>
      </c>
      <c r="AN22" s="34">
        <v>2</v>
      </c>
      <c r="AX22"/>
      <c r="AY22"/>
    </row>
    <row r="23" spans="1:51" x14ac:dyDescent="0.25">
      <c r="A23" t="s">
        <v>1583</v>
      </c>
      <c r="B23" t="s">
        <v>712</v>
      </c>
      <c r="C23" t="s">
        <v>1225</v>
      </c>
      <c r="D23" t="s">
        <v>1509</v>
      </c>
      <c r="E23" s="32">
        <v>32.988888888888887</v>
      </c>
      <c r="F23" s="32">
        <v>116.33211111111109</v>
      </c>
      <c r="G23" s="32">
        <v>0</v>
      </c>
      <c r="H23" s="37">
        <v>0</v>
      </c>
      <c r="I23" s="32">
        <v>107.13177777777776</v>
      </c>
      <c r="J23" s="32">
        <v>0</v>
      </c>
      <c r="K23" s="37">
        <v>0</v>
      </c>
      <c r="L23" s="32">
        <v>28.108777777777782</v>
      </c>
      <c r="M23" s="32">
        <v>0</v>
      </c>
      <c r="N23" s="37">
        <v>0</v>
      </c>
      <c r="O23" s="32">
        <v>18.908444444444449</v>
      </c>
      <c r="P23" s="32">
        <v>0</v>
      </c>
      <c r="Q23" s="37">
        <v>0</v>
      </c>
      <c r="R23" s="32">
        <v>3.9475555555555553</v>
      </c>
      <c r="S23" s="32">
        <v>0</v>
      </c>
      <c r="T23" s="37">
        <v>0</v>
      </c>
      <c r="U23" s="32">
        <v>5.2527777777777782</v>
      </c>
      <c r="V23" s="32">
        <v>0</v>
      </c>
      <c r="W23" s="37">
        <v>0</v>
      </c>
      <c r="X23" s="32">
        <v>25.359555555555552</v>
      </c>
      <c r="Y23" s="32">
        <v>0</v>
      </c>
      <c r="Z23" s="37">
        <v>0</v>
      </c>
      <c r="AA23" s="32">
        <v>0</v>
      </c>
      <c r="AB23" s="32">
        <v>0</v>
      </c>
      <c r="AC23" s="37" t="s">
        <v>1688</v>
      </c>
      <c r="AD23" s="32">
        <v>62.863777777777756</v>
      </c>
      <c r="AE23" s="32">
        <v>0</v>
      </c>
      <c r="AF23" s="37">
        <v>0</v>
      </c>
      <c r="AG23" s="32">
        <v>0</v>
      </c>
      <c r="AH23" s="32">
        <v>0</v>
      </c>
      <c r="AI23" s="37" t="s">
        <v>1688</v>
      </c>
      <c r="AJ23" s="32">
        <v>0</v>
      </c>
      <c r="AK23" s="32">
        <v>0</v>
      </c>
      <c r="AL23" s="37" t="s">
        <v>1688</v>
      </c>
      <c r="AM23" t="s">
        <v>106</v>
      </c>
      <c r="AN23" s="34">
        <v>2</v>
      </c>
      <c r="AX23"/>
      <c r="AY23"/>
    </row>
    <row r="24" spans="1:51" x14ac:dyDescent="0.25">
      <c r="A24" t="s">
        <v>1583</v>
      </c>
      <c r="B24" t="s">
        <v>817</v>
      </c>
      <c r="C24" t="s">
        <v>1290</v>
      </c>
      <c r="D24" t="s">
        <v>1524</v>
      </c>
      <c r="E24" s="32">
        <v>191.8</v>
      </c>
      <c r="F24" s="32">
        <v>567.69177777777782</v>
      </c>
      <c r="G24" s="32">
        <v>62.273888888888891</v>
      </c>
      <c r="H24" s="37">
        <v>0.10969665464005703</v>
      </c>
      <c r="I24" s="32">
        <v>562.44733333333352</v>
      </c>
      <c r="J24" s="32">
        <v>62.273888888888891</v>
      </c>
      <c r="K24" s="37">
        <v>0.11071950242847425</v>
      </c>
      <c r="L24" s="32">
        <v>99.9395555555556</v>
      </c>
      <c r="M24" s="32">
        <v>3.7216666666666671</v>
      </c>
      <c r="N24" s="37">
        <v>3.7239175679521834E-2</v>
      </c>
      <c r="O24" s="32">
        <v>94.69511111111116</v>
      </c>
      <c r="P24" s="32">
        <v>3.7216666666666671</v>
      </c>
      <c r="Q24" s="37">
        <v>3.930157135884052E-2</v>
      </c>
      <c r="R24" s="32">
        <v>0</v>
      </c>
      <c r="S24" s="32">
        <v>0</v>
      </c>
      <c r="T24" s="37" t="s">
        <v>1688</v>
      </c>
      <c r="U24" s="32">
        <v>5.2444444444444445</v>
      </c>
      <c r="V24" s="32">
        <v>0</v>
      </c>
      <c r="W24" s="37">
        <v>0</v>
      </c>
      <c r="X24" s="32">
        <v>98.301666666666705</v>
      </c>
      <c r="Y24" s="32">
        <v>19.405000000000001</v>
      </c>
      <c r="Z24" s="37">
        <v>0.1974025533646428</v>
      </c>
      <c r="AA24" s="32">
        <v>0</v>
      </c>
      <c r="AB24" s="32">
        <v>0</v>
      </c>
      <c r="AC24" s="37" t="s">
        <v>1688</v>
      </c>
      <c r="AD24" s="32">
        <v>369.45055555555558</v>
      </c>
      <c r="AE24" s="32">
        <v>39.147222222222226</v>
      </c>
      <c r="AF24" s="37">
        <v>0.1059606532824269</v>
      </c>
      <c r="AG24" s="32">
        <v>0</v>
      </c>
      <c r="AH24" s="32">
        <v>0</v>
      </c>
      <c r="AI24" s="37" t="s">
        <v>1688</v>
      </c>
      <c r="AJ24" s="32">
        <v>0</v>
      </c>
      <c r="AK24" s="32">
        <v>0</v>
      </c>
      <c r="AL24" s="37" t="s">
        <v>1688</v>
      </c>
      <c r="AM24" t="s">
        <v>212</v>
      </c>
      <c r="AN24" s="34">
        <v>2</v>
      </c>
      <c r="AX24"/>
      <c r="AY24"/>
    </row>
    <row r="25" spans="1:51" x14ac:dyDescent="0.25">
      <c r="A25" t="s">
        <v>1583</v>
      </c>
      <c r="B25" t="s">
        <v>1002</v>
      </c>
      <c r="C25" t="s">
        <v>1339</v>
      </c>
      <c r="D25" t="s">
        <v>1525</v>
      </c>
      <c r="E25" s="32">
        <v>179.1888888888889</v>
      </c>
      <c r="F25" s="32">
        <v>644.70277777777778</v>
      </c>
      <c r="G25" s="32">
        <v>141.44999999999999</v>
      </c>
      <c r="H25" s="37">
        <v>0.21940342879793873</v>
      </c>
      <c r="I25" s="32">
        <v>565.50277777777774</v>
      </c>
      <c r="J25" s="32">
        <v>141.44999999999999</v>
      </c>
      <c r="K25" s="37">
        <v>0.25013139733079215</v>
      </c>
      <c r="L25" s="32">
        <v>80.00277777777778</v>
      </c>
      <c r="M25" s="32">
        <v>1.6944444444444444</v>
      </c>
      <c r="N25" s="37">
        <v>2.1179820145133848E-2</v>
      </c>
      <c r="O25" s="32">
        <v>10.95</v>
      </c>
      <c r="P25" s="32">
        <v>1.6944444444444444</v>
      </c>
      <c r="Q25" s="37">
        <v>0.1547437848807712</v>
      </c>
      <c r="R25" s="32">
        <v>64.719444444444449</v>
      </c>
      <c r="S25" s="32">
        <v>0</v>
      </c>
      <c r="T25" s="37">
        <v>0</v>
      </c>
      <c r="U25" s="32">
        <v>4.333333333333333</v>
      </c>
      <c r="V25" s="32">
        <v>0</v>
      </c>
      <c r="W25" s="37">
        <v>0</v>
      </c>
      <c r="X25" s="32">
        <v>187.42777777777778</v>
      </c>
      <c r="Y25" s="32">
        <v>59.880555555555553</v>
      </c>
      <c r="Z25" s="37">
        <v>0.31948602424637634</v>
      </c>
      <c r="AA25" s="32">
        <v>10.147222222222222</v>
      </c>
      <c r="AB25" s="32">
        <v>0</v>
      </c>
      <c r="AC25" s="37">
        <v>0</v>
      </c>
      <c r="AD25" s="32">
        <v>367.125</v>
      </c>
      <c r="AE25" s="32">
        <v>79.875</v>
      </c>
      <c r="AF25" s="37">
        <v>0.21756894790602654</v>
      </c>
      <c r="AG25" s="32">
        <v>0</v>
      </c>
      <c r="AH25" s="32">
        <v>0</v>
      </c>
      <c r="AI25" s="37" t="s">
        <v>1688</v>
      </c>
      <c r="AJ25" s="32">
        <v>0</v>
      </c>
      <c r="AK25" s="32">
        <v>0</v>
      </c>
      <c r="AL25" s="37" t="s">
        <v>1688</v>
      </c>
      <c r="AM25" t="s">
        <v>398</v>
      </c>
      <c r="AN25" s="34">
        <v>2</v>
      </c>
      <c r="AX25"/>
      <c r="AY25"/>
    </row>
    <row r="26" spans="1:51" x14ac:dyDescent="0.25">
      <c r="A26" t="s">
        <v>1583</v>
      </c>
      <c r="B26" t="s">
        <v>1004</v>
      </c>
      <c r="C26" t="s">
        <v>1345</v>
      </c>
      <c r="D26" t="s">
        <v>1522</v>
      </c>
      <c r="E26" s="32">
        <v>51.033333333333331</v>
      </c>
      <c r="F26" s="32">
        <v>198.26388888888891</v>
      </c>
      <c r="G26" s="32">
        <v>24.81388888888889</v>
      </c>
      <c r="H26" s="37">
        <v>0.12515586690017513</v>
      </c>
      <c r="I26" s="32">
        <v>182.32222222222222</v>
      </c>
      <c r="J26" s="32">
        <v>24.81388888888889</v>
      </c>
      <c r="K26" s="37">
        <v>0.13609909196172831</v>
      </c>
      <c r="L26" s="32">
        <v>43.444444444444443</v>
      </c>
      <c r="M26" s="32">
        <v>2.1361111111111111</v>
      </c>
      <c r="N26" s="37">
        <v>4.9168797953964193E-2</v>
      </c>
      <c r="O26" s="32">
        <v>27.502777777777776</v>
      </c>
      <c r="P26" s="32">
        <v>2.1361111111111111</v>
      </c>
      <c r="Q26" s="37">
        <v>7.7668922331077667E-2</v>
      </c>
      <c r="R26" s="32">
        <v>10.46111111111111</v>
      </c>
      <c r="S26" s="32">
        <v>0</v>
      </c>
      <c r="T26" s="37">
        <v>0</v>
      </c>
      <c r="U26" s="32">
        <v>5.4805555555555552</v>
      </c>
      <c r="V26" s="32">
        <v>0</v>
      </c>
      <c r="W26" s="37">
        <v>0</v>
      </c>
      <c r="X26" s="32">
        <v>31.633333333333333</v>
      </c>
      <c r="Y26" s="32">
        <v>2.9916666666666667</v>
      </c>
      <c r="Z26" s="37">
        <v>9.4573234984193885E-2</v>
      </c>
      <c r="AA26" s="32">
        <v>0</v>
      </c>
      <c r="AB26" s="32">
        <v>0</v>
      </c>
      <c r="AC26" s="37" t="s">
        <v>1688</v>
      </c>
      <c r="AD26" s="32">
        <v>123.18611111111112</v>
      </c>
      <c r="AE26" s="32">
        <v>19.68611111111111</v>
      </c>
      <c r="AF26" s="37">
        <v>0.15980787877421243</v>
      </c>
      <c r="AG26" s="32">
        <v>0</v>
      </c>
      <c r="AH26" s="32">
        <v>0</v>
      </c>
      <c r="AI26" s="37" t="s">
        <v>1688</v>
      </c>
      <c r="AJ26" s="32">
        <v>0</v>
      </c>
      <c r="AK26" s="32">
        <v>0</v>
      </c>
      <c r="AL26" s="37" t="s">
        <v>1688</v>
      </c>
      <c r="AM26" t="s">
        <v>400</v>
      </c>
      <c r="AN26" s="34">
        <v>2</v>
      </c>
      <c r="AX26"/>
      <c r="AY26"/>
    </row>
    <row r="27" spans="1:51" x14ac:dyDescent="0.25">
      <c r="A27" t="s">
        <v>1583</v>
      </c>
      <c r="B27" t="s">
        <v>1056</v>
      </c>
      <c r="C27" t="s">
        <v>1296</v>
      </c>
      <c r="D27" t="s">
        <v>1529</v>
      </c>
      <c r="E27" s="32">
        <v>147.65555555555557</v>
      </c>
      <c r="F27" s="32">
        <v>465.99166666666667</v>
      </c>
      <c r="G27" s="32">
        <v>77.844444444444449</v>
      </c>
      <c r="H27" s="37">
        <v>0.16705115136775217</v>
      </c>
      <c r="I27" s="32">
        <v>447.22500000000002</v>
      </c>
      <c r="J27" s="32">
        <v>77.844444444444449</v>
      </c>
      <c r="K27" s="37">
        <v>0.1740610306768281</v>
      </c>
      <c r="L27" s="32">
        <v>90.747222222222234</v>
      </c>
      <c r="M27" s="32">
        <v>3.4166666666666665</v>
      </c>
      <c r="N27" s="37">
        <v>3.7650371912210344E-2</v>
      </c>
      <c r="O27" s="32">
        <v>71.980555555555554</v>
      </c>
      <c r="P27" s="32">
        <v>3.4166666666666665</v>
      </c>
      <c r="Q27" s="37">
        <v>4.7466522594836566E-2</v>
      </c>
      <c r="R27" s="32">
        <v>9.9888888888888889</v>
      </c>
      <c r="S27" s="32">
        <v>0</v>
      </c>
      <c r="T27" s="37">
        <v>0</v>
      </c>
      <c r="U27" s="32">
        <v>8.7777777777777786</v>
      </c>
      <c r="V27" s="32">
        <v>0</v>
      </c>
      <c r="W27" s="37">
        <v>0</v>
      </c>
      <c r="X27" s="32">
        <v>73.566666666666663</v>
      </c>
      <c r="Y27" s="32">
        <v>14.955555555555556</v>
      </c>
      <c r="Z27" s="37">
        <v>0.20329255399486484</v>
      </c>
      <c r="AA27" s="32">
        <v>0</v>
      </c>
      <c r="AB27" s="32">
        <v>0</v>
      </c>
      <c r="AC27" s="37" t="s">
        <v>1688</v>
      </c>
      <c r="AD27" s="32">
        <v>301.67777777777781</v>
      </c>
      <c r="AE27" s="32">
        <v>59.472222222222221</v>
      </c>
      <c r="AF27" s="37">
        <v>0.19713822695296673</v>
      </c>
      <c r="AG27" s="32">
        <v>0</v>
      </c>
      <c r="AH27" s="32">
        <v>0</v>
      </c>
      <c r="AI27" s="37" t="s">
        <v>1688</v>
      </c>
      <c r="AJ27" s="32">
        <v>0</v>
      </c>
      <c r="AK27" s="32">
        <v>0</v>
      </c>
      <c r="AL27" s="37" t="s">
        <v>1688</v>
      </c>
      <c r="AM27" t="s">
        <v>452</v>
      </c>
      <c r="AN27" s="34">
        <v>2</v>
      </c>
      <c r="AX27"/>
      <c r="AY27"/>
    </row>
    <row r="28" spans="1:51" x14ac:dyDescent="0.25">
      <c r="A28" t="s">
        <v>1583</v>
      </c>
      <c r="B28" t="s">
        <v>619</v>
      </c>
      <c r="C28" t="s">
        <v>1211</v>
      </c>
      <c r="D28" t="s">
        <v>1502</v>
      </c>
      <c r="E28" s="32">
        <v>147.52222222222221</v>
      </c>
      <c r="F28" s="32">
        <v>427.25611111111107</v>
      </c>
      <c r="G28" s="32">
        <v>0</v>
      </c>
      <c r="H28" s="37">
        <v>0</v>
      </c>
      <c r="I28" s="32">
        <v>412.51166666666666</v>
      </c>
      <c r="J28" s="32">
        <v>0</v>
      </c>
      <c r="K28" s="37">
        <v>0</v>
      </c>
      <c r="L28" s="32">
        <v>80.926444444444442</v>
      </c>
      <c r="M28" s="32">
        <v>0</v>
      </c>
      <c r="N28" s="37">
        <v>0</v>
      </c>
      <c r="O28" s="32">
        <v>66.182000000000002</v>
      </c>
      <c r="P28" s="32">
        <v>0</v>
      </c>
      <c r="Q28" s="37">
        <v>0</v>
      </c>
      <c r="R28" s="32">
        <v>10.388888888888889</v>
      </c>
      <c r="S28" s="32">
        <v>0</v>
      </c>
      <c r="T28" s="37">
        <v>0</v>
      </c>
      <c r="U28" s="32">
        <v>4.3555555555555552</v>
      </c>
      <c r="V28" s="32">
        <v>0</v>
      </c>
      <c r="W28" s="37">
        <v>0</v>
      </c>
      <c r="X28" s="32">
        <v>82.583333333333329</v>
      </c>
      <c r="Y28" s="32">
        <v>0</v>
      </c>
      <c r="Z28" s="37">
        <v>0</v>
      </c>
      <c r="AA28" s="32">
        <v>0</v>
      </c>
      <c r="AB28" s="32">
        <v>0</v>
      </c>
      <c r="AC28" s="37" t="s">
        <v>1688</v>
      </c>
      <c r="AD28" s="32">
        <v>263.74633333333333</v>
      </c>
      <c r="AE28" s="32">
        <v>0</v>
      </c>
      <c r="AF28" s="37">
        <v>0</v>
      </c>
      <c r="AG28" s="32">
        <v>0</v>
      </c>
      <c r="AH28" s="32">
        <v>0</v>
      </c>
      <c r="AI28" s="37" t="s">
        <v>1688</v>
      </c>
      <c r="AJ28" s="32">
        <v>0</v>
      </c>
      <c r="AK28" s="32">
        <v>0</v>
      </c>
      <c r="AL28" s="37" t="s">
        <v>1688</v>
      </c>
      <c r="AM28" t="s">
        <v>13</v>
      </c>
      <c r="AN28" s="34">
        <v>2</v>
      </c>
      <c r="AX28"/>
      <c r="AY28"/>
    </row>
    <row r="29" spans="1:51" x14ac:dyDescent="0.25">
      <c r="A29" t="s">
        <v>1583</v>
      </c>
      <c r="B29" t="s">
        <v>1088</v>
      </c>
      <c r="C29" t="s">
        <v>1311</v>
      </c>
      <c r="D29" t="s">
        <v>1529</v>
      </c>
      <c r="E29" s="32">
        <v>107.7</v>
      </c>
      <c r="F29" s="32">
        <v>342.34455555555553</v>
      </c>
      <c r="G29" s="32">
        <v>22.925555555555551</v>
      </c>
      <c r="H29" s="37">
        <v>6.6966321454570946E-2</v>
      </c>
      <c r="I29" s="32">
        <v>328.2834444444444</v>
      </c>
      <c r="J29" s="32">
        <v>22.925555555555551</v>
      </c>
      <c r="K29" s="37">
        <v>6.9834638156525297E-2</v>
      </c>
      <c r="L29" s="32">
        <v>66.259777777777771</v>
      </c>
      <c r="M29" s="32">
        <v>19.219999999999995</v>
      </c>
      <c r="N29" s="37">
        <v>0.29007039631886611</v>
      </c>
      <c r="O29" s="32">
        <v>52.198666666666661</v>
      </c>
      <c r="P29" s="32">
        <v>19.219999999999995</v>
      </c>
      <c r="Q29" s="37">
        <v>0.36820863879026278</v>
      </c>
      <c r="R29" s="32">
        <v>8.7277777777777796</v>
      </c>
      <c r="S29" s="32">
        <v>0</v>
      </c>
      <c r="T29" s="37">
        <v>0</v>
      </c>
      <c r="U29" s="32">
        <v>5.333333333333333</v>
      </c>
      <c r="V29" s="32">
        <v>0</v>
      </c>
      <c r="W29" s="37">
        <v>0</v>
      </c>
      <c r="X29" s="32">
        <v>66.155333333333317</v>
      </c>
      <c r="Y29" s="32">
        <v>0</v>
      </c>
      <c r="Z29" s="37">
        <v>0</v>
      </c>
      <c r="AA29" s="32">
        <v>0</v>
      </c>
      <c r="AB29" s="32">
        <v>0</v>
      </c>
      <c r="AC29" s="37" t="s">
        <v>1688</v>
      </c>
      <c r="AD29" s="32">
        <v>209.92944444444441</v>
      </c>
      <c r="AE29" s="32">
        <v>3.7055555555555557</v>
      </c>
      <c r="AF29" s="37">
        <v>1.765143315346691E-2</v>
      </c>
      <c r="AG29" s="32">
        <v>0</v>
      </c>
      <c r="AH29" s="32">
        <v>0</v>
      </c>
      <c r="AI29" s="37" t="s">
        <v>1688</v>
      </c>
      <c r="AJ29" s="32">
        <v>0</v>
      </c>
      <c r="AK29" s="32">
        <v>0</v>
      </c>
      <c r="AL29" s="37" t="s">
        <v>1688</v>
      </c>
      <c r="AM29" t="s">
        <v>484</v>
      </c>
      <c r="AN29" s="34">
        <v>2</v>
      </c>
      <c r="AX29"/>
      <c r="AY29"/>
    </row>
    <row r="30" spans="1:51" x14ac:dyDescent="0.25">
      <c r="A30" t="s">
        <v>1583</v>
      </c>
      <c r="B30" t="s">
        <v>1012</v>
      </c>
      <c r="C30" t="s">
        <v>1224</v>
      </c>
      <c r="D30" t="s">
        <v>1501</v>
      </c>
      <c r="E30" s="32">
        <v>180.35555555555555</v>
      </c>
      <c r="F30" s="32">
        <v>740.76188888888885</v>
      </c>
      <c r="G30" s="32">
        <v>243.11111111111111</v>
      </c>
      <c r="H30" s="37">
        <v>0.32819063015750904</v>
      </c>
      <c r="I30" s="32">
        <v>695.17222222222222</v>
      </c>
      <c r="J30" s="32">
        <v>237.42222222222222</v>
      </c>
      <c r="K30" s="37">
        <v>0.34153007647984912</v>
      </c>
      <c r="L30" s="32">
        <v>118.39800000000001</v>
      </c>
      <c r="M30" s="32">
        <v>18.769444444444446</v>
      </c>
      <c r="N30" s="37">
        <v>0.15852839105765676</v>
      </c>
      <c r="O30" s="32">
        <v>72.808333333333337</v>
      </c>
      <c r="P30" s="32">
        <v>13.080555555555556</v>
      </c>
      <c r="Q30" s="37">
        <v>0.17965739574987599</v>
      </c>
      <c r="R30" s="32">
        <v>38.925777777777782</v>
      </c>
      <c r="S30" s="32">
        <v>5.6888888888888891</v>
      </c>
      <c r="T30" s="37">
        <v>0.14614708333809071</v>
      </c>
      <c r="U30" s="32">
        <v>6.6638888888888888</v>
      </c>
      <c r="V30" s="32">
        <v>0</v>
      </c>
      <c r="W30" s="37">
        <v>0</v>
      </c>
      <c r="X30" s="32">
        <v>135.62777777777777</v>
      </c>
      <c r="Y30" s="32">
        <v>33.511111111111113</v>
      </c>
      <c r="Z30" s="37">
        <v>0.24708147298570438</v>
      </c>
      <c r="AA30" s="32">
        <v>0</v>
      </c>
      <c r="AB30" s="32">
        <v>0</v>
      </c>
      <c r="AC30" s="37" t="s">
        <v>1688</v>
      </c>
      <c r="AD30" s="32">
        <v>486.73611111111109</v>
      </c>
      <c r="AE30" s="32">
        <v>190.83055555555555</v>
      </c>
      <c r="AF30" s="37">
        <v>0.39206163504066199</v>
      </c>
      <c r="AG30" s="32">
        <v>0</v>
      </c>
      <c r="AH30" s="32">
        <v>0</v>
      </c>
      <c r="AI30" s="37" t="s">
        <v>1688</v>
      </c>
      <c r="AJ30" s="32">
        <v>0</v>
      </c>
      <c r="AK30" s="32">
        <v>0</v>
      </c>
      <c r="AL30" s="37" t="s">
        <v>1688</v>
      </c>
      <c r="AM30" t="s">
        <v>408</v>
      </c>
      <c r="AN30" s="34">
        <v>2</v>
      </c>
      <c r="AX30"/>
      <c r="AY30"/>
    </row>
    <row r="31" spans="1:51" x14ac:dyDescent="0.25">
      <c r="A31" t="s">
        <v>1583</v>
      </c>
      <c r="B31" t="s">
        <v>614</v>
      </c>
      <c r="C31" t="s">
        <v>1292</v>
      </c>
      <c r="D31" t="s">
        <v>1526</v>
      </c>
      <c r="E31" s="32">
        <v>118.98888888888889</v>
      </c>
      <c r="F31" s="32">
        <v>359.84766666666661</v>
      </c>
      <c r="G31" s="32">
        <v>196.35722222222222</v>
      </c>
      <c r="H31" s="37">
        <v>0.54566762664077928</v>
      </c>
      <c r="I31" s="32">
        <v>340.51444444444439</v>
      </c>
      <c r="J31" s="32">
        <v>192.9661111111111</v>
      </c>
      <c r="K31" s="37">
        <v>0.56668994299474984</v>
      </c>
      <c r="L31" s="32">
        <v>51.871333333333332</v>
      </c>
      <c r="M31" s="32">
        <v>3.3911111111111114</v>
      </c>
      <c r="N31" s="37">
        <v>6.5375437514191101E-2</v>
      </c>
      <c r="O31" s="32">
        <v>37.873333333333335</v>
      </c>
      <c r="P31" s="32">
        <v>0</v>
      </c>
      <c r="Q31" s="37">
        <v>0</v>
      </c>
      <c r="R31" s="32">
        <v>8.7598888888888879</v>
      </c>
      <c r="S31" s="32">
        <v>3.3911111111111114</v>
      </c>
      <c r="T31" s="37">
        <v>0.38711805071094263</v>
      </c>
      <c r="U31" s="32">
        <v>5.2381111111111114</v>
      </c>
      <c r="V31" s="32">
        <v>0</v>
      </c>
      <c r="W31" s="37">
        <v>0</v>
      </c>
      <c r="X31" s="32">
        <v>87.055444444444433</v>
      </c>
      <c r="Y31" s="32">
        <v>68.319000000000017</v>
      </c>
      <c r="Z31" s="37">
        <v>0.78477573040935633</v>
      </c>
      <c r="AA31" s="32">
        <v>5.3352222222222219</v>
      </c>
      <c r="AB31" s="32">
        <v>0</v>
      </c>
      <c r="AC31" s="37">
        <v>0</v>
      </c>
      <c r="AD31" s="32">
        <v>163.78244444444442</v>
      </c>
      <c r="AE31" s="32">
        <v>75.825555555555553</v>
      </c>
      <c r="AF31" s="37">
        <v>0.46296509868782576</v>
      </c>
      <c r="AG31" s="32">
        <v>51.803222222222203</v>
      </c>
      <c r="AH31" s="32">
        <v>48.821555555555548</v>
      </c>
      <c r="AI31" s="37">
        <v>0.94244244780998199</v>
      </c>
      <c r="AJ31" s="32">
        <v>0</v>
      </c>
      <c r="AK31" s="32">
        <v>0</v>
      </c>
      <c r="AL31" s="37" t="s">
        <v>1688</v>
      </c>
      <c r="AM31" t="s">
        <v>8</v>
      </c>
      <c r="AN31" s="34">
        <v>2</v>
      </c>
      <c r="AX31"/>
      <c r="AY31"/>
    </row>
    <row r="32" spans="1:51" x14ac:dyDescent="0.25">
      <c r="A32" t="s">
        <v>1583</v>
      </c>
      <c r="B32" t="s">
        <v>895</v>
      </c>
      <c r="C32" t="s">
        <v>1328</v>
      </c>
      <c r="D32" t="s">
        <v>1532</v>
      </c>
      <c r="E32" s="32">
        <v>201.43333333333334</v>
      </c>
      <c r="F32" s="32">
        <v>753.04622222222224</v>
      </c>
      <c r="G32" s="32">
        <v>0</v>
      </c>
      <c r="H32" s="37">
        <v>0</v>
      </c>
      <c r="I32" s="32">
        <v>671.72399999999993</v>
      </c>
      <c r="J32" s="32">
        <v>0</v>
      </c>
      <c r="K32" s="37">
        <v>0</v>
      </c>
      <c r="L32" s="32">
        <v>146.00855555555555</v>
      </c>
      <c r="M32" s="32">
        <v>0</v>
      </c>
      <c r="N32" s="37">
        <v>0</v>
      </c>
      <c r="O32" s="32">
        <v>94.580777777777783</v>
      </c>
      <c r="P32" s="32">
        <v>0</v>
      </c>
      <c r="Q32" s="37">
        <v>0</v>
      </c>
      <c r="R32" s="32">
        <v>33.049999999999997</v>
      </c>
      <c r="S32" s="32">
        <v>0</v>
      </c>
      <c r="T32" s="37">
        <v>0</v>
      </c>
      <c r="U32" s="32">
        <v>18.377777777777776</v>
      </c>
      <c r="V32" s="32">
        <v>0</v>
      </c>
      <c r="W32" s="37">
        <v>0</v>
      </c>
      <c r="X32" s="32">
        <v>184.24922222222222</v>
      </c>
      <c r="Y32" s="32">
        <v>0</v>
      </c>
      <c r="Z32" s="37">
        <v>0</v>
      </c>
      <c r="AA32" s="32">
        <v>29.894444444444446</v>
      </c>
      <c r="AB32" s="32">
        <v>0</v>
      </c>
      <c r="AC32" s="37">
        <v>0</v>
      </c>
      <c r="AD32" s="32">
        <v>392.89400000000001</v>
      </c>
      <c r="AE32" s="32">
        <v>0</v>
      </c>
      <c r="AF32" s="37">
        <v>0</v>
      </c>
      <c r="AG32" s="32">
        <v>0</v>
      </c>
      <c r="AH32" s="32">
        <v>0</v>
      </c>
      <c r="AI32" s="37" t="s">
        <v>1688</v>
      </c>
      <c r="AJ32" s="32">
        <v>0</v>
      </c>
      <c r="AK32" s="32">
        <v>0</v>
      </c>
      <c r="AL32" s="37" t="s">
        <v>1688</v>
      </c>
      <c r="AM32" t="s">
        <v>291</v>
      </c>
      <c r="AN32" s="34">
        <v>2</v>
      </c>
      <c r="AX32"/>
      <c r="AY32"/>
    </row>
    <row r="33" spans="1:51" x14ac:dyDescent="0.25">
      <c r="A33" t="s">
        <v>1583</v>
      </c>
      <c r="B33" t="s">
        <v>670</v>
      </c>
      <c r="C33" t="s">
        <v>1319</v>
      </c>
      <c r="D33" t="s">
        <v>1502</v>
      </c>
      <c r="E33" s="32">
        <v>92.8</v>
      </c>
      <c r="F33" s="32">
        <v>408.32499999999999</v>
      </c>
      <c r="G33" s="32">
        <v>0.25</v>
      </c>
      <c r="H33" s="37">
        <v>6.1225739300802061E-4</v>
      </c>
      <c r="I33" s="32">
        <v>386.10277777777776</v>
      </c>
      <c r="J33" s="32">
        <v>0</v>
      </c>
      <c r="K33" s="37">
        <v>0</v>
      </c>
      <c r="L33" s="32">
        <v>95.963888888888874</v>
      </c>
      <c r="M33" s="32">
        <v>0.25</v>
      </c>
      <c r="N33" s="37">
        <v>2.6051466118621014E-3</v>
      </c>
      <c r="O33" s="32">
        <v>73.74166666666666</v>
      </c>
      <c r="P33" s="32">
        <v>0</v>
      </c>
      <c r="Q33" s="37">
        <v>0</v>
      </c>
      <c r="R33" s="32">
        <v>17.138888888888889</v>
      </c>
      <c r="S33" s="32">
        <v>0.25</v>
      </c>
      <c r="T33" s="37">
        <v>1.4586709886547812E-2</v>
      </c>
      <c r="U33" s="32">
        <v>5.083333333333333</v>
      </c>
      <c r="V33" s="32">
        <v>0</v>
      </c>
      <c r="W33" s="37">
        <v>0</v>
      </c>
      <c r="X33" s="32">
        <v>87.919444444444451</v>
      </c>
      <c r="Y33" s="32">
        <v>0</v>
      </c>
      <c r="Z33" s="37">
        <v>0</v>
      </c>
      <c r="AA33" s="32">
        <v>0</v>
      </c>
      <c r="AB33" s="32">
        <v>0</v>
      </c>
      <c r="AC33" s="37" t="s">
        <v>1688</v>
      </c>
      <c r="AD33" s="32">
        <v>224.44166666666666</v>
      </c>
      <c r="AE33" s="32">
        <v>0</v>
      </c>
      <c r="AF33" s="37">
        <v>0</v>
      </c>
      <c r="AG33" s="32">
        <v>0</v>
      </c>
      <c r="AH33" s="32">
        <v>0</v>
      </c>
      <c r="AI33" s="37" t="s">
        <v>1688</v>
      </c>
      <c r="AJ33" s="32">
        <v>0</v>
      </c>
      <c r="AK33" s="32">
        <v>0</v>
      </c>
      <c r="AL33" s="37" t="s">
        <v>1688</v>
      </c>
      <c r="AM33" t="s">
        <v>64</v>
      </c>
      <c r="AN33" s="34">
        <v>2</v>
      </c>
      <c r="AX33"/>
      <c r="AY33"/>
    </row>
    <row r="34" spans="1:51" x14ac:dyDescent="0.25">
      <c r="A34" t="s">
        <v>1583</v>
      </c>
      <c r="B34" t="s">
        <v>1105</v>
      </c>
      <c r="C34" t="s">
        <v>1282</v>
      </c>
      <c r="D34" t="s">
        <v>1518</v>
      </c>
      <c r="E34" s="32">
        <v>227.07777777777778</v>
      </c>
      <c r="F34" s="32">
        <v>750.54399999999987</v>
      </c>
      <c r="G34" s="32">
        <v>0</v>
      </c>
      <c r="H34" s="37">
        <v>0</v>
      </c>
      <c r="I34" s="32">
        <v>693.04088888888873</v>
      </c>
      <c r="J34" s="32">
        <v>0</v>
      </c>
      <c r="K34" s="37">
        <v>0</v>
      </c>
      <c r="L34" s="32">
        <v>101.56444444444442</v>
      </c>
      <c r="M34" s="32">
        <v>0</v>
      </c>
      <c r="N34" s="37">
        <v>0</v>
      </c>
      <c r="O34" s="32">
        <v>44.061333333333323</v>
      </c>
      <c r="P34" s="32">
        <v>0</v>
      </c>
      <c r="Q34" s="37">
        <v>0</v>
      </c>
      <c r="R34" s="32">
        <v>52.919777777777767</v>
      </c>
      <c r="S34" s="32">
        <v>0</v>
      </c>
      <c r="T34" s="37">
        <v>0</v>
      </c>
      <c r="U34" s="32">
        <v>4.583333333333333</v>
      </c>
      <c r="V34" s="32">
        <v>0</v>
      </c>
      <c r="W34" s="37">
        <v>0</v>
      </c>
      <c r="X34" s="32">
        <v>181.63633333333331</v>
      </c>
      <c r="Y34" s="32">
        <v>0</v>
      </c>
      <c r="Z34" s="37">
        <v>0</v>
      </c>
      <c r="AA34" s="32">
        <v>0</v>
      </c>
      <c r="AB34" s="32">
        <v>0</v>
      </c>
      <c r="AC34" s="37" t="s">
        <v>1688</v>
      </c>
      <c r="AD34" s="32">
        <v>467.34322222222215</v>
      </c>
      <c r="AE34" s="32">
        <v>0</v>
      </c>
      <c r="AF34" s="37">
        <v>0</v>
      </c>
      <c r="AG34" s="32">
        <v>0</v>
      </c>
      <c r="AH34" s="32">
        <v>0</v>
      </c>
      <c r="AI34" s="37" t="s">
        <v>1688</v>
      </c>
      <c r="AJ34" s="32">
        <v>0</v>
      </c>
      <c r="AK34" s="32">
        <v>0</v>
      </c>
      <c r="AL34" s="37" t="s">
        <v>1688</v>
      </c>
      <c r="AM34" t="s">
        <v>502</v>
      </c>
      <c r="AN34" s="34">
        <v>2</v>
      </c>
      <c r="AX34"/>
      <c r="AY34"/>
    </row>
    <row r="35" spans="1:51" x14ac:dyDescent="0.25">
      <c r="A35" t="s">
        <v>1583</v>
      </c>
      <c r="B35" t="s">
        <v>960</v>
      </c>
      <c r="C35" t="s">
        <v>1224</v>
      </c>
      <c r="D35" t="s">
        <v>1501</v>
      </c>
      <c r="E35" s="32">
        <v>197.07777777777778</v>
      </c>
      <c r="F35" s="32">
        <v>619.97344444444434</v>
      </c>
      <c r="G35" s="32">
        <v>107.19711111111111</v>
      </c>
      <c r="H35" s="37">
        <v>0.17290597213751632</v>
      </c>
      <c r="I35" s="32">
        <v>560.68288888888878</v>
      </c>
      <c r="J35" s="32">
        <v>90.001888888888899</v>
      </c>
      <c r="K35" s="37">
        <v>0.16052191117736195</v>
      </c>
      <c r="L35" s="32">
        <v>166.94922222222218</v>
      </c>
      <c r="M35" s="32">
        <v>57.664000000000001</v>
      </c>
      <c r="N35" s="37">
        <v>0.34539843452067603</v>
      </c>
      <c r="O35" s="32">
        <v>107.65866666666665</v>
      </c>
      <c r="P35" s="32">
        <v>40.468777777777781</v>
      </c>
      <c r="Q35" s="37">
        <v>0.37589893160276111</v>
      </c>
      <c r="R35" s="32">
        <v>53.533222222222207</v>
      </c>
      <c r="S35" s="32">
        <v>17.19522222222222</v>
      </c>
      <c r="T35" s="37">
        <v>0.32120656124234387</v>
      </c>
      <c r="U35" s="32">
        <v>5.7573333333333334</v>
      </c>
      <c r="V35" s="32">
        <v>0</v>
      </c>
      <c r="W35" s="37">
        <v>0</v>
      </c>
      <c r="X35" s="32">
        <v>94.660555555555518</v>
      </c>
      <c r="Y35" s="32">
        <v>12.929333333333338</v>
      </c>
      <c r="Z35" s="37">
        <v>0.13658628197829681</v>
      </c>
      <c r="AA35" s="32">
        <v>0</v>
      </c>
      <c r="AB35" s="32">
        <v>0</v>
      </c>
      <c r="AC35" s="37" t="s">
        <v>1688</v>
      </c>
      <c r="AD35" s="32">
        <v>358.36366666666663</v>
      </c>
      <c r="AE35" s="32">
        <v>36.603777777777779</v>
      </c>
      <c r="AF35" s="37">
        <v>0.10214143112846573</v>
      </c>
      <c r="AG35" s="32">
        <v>0</v>
      </c>
      <c r="AH35" s="32">
        <v>0</v>
      </c>
      <c r="AI35" s="37" t="s">
        <v>1688</v>
      </c>
      <c r="AJ35" s="32">
        <v>0</v>
      </c>
      <c r="AK35" s="32">
        <v>0</v>
      </c>
      <c r="AL35" s="37" t="s">
        <v>1688</v>
      </c>
      <c r="AM35" t="s">
        <v>356</v>
      </c>
      <c r="AN35" s="34">
        <v>2</v>
      </c>
      <c r="AX35"/>
      <c r="AY35"/>
    </row>
    <row r="36" spans="1:51" x14ac:dyDescent="0.25">
      <c r="A36" t="s">
        <v>1583</v>
      </c>
      <c r="B36" t="s">
        <v>645</v>
      </c>
      <c r="C36" t="s">
        <v>1307</v>
      </c>
      <c r="D36" t="s">
        <v>1518</v>
      </c>
      <c r="E36" s="32">
        <v>162.69999999999999</v>
      </c>
      <c r="F36" s="32">
        <v>484.96499999999997</v>
      </c>
      <c r="G36" s="32">
        <v>29.003777777777778</v>
      </c>
      <c r="H36" s="37">
        <v>5.9805919556623219E-2</v>
      </c>
      <c r="I36" s="32">
        <v>464.38166666666666</v>
      </c>
      <c r="J36" s="32">
        <v>28.281555555555556</v>
      </c>
      <c r="K36" s="37">
        <v>6.0901533341229143E-2</v>
      </c>
      <c r="L36" s="32">
        <v>81.12277777777777</v>
      </c>
      <c r="M36" s="32">
        <v>21.742999999999999</v>
      </c>
      <c r="N36" s="37">
        <v>0.26802583190089097</v>
      </c>
      <c r="O36" s="32">
        <v>60.539444444444435</v>
      </c>
      <c r="P36" s="32">
        <v>21.020777777777777</v>
      </c>
      <c r="Q36" s="37">
        <v>0.3472244909196025</v>
      </c>
      <c r="R36" s="32">
        <v>15.916666666666666</v>
      </c>
      <c r="S36" s="32">
        <v>0.72222222222222221</v>
      </c>
      <c r="T36" s="37">
        <v>4.5375218150087264E-2</v>
      </c>
      <c r="U36" s="32">
        <v>4.666666666666667</v>
      </c>
      <c r="V36" s="32">
        <v>0</v>
      </c>
      <c r="W36" s="37">
        <v>0</v>
      </c>
      <c r="X36" s="32">
        <v>108.24144444444444</v>
      </c>
      <c r="Y36" s="32">
        <v>0</v>
      </c>
      <c r="Z36" s="37">
        <v>0</v>
      </c>
      <c r="AA36" s="32">
        <v>0</v>
      </c>
      <c r="AB36" s="32">
        <v>0</v>
      </c>
      <c r="AC36" s="37" t="s">
        <v>1688</v>
      </c>
      <c r="AD36" s="32">
        <v>295.60077777777775</v>
      </c>
      <c r="AE36" s="32">
        <v>7.2607777777777782</v>
      </c>
      <c r="AF36" s="37">
        <v>2.4562783062892262E-2</v>
      </c>
      <c r="AG36" s="32">
        <v>0</v>
      </c>
      <c r="AH36" s="32">
        <v>0</v>
      </c>
      <c r="AI36" s="37" t="s">
        <v>1688</v>
      </c>
      <c r="AJ36" s="32">
        <v>0</v>
      </c>
      <c r="AK36" s="32">
        <v>0</v>
      </c>
      <c r="AL36" s="37" t="s">
        <v>1688</v>
      </c>
      <c r="AM36" t="s">
        <v>39</v>
      </c>
      <c r="AN36" s="34">
        <v>2</v>
      </c>
      <c r="AX36"/>
      <c r="AY36"/>
    </row>
    <row r="37" spans="1:51" x14ac:dyDescent="0.25">
      <c r="A37" t="s">
        <v>1583</v>
      </c>
      <c r="B37" t="s">
        <v>703</v>
      </c>
      <c r="C37" t="s">
        <v>1290</v>
      </c>
      <c r="D37" t="s">
        <v>1524</v>
      </c>
      <c r="E37" s="32">
        <v>442.34444444444443</v>
      </c>
      <c r="F37" s="32">
        <v>1512.5183333333334</v>
      </c>
      <c r="G37" s="32">
        <v>282.17188888888887</v>
      </c>
      <c r="H37" s="37">
        <v>0.18655766523307521</v>
      </c>
      <c r="I37" s="32">
        <v>1491.3627777777779</v>
      </c>
      <c r="J37" s="32">
        <v>276.01633333333331</v>
      </c>
      <c r="K37" s="37">
        <v>0.18507658729730039</v>
      </c>
      <c r="L37" s="32">
        <v>142.5922222222222</v>
      </c>
      <c r="M37" s="32">
        <v>19.673555555555556</v>
      </c>
      <c r="N37" s="37">
        <v>0.13797074797596878</v>
      </c>
      <c r="O37" s="32">
        <v>127.59222222222219</v>
      </c>
      <c r="P37" s="32">
        <v>19.673555555555556</v>
      </c>
      <c r="Q37" s="37">
        <v>0.15419086847857327</v>
      </c>
      <c r="R37" s="32">
        <v>10.022222222222222</v>
      </c>
      <c r="S37" s="32">
        <v>0</v>
      </c>
      <c r="T37" s="37">
        <v>0</v>
      </c>
      <c r="U37" s="32">
        <v>4.9777777777777779</v>
      </c>
      <c r="V37" s="32">
        <v>0</v>
      </c>
      <c r="W37" s="37">
        <v>0</v>
      </c>
      <c r="X37" s="32">
        <v>380.62777777777779</v>
      </c>
      <c r="Y37" s="32">
        <v>45.291666666666664</v>
      </c>
      <c r="Z37" s="37">
        <v>0.11899201611373023</v>
      </c>
      <c r="AA37" s="32">
        <v>6.1555555555555559</v>
      </c>
      <c r="AB37" s="32">
        <v>6.1555555555555559</v>
      </c>
      <c r="AC37" s="37">
        <v>1</v>
      </c>
      <c r="AD37" s="32">
        <v>983.14277777777784</v>
      </c>
      <c r="AE37" s="32">
        <v>211.05111111111108</v>
      </c>
      <c r="AF37" s="37">
        <v>0.21466984845085796</v>
      </c>
      <c r="AG37" s="32">
        <v>0</v>
      </c>
      <c r="AH37" s="32">
        <v>0</v>
      </c>
      <c r="AI37" s="37" t="s">
        <v>1688</v>
      </c>
      <c r="AJ37" s="32">
        <v>0</v>
      </c>
      <c r="AK37" s="32">
        <v>0</v>
      </c>
      <c r="AL37" s="37" t="s">
        <v>1688</v>
      </c>
      <c r="AM37" t="s">
        <v>97</v>
      </c>
      <c r="AN37" s="34">
        <v>2</v>
      </c>
      <c r="AX37"/>
      <c r="AY37"/>
    </row>
    <row r="38" spans="1:51" x14ac:dyDescent="0.25">
      <c r="A38" t="s">
        <v>1583</v>
      </c>
      <c r="B38" t="s">
        <v>1090</v>
      </c>
      <c r="C38" t="s">
        <v>1230</v>
      </c>
      <c r="D38" t="s">
        <v>1507</v>
      </c>
      <c r="E38" s="32">
        <v>93.788888888888891</v>
      </c>
      <c r="F38" s="32">
        <v>307.64999999999998</v>
      </c>
      <c r="G38" s="32">
        <v>0</v>
      </c>
      <c r="H38" s="37">
        <v>0</v>
      </c>
      <c r="I38" s="32">
        <v>307.16388888888889</v>
      </c>
      <c r="J38" s="32">
        <v>0</v>
      </c>
      <c r="K38" s="37">
        <v>0</v>
      </c>
      <c r="L38" s="32">
        <v>44.05</v>
      </c>
      <c r="M38" s="32">
        <v>0</v>
      </c>
      <c r="N38" s="37">
        <v>0</v>
      </c>
      <c r="O38" s="32">
        <v>44.05</v>
      </c>
      <c r="P38" s="32">
        <v>0</v>
      </c>
      <c r="Q38" s="37">
        <v>0</v>
      </c>
      <c r="R38" s="32">
        <v>0</v>
      </c>
      <c r="S38" s="32">
        <v>0</v>
      </c>
      <c r="T38" s="37" t="s">
        <v>1688</v>
      </c>
      <c r="U38" s="32">
        <v>0</v>
      </c>
      <c r="V38" s="32">
        <v>0</v>
      </c>
      <c r="W38" s="37" t="s">
        <v>1688</v>
      </c>
      <c r="X38" s="32">
        <v>80.158333333333331</v>
      </c>
      <c r="Y38" s="32">
        <v>0</v>
      </c>
      <c r="Z38" s="37">
        <v>0</v>
      </c>
      <c r="AA38" s="32">
        <v>0.4861111111111111</v>
      </c>
      <c r="AB38" s="32">
        <v>0</v>
      </c>
      <c r="AC38" s="37">
        <v>0</v>
      </c>
      <c r="AD38" s="32">
        <v>182.38055555555556</v>
      </c>
      <c r="AE38" s="32">
        <v>0</v>
      </c>
      <c r="AF38" s="37">
        <v>0</v>
      </c>
      <c r="AG38" s="32">
        <v>0.57499999999999996</v>
      </c>
      <c r="AH38" s="32">
        <v>0</v>
      </c>
      <c r="AI38" s="37">
        <v>0</v>
      </c>
      <c r="AJ38" s="32">
        <v>0</v>
      </c>
      <c r="AK38" s="32">
        <v>0</v>
      </c>
      <c r="AL38" s="37" t="s">
        <v>1688</v>
      </c>
      <c r="AM38" t="s">
        <v>487</v>
      </c>
      <c r="AN38" s="34">
        <v>2</v>
      </c>
      <c r="AX38"/>
      <c r="AY38"/>
    </row>
    <row r="39" spans="1:51" x14ac:dyDescent="0.25">
      <c r="A39" t="s">
        <v>1583</v>
      </c>
      <c r="B39" t="s">
        <v>1026</v>
      </c>
      <c r="C39" t="s">
        <v>1298</v>
      </c>
      <c r="D39" t="s">
        <v>1531</v>
      </c>
      <c r="E39" s="32">
        <v>86.12222222222222</v>
      </c>
      <c r="F39" s="32">
        <v>298.84366666666665</v>
      </c>
      <c r="G39" s="32">
        <v>0</v>
      </c>
      <c r="H39" s="37">
        <v>0</v>
      </c>
      <c r="I39" s="32">
        <v>287.54088888888884</v>
      </c>
      <c r="J39" s="32">
        <v>0</v>
      </c>
      <c r="K39" s="37">
        <v>0</v>
      </c>
      <c r="L39" s="32">
        <v>51.643222222222228</v>
      </c>
      <c r="M39" s="32">
        <v>0</v>
      </c>
      <c r="N39" s="37">
        <v>0</v>
      </c>
      <c r="O39" s="32">
        <v>40.340444444444451</v>
      </c>
      <c r="P39" s="32">
        <v>0</v>
      </c>
      <c r="Q39" s="37">
        <v>0</v>
      </c>
      <c r="R39" s="32">
        <v>5.4194444444444443</v>
      </c>
      <c r="S39" s="32">
        <v>0</v>
      </c>
      <c r="T39" s="37">
        <v>0</v>
      </c>
      <c r="U39" s="32">
        <v>5.8833333333333337</v>
      </c>
      <c r="V39" s="32">
        <v>0</v>
      </c>
      <c r="W39" s="37">
        <v>0</v>
      </c>
      <c r="X39" s="32">
        <v>80.94422222222218</v>
      </c>
      <c r="Y39" s="32">
        <v>0</v>
      </c>
      <c r="Z39" s="37">
        <v>0</v>
      </c>
      <c r="AA39" s="32">
        <v>0</v>
      </c>
      <c r="AB39" s="32">
        <v>0</v>
      </c>
      <c r="AC39" s="37" t="s">
        <v>1688</v>
      </c>
      <c r="AD39" s="32">
        <v>166.25622222222222</v>
      </c>
      <c r="AE39" s="32">
        <v>0</v>
      </c>
      <c r="AF39" s="37">
        <v>0</v>
      </c>
      <c r="AG39" s="32">
        <v>0</v>
      </c>
      <c r="AH39" s="32">
        <v>0</v>
      </c>
      <c r="AI39" s="37" t="s">
        <v>1688</v>
      </c>
      <c r="AJ39" s="32">
        <v>0</v>
      </c>
      <c r="AK39" s="32">
        <v>0</v>
      </c>
      <c r="AL39" s="37" t="s">
        <v>1688</v>
      </c>
      <c r="AM39" t="s">
        <v>422</v>
      </c>
      <c r="AN39" s="34">
        <v>2</v>
      </c>
      <c r="AX39"/>
      <c r="AY39"/>
    </row>
    <row r="40" spans="1:51" x14ac:dyDescent="0.25">
      <c r="A40" t="s">
        <v>1583</v>
      </c>
      <c r="B40" t="s">
        <v>1148</v>
      </c>
      <c r="C40" t="s">
        <v>1415</v>
      </c>
      <c r="D40" t="s">
        <v>1522</v>
      </c>
      <c r="E40" s="32">
        <v>104.22222222222223</v>
      </c>
      <c r="F40" s="32">
        <v>387.10700000000003</v>
      </c>
      <c r="G40" s="32">
        <v>61.951777777777764</v>
      </c>
      <c r="H40" s="37">
        <v>0.16003786492566077</v>
      </c>
      <c r="I40" s="32">
        <v>368.86722222222227</v>
      </c>
      <c r="J40" s="32">
        <v>61.951777777777764</v>
      </c>
      <c r="K40" s="37">
        <v>0.16795143088223549</v>
      </c>
      <c r="L40" s="32">
        <v>67.775777777777762</v>
      </c>
      <c r="M40" s="32">
        <v>9.3697777777777791</v>
      </c>
      <c r="N40" s="37">
        <v>0.13824670236170908</v>
      </c>
      <c r="O40" s="32">
        <v>49.535999999999994</v>
      </c>
      <c r="P40" s="32">
        <v>9.3697777777777791</v>
      </c>
      <c r="Q40" s="37">
        <v>0.18915087568188349</v>
      </c>
      <c r="R40" s="32">
        <v>13.906444444444441</v>
      </c>
      <c r="S40" s="32">
        <v>0</v>
      </c>
      <c r="T40" s="37">
        <v>0</v>
      </c>
      <c r="U40" s="32">
        <v>4.333333333333333</v>
      </c>
      <c r="V40" s="32">
        <v>0</v>
      </c>
      <c r="W40" s="37">
        <v>0</v>
      </c>
      <c r="X40" s="32">
        <v>81.346333333333334</v>
      </c>
      <c r="Y40" s="32">
        <v>12.967000000000001</v>
      </c>
      <c r="Z40" s="37">
        <v>0.15940484922491896</v>
      </c>
      <c r="AA40" s="32">
        <v>0</v>
      </c>
      <c r="AB40" s="32">
        <v>0</v>
      </c>
      <c r="AC40" s="37" t="s">
        <v>1688</v>
      </c>
      <c r="AD40" s="32">
        <v>237.98488888888892</v>
      </c>
      <c r="AE40" s="32">
        <v>39.614999999999988</v>
      </c>
      <c r="AF40" s="37">
        <v>0.1664601487302648</v>
      </c>
      <c r="AG40" s="32">
        <v>0</v>
      </c>
      <c r="AH40" s="32">
        <v>0</v>
      </c>
      <c r="AI40" s="37" t="s">
        <v>1688</v>
      </c>
      <c r="AJ40" s="32">
        <v>0</v>
      </c>
      <c r="AK40" s="32">
        <v>0</v>
      </c>
      <c r="AL40" s="37" t="s">
        <v>1688</v>
      </c>
      <c r="AM40" t="s">
        <v>545</v>
      </c>
      <c r="AN40" s="34">
        <v>2</v>
      </c>
      <c r="AX40"/>
      <c r="AY40"/>
    </row>
    <row r="41" spans="1:51" x14ac:dyDescent="0.25">
      <c r="A41" t="s">
        <v>1583</v>
      </c>
      <c r="B41" t="s">
        <v>913</v>
      </c>
      <c r="C41" t="s">
        <v>1330</v>
      </c>
      <c r="D41" t="s">
        <v>1522</v>
      </c>
      <c r="E41" s="32">
        <v>36.033333333333331</v>
      </c>
      <c r="F41" s="32">
        <v>114.53622222222216</v>
      </c>
      <c r="G41" s="32">
        <v>22.902111111111108</v>
      </c>
      <c r="H41" s="37">
        <v>0.19995518157283584</v>
      </c>
      <c r="I41" s="32">
        <v>111.69177777777773</v>
      </c>
      <c r="J41" s="32">
        <v>22.902111111111108</v>
      </c>
      <c r="K41" s="37">
        <v>0.20504742217173058</v>
      </c>
      <c r="L41" s="32">
        <v>30.263111111111115</v>
      </c>
      <c r="M41" s="32">
        <v>16.74144444444444</v>
      </c>
      <c r="N41" s="37">
        <v>0.55319641073841253</v>
      </c>
      <c r="O41" s="32">
        <v>27.41866666666667</v>
      </c>
      <c r="P41" s="32">
        <v>16.74144444444444</v>
      </c>
      <c r="Q41" s="37">
        <v>0.61058565130000619</v>
      </c>
      <c r="R41" s="32">
        <v>0</v>
      </c>
      <c r="S41" s="32">
        <v>0</v>
      </c>
      <c r="T41" s="37" t="s">
        <v>1688</v>
      </c>
      <c r="U41" s="32">
        <v>2.8444444444444446</v>
      </c>
      <c r="V41" s="32">
        <v>0</v>
      </c>
      <c r="W41" s="37">
        <v>0</v>
      </c>
      <c r="X41" s="32">
        <v>16.435777777777776</v>
      </c>
      <c r="Y41" s="32">
        <v>5.4666666666666669E-2</v>
      </c>
      <c r="Z41" s="37">
        <v>3.3260772569327084E-3</v>
      </c>
      <c r="AA41" s="32">
        <v>0</v>
      </c>
      <c r="AB41" s="32">
        <v>0</v>
      </c>
      <c r="AC41" s="37" t="s">
        <v>1688</v>
      </c>
      <c r="AD41" s="32">
        <v>67.837333333333277</v>
      </c>
      <c r="AE41" s="32">
        <v>6.1060000000000008</v>
      </c>
      <c r="AF41" s="37">
        <v>9.0009434333110663E-2</v>
      </c>
      <c r="AG41" s="32">
        <v>0</v>
      </c>
      <c r="AH41" s="32">
        <v>0</v>
      </c>
      <c r="AI41" s="37" t="s">
        <v>1688</v>
      </c>
      <c r="AJ41" s="32">
        <v>0</v>
      </c>
      <c r="AK41" s="32">
        <v>0</v>
      </c>
      <c r="AL41" s="37" t="s">
        <v>1688</v>
      </c>
      <c r="AM41" t="s">
        <v>309</v>
      </c>
      <c r="AN41" s="34">
        <v>2</v>
      </c>
      <c r="AX41"/>
      <c r="AY41"/>
    </row>
    <row r="42" spans="1:51" x14ac:dyDescent="0.25">
      <c r="A42" t="s">
        <v>1583</v>
      </c>
      <c r="B42" t="s">
        <v>1089</v>
      </c>
      <c r="C42" t="s">
        <v>1230</v>
      </c>
      <c r="D42" t="s">
        <v>1507</v>
      </c>
      <c r="E42" s="32">
        <v>87.855555555555554</v>
      </c>
      <c r="F42" s="32">
        <v>292.24744444444434</v>
      </c>
      <c r="G42" s="32">
        <v>18.686333333333334</v>
      </c>
      <c r="H42" s="37">
        <v>6.3940108591387768E-2</v>
      </c>
      <c r="I42" s="32">
        <v>285.97799999999995</v>
      </c>
      <c r="J42" s="32">
        <v>18.686333333333334</v>
      </c>
      <c r="K42" s="37">
        <v>6.53418561334555E-2</v>
      </c>
      <c r="L42" s="32">
        <v>39.230555555555554</v>
      </c>
      <c r="M42" s="32">
        <v>0</v>
      </c>
      <c r="N42" s="37">
        <v>0</v>
      </c>
      <c r="O42" s="32">
        <v>32.961111111111109</v>
      </c>
      <c r="P42" s="32">
        <v>0</v>
      </c>
      <c r="Q42" s="37">
        <v>0</v>
      </c>
      <c r="R42" s="32">
        <v>0</v>
      </c>
      <c r="S42" s="32">
        <v>0</v>
      </c>
      <c r="T42" s="37" t="s">
        <v>1688</v>
      </c>
      <c r="U42" s="32">
        <v>6.2694444444444448</v>
      </c>
      <c r="V42" s="32">
        <v>0</v>
      </c>
      <c r="W42" s="37">
        <v>0</v>
      </c>
      <c r="X42" s="32">
        <v>88.844666666666626</v>
      </c>
      <c r="Y42" s="32">
        <v>18.686333333333334</v>
      </c>
      <c r="Z42" s="37">
        <v>0.2103258871288467</v>
      </c>
      <c r="AA42" s="32">
        <v>0</v>
      </c>
      <c r="AB42" s="32">
        <v>0</v>
      </c>
      <c r="AC42" s="37" t="s">
        <v>1688</v>
      </c>
      <c r="AD42" s="32">
        <v>156.39999999999995</v>
      </c>
      <c r="AE42" s="32">
        <v>0</v>
      </c>
      <c r="AF42" s="37">
        <v>0</v>
      </c>
      <c r="AG42" s="32">
        <v>7.7722222222222221</v>
      </c>
      <c r="AH42" s="32">
        <v>0</v>
      </c>
      <c r="AI42" s="37">
        <v>0</v>
      </c>
      <c r="AJ42" s="32">
        <v>0</v>
      </c>
      <c r="AK42" s="32">
        <v>0</v>
      </c>
      <c r="AL42" s="37" t="s">
        <v>1688</v>
      </c>
      <c r="AM42" t="s">
        <v>485</v>
      </c>
      <c r="AN42" s="34">
        <v>2</v>
      </c>
      <c r="AX42"/>
      <c r="AY42"/>
    </row>
    <row r="43" spans="1:51" x14ac:dyDescent="0.25">
      <c r="A43" t="s">
        <v>1583</v>
      </c>
      <c r="B43" t="s">
        <v>1042</v>
      </c>
      <c r="C43" t="s">
        <v>1296</v>
      </c>
      <c r="D43" t="s">
        <v>1529</v>
      </c>
      <c r="E43" s="32">
        <v>114.98888888888889</v>
      </c>
      <c r="F43" s="32">
        <v>341.11222222222227</v>
      </c>
      <c r="G43" s="32">
        <v>62.644999999999989</v>
      </c>
      <c r="H43" s="37">
        <v>0.18364923892756044</v>
      </c>
      <c r="I43" s="32">
        <v>327.58055555555563</v>
      </c>
      <c r="J43" s="32">
        <v>62.644999999999989</v>
      </c>
      <c r="K43" s="37">
        <v>0.19123540435346684</v>
      </c>
      <c r="L43" s="32">
        <v>52.832444444444448</v>
      </c>
      <c r="M43" s="32">
        <v>5.2361111111111107</v>
      </c>
      <c r="N43" s="37">
        <v>9.9107871425807362E-2</v>
      </c>
      <c r="O43" s="32">
        <v>39.300777777777782</v>
      </c>
      <c r="P43" s="32">
        <v>5.2361111111111107</v>
      </c>
      <c r="Q43" s="37">
        <v>0.13323174265705795</v>
      </c>
      <c r="R43" s="32">
        <v>8.9444444444444446</v>
      </c>
      <c r="S43" s="32">
        <v>0</v>
      </c>
      <c r="T43" s="37">
        <v>0</v>
      </c>
      <c r="U43" s="32">
        <v>4.5872222222222225</v>
      </c>
      <c r="V43" s="32">
        <v>0</v>
      </c>
      <c r="W43" s="37">
        <v>0</v>
      </c>
      <c r="X43" s="32">
        <v>58.402111111111118</v>
      </c>
      <c r="Y43" s="32">
        <v>8.8823333333333334</v>
      </c>
      <c r="Z43" s="37">
        <v>0.15208925095934506</v>
      </c>
      <c r="AA43" s="32">
        <v>0</v>
      </c>
      <c r="AB43" s="32">
        <v>0</v>
      </c>
      <c r="AC43" s="37" t="s">
        <v>1688</v>
      </c>
      <c r="AD43" s="32">
        <v>229.87766666666673</v>
      </c>
      <c r="AE43" s="32">
        <v>48.526555555555547</v>
      </c>
      <c r="AF43" s="37">
        <v>0.21109730344497232</v>
      </c>
      <c r="AG43" s="32">
        <v>0</v>
      </c>
      <c r="AH43" s="32">
        <v>0</v>
      </c>
      <c r="AI43" s="37" t="s">
        <v>1688</v>
      </c>
      <c r="AJ43" s="32">
        <v>0</v>
      </c>
      <c r="AK43" s="32">
        <v>0</v>
      </c>
      <c r="AL43" s="37" t="s">
        <v>1688</v>
      </c>
      <c r="AM43" t="s">
        <v>438</v>
      </c>
      <c r="AN43" s="34">
        <v>2</v>
      </c>
      <c r="AX43"/>
      <c r="AY43"/>
    </row>
    <row r="44" spans="1:51" x14ac:dyDescent="0.25">
      <c r="A44" t="s">
        <v>1583</v>
      </c>
      <c r="B44" t="s">
        <v>793</v>
      </c>
      <c r="C44" t="s">
        <v>1253</v>
      </c>
      <c r="D44" t="s">
        <v>1540</v>
      </c>
      <c r="E44" s="32">
        <v>315.64444444444445</v>
      </c>
      <c r="F44" s="32">
        <v>1143.9171111111111</v>
      </c>
      <c r="G44" s="32">
        <v>39.505555555555553</v>
      </c>
      <c r="H44" s="37">
        <v>3.4535330551339477E-2</v>
      </c>
      <c r="I44" s="32">
        <v>1127.4504444444444</v>
      </c>
      <c r="J44" s="32">
        <v>35.055555555555557</v>
      </c>
      <c r="K44" s="37">
        <v>3.1092768403518895E-2</v>
      </c>
      <c r="L44" s="32">
        <v>117.11111111111111</v>
      </c>
      <c r="M44" s="32">
        <v>3.9249999999999998</v>
      </c>
      <c r="N44" s="37">
        <v>3.351518026565465E-2</v>
      </c>
      <c r="O44" s="32">
        <v>111.52222222222223</v>
      </c>
      <c r="P44" s="32">
        <v>1.9750000000000001</v>
      </c>
      <c r="Q44" s="37">
        <v>1.7709474942711967E-2</v>
      </c>
      <c r="R44" s="32">
        <v>1.7861111111111112</v>
      </c>
      <c r="S44" s="32">
        <v>0</v>
      </c>
      <c r="T44" s="37">
        <v>0</v>
      </c>
      <c r="U44" s="32">
        <v>3.8027777777777776</v>
      </c>
      <c r="V44" s="32">
        <v>1.95</v>
      </c>
      <c r="W44" s="37">
        <v>0.51278305332359386</v>
      </c>
      <c r="X44" s="32">
        <v>304.57499999999999</v>
      </c>
      <c r="Y44" s="32">
        <v>9.3861111111111111</v>
      </c>
      <c r="Z44" s="37">
        <v>3.0817076618603337E-2</v>
      </c>
      <c r="AA44" s="32">
        <v>10.877777777777778</v>
      </c>
      <c r="AB44" s="32">
        <v>2.5</v>
      </c>
      <c r="AC44" s="37">
        <v>0.22982635342185903</v>
      </c>
      <c r="AD44" s="32">
        <v>661.98466666666673</v>
      </c>
      <c r="AE44" s="32">
        <v>23.694444444444443</v>
      </c>
      <c r="AF44" s="37">
        <v>3.5793041194978996E-2</v>
      </c>
      <c r="AG44" s="32">
        <v>49.36855555555556</v>
      </c>
      <c r="AH44" s="32">
        <v>0</v>
      </c>
      <c r="AI44" s="37">
        <v>0</v>
      </c>
      <c r="AJ44" s="32">
        <v>0</v>
      </c>
      <c r="AK44" s="32">
        <v>0</v>
      </c>
      <c r="AL44" s="37" t="s">
        <v>1688</v>
      </c>
      <c r="AM44" t="s">
        <v>188</v>
      </c>
      <c r="AN44" s="34">
        <v>2</v>
      </c>
      <c r="AX44"/>
      <c r="AY44"/>
    </row>
    <row r="45" spans="1:51" x14ac:dyDescent="0.25">
      <c r="A45" t="s">
        <v>1583</v>
      </c>
      <c r="B45" t="s">
        <v>896</v>
      </c>
      <c r="C45" t="s">
        <v>1224</v>
      </c>
      <c r="D45" t="s">
        <v>1501</v>
      </c>
      <c r="E45" s="32">
        <v>476.65555555555557</v>
      </c>
      <c r="F45" s="32">
        <v>1724.0217777777777</v>
      </c>
      <c r="G45" s="32">
        <v>322.56255555555555</v>
      </c>
      <c r="H45" s="37">
        <v>0.18709888686634277</v>
      </c>
      <c r="I45" s="32">
        <v>1705.9773333333333</v>
      </c>
      <c r="J45" s="32">
        <v>322.56255555555555</v>
      </c>
      <c r="K45" s="37">
        <v>0.18907786712810304</v>
      </c>
      <c r="L45" s="32">
        <v>309.66666666666663</v>
      </c>
      <c r="M45" s="32">
        <v>5.6222222222222218</v>
      </c>
      <c r="N45" s="37">
        <v>1.8155722999641192E-2</v>
      </c>
      <c r="O45" s="32">
        <v>291.62222222222221</v>
      </c>
      <c r="P45" s="32">
        <v>5.6222222222222218</v>
      </c>
      <c r="Q45" s="37">
        <v>1.9279128248113998E-2</v>
      </c>
      <c r="R45" s="32">
        <v>13.766666666666667</v>
      </c>
      <c r="S45" s="32">
        <v>0</v>
      </c>
      <c r="T45" s="37">
        <v>0</v>
      </c>
      <c r="U45" s="32">
        <v>4.2777777777777777</v>
      </c>
      <c r="V45" s="32">
        <v>0</v>
      </c>
      <c r="W45" s="37">
        <v>0</v>
      </c>
      <c r="X45" s="32">
        <v>234.52277777777778</v>
      </c>
      <c r="Y45" s="32">
        <v>60.745000000000005</v>
      </c>
      <c r="Z45" s="37">
        <v>0.25901535269021492</v>
      </c>
      <c r="AA45" s="32">
        <v>0</v>
      </c>
      <c r="AB45" s="32">
        <v>0</v>
      </c>
      <c r="AC45" s="37" t="s">
        <v>1688</v>
      </c>
      <c r="AD45" s="32">
        <v>1179.8323333333333</v>
      </c>
      <c r="AE45" s="32">
        <v>256.19533333333334</v>
      </c>
      <c r="AF45" s="37">
        <v>0.21714554356169818</v>
      </c>
      <c r="AG45" s="32">
        <v>0</v>
      </c>
      <c r="AH45" s="32">
        <v>0</v>
      </c>
      <c r="AI45" s="37" t="s">
        <v>1688</v>
      </c>
      <c r="AJ45" s="32">
        <v>0</v>
      </c>
      <c r="AK45" s="32">
        <v>0</v>
      </c>
      <c r="AL45" s="37" t="s">
        <v>1688</v>
      </c>
      <c r="AM45" t="s">
        <v>292</v>
      </c>
      <c r="AN45" s="34">
        <v>2</v>
      </c>
      <c r="AX45"/>
      <c r="AY45"/>
    </row>
    <row r="46" spans="1:51" x14ac:dyDescent="0.25">
      <c r="A46" t="s">
        <v>1583</v>
      </c>
      <c r="B46" t="s">
        <v>608</v>
      </c>
      <c r="C46" t="s">
        <v>1289</v>
      </c>
      <c r="D46" t="s">
        <v>1522</v>
      </c>
      <c r="E46" s="32">
        <v>113.05555555555556</v>
      </c>
      <c r="F46" s="32">
        <v>381.87655555555551</v>
      </c>
      <c r="G46" s="32">
        <v>114.84655555555555</v>
      </c>
      <c r="H46" s="37">
        <v>0.30074261926992701</v>
      </c>
      <c r="I46" s="32">
        <v>331.66599999999994</v>
      </c>
      <c r="J46" s="32">
        <v>90.311000000000007</v>
      </c>
      <c r="K46" s="37">
        <v>0.27229501968848185</v>
      </c>
      <c r="L46" s="32">
        <v>50.210555555555544</v>
      </c>
      <c r="M46" s="32">
        <v>24.535555555555543</v>
      </c>
      <c r="N46" s="37">
        <v>0.48865333761161317</v>
      </c>
      <c r="O46" s="32">
        <v>0</v>
      </c>
      <c r="P46" s="32">
        <v>0</v>
      </c>
      <c r="Q46" s="37" t="s">
        <v>1688</v>
      </c>
      <c r="R46" s="32">
        <v>45.083999999999989</v>
      </c>
      <c r="S46" s="32">
        <v>24.535555555555543</v>
      </c>
      <c r="T46" s="37">
        <v>0.54421869300762016</v>
      </c>
      <c r="U46" s="32">
        <v>5.126555555555556</v>
      </c>
      <c r="V46" s="32">
        <v>0</v>
      </c>
      <c r="W46" s="37">
        <v>0</v>
      </c>
      <c r="X46" s="32">
        <v>124.55488888888887</v>
      </c>
      <c r="Y46" s="32">
        <v>3.7618888888888895</v>
      </c>
      <c r="Z46" s="37">
        <v>3.0202659425474187E-2</v>
      </c>
      <c r="AA46" s="32">
        <v>0</v>
      </c>
      <c r="AB46" s="32">
        <v>0</v>
      </c>
      <c r="AC46" s="37" t="s">
        <v>1688</v>
      </c>
      <c r="AD46" s="32">
        <v>194.71322222222221</v>
      </c>
      <c r="AE46" s="32">
        <v>74.151222222222231</v>
      </c>
      <c r="AF46" s="37">
        <v>0.38082273702807384</v>
      </c>
      <c r="AG46" s="32">
        <v>12.397888888888888</v>
      </c>
      <c r="AH46" s="32">
        <v>12.397888888888888</v>
      </c>
      <c r="AI46" s="37">
        <v>1</v>
      </c>
      <c r="AJ46" s="32">
        <v>0</v>
      </c>
      <c r="AK46" s="32">
        <v>0</v>
      </c>
      <c r="AL46" s="37" t="s">
        <v>1688</v>
      </c>
      <c r="AM46" t="s">
        <v>2</v>
      </c>
      <c r="AN46" s="34">
        <v>2</v>
      </c>
      <c r="AX46"/>
      <c r="AY46"/>
    </row>
    <row r="47" spans="1:51" x14ac:dyDescent="0.25">
      <c r="A47" t="s">
        <v>1583</v>
      </c>
      <c r="B47" t="s">
        <v>784</v>
      </c>
      <c r="C47" t="s">
        <v>1316</v>
      </c>
      <c r="D47" t="s">
        <v>1529</v>
      </c>
      <c r="E47" s="32">
        <v>180.66666666666666</v>
      </c>
      <c r="F47" s="32">
        <v>562.82777777777778</v>
      </c>
      <c r="G47" s="32">
        <v>0</v>
      </c>
      <c r="H47" s="37">
        <v>0</v>
      </c>
      <c r="I47" s="32">
        <v>538.29999999999995</v>
      </c>
      <c r="J47" s="32">
        <v>0</v>
      </c>
      <c r="K47" s="37">
        <v>0</v>
      </c>
      <c r="L47" s="32">
        <v>66.652777777777771</v>
      </c>
      <c r="M47" s="32">
        <v>0</v>
      </c>
      <c r="N47" s="37">
        <v>0</v>
      </c>
      <c r="O47" s="32">
        <v>42.125</v>
      </c>
      <c r="P47" s="32">
        <v>0</v>
      </c>
      <c r="Q47" s="37">
        <v>0</v>
      </c>
      <c r="R47" s="32">
        <v>13.872222222222222</v>
      </c>
      <c r="S47" s="32">
        <v>0</v>
      </c>
      <c r="T47" s="37">
        <v>0</v>
      </c>
      <c r="U47" s="32">
        <v>10.655555555555555</v>
      </c>
      <c r="V47" s="32">
        <v>0</v>
      </c>
      <c r="W47" s="37">
        <v>0</v>
      </c>
      <c r="X47" s="32">
        <v>109.94444444444444</v>
      </c>
      <c r="Y47" s="32">
        <v>0</v>
      </c>
      <c r="Z47" s="37">
        <v>0</v>
      </c>
      <c r="AA47" s="32">
        <v>0</v>
      </c>
      <c r="AB47" s="32">
        <v>0</v>
      </c>
      <c r="AC47" s="37" t="s">
        <v>1688</v>
      </c>
      <c r="AD47" s="32">
        <v>386.23055555555555</v>
      </c>
      <c r="AE47" s="32">
        <v>0</v>
      </c>
      <c r="AF47" s="37">
        <v>0</v>
      </c>
      <c r="AG47" s="32">
        <v>0</v>
      </c>
      <c r="AH47" s="32">
        <v>0</v>
      </c>
      <c r="AI47" s="37" t="s">
        <v>1688</v>
      </c>
      <c r="AJ47" s="32">
        <v>0</v>
      </c>
      <c r="AK47" s="32">
        <v>0</v>
      </c>
      <c r="AL47" s="37" t="s">
        <v>1688</v>
      </c>
      <c r="AM47" t="s">
        <v>179</v>
      </c>
      <c r="AN47" s="34">
        <v>2</v>
      </c>
      <c r="AX47"/>
      <c r="AY47"/>
    </row>
    <row r="48" spans="1:51" x14ac:dyDescent="0.25">
      <c r="A48" t="s">
        <v>1583</v>
      </c>
      <c r="B48" t="s">
        <v>720</v>
      </c>
      <c r="C48" t="s">
        <v>1309</v>
      </c>
      <c r="D48" t="s">
        <v>1534</v>
      </c>
      <c r="E48" s="32">
        <v>253.61111111111111</v>
      </c>
      <c r="F48" s="32">
        <v>861.67755555555539</v>
      </c>
      <c r="G48" s="32">
        <v>108.54144444444444</v>
      </c>
      <c r="H48" s="37">
        <v>0.12596526826611348</v>
      </c>
      <c r="I48" s="32">
        <v>820.55533333333324</v>
      </c>
      <c r="J48" s="32">
        <v>108.54144444444444</v>
      </c>
      <c r="K48" s="37">
        <v>0.13227803176114605</v>
      </c>
      <c r="L48" s="32">
        <v>105.61666666666666</v>
      </c>
      <c r="M48" s="32">
        <v>0</v>
      </c>
      <c r="N48" s="37">
        <v>0</v>
      </c>
      <c r="O48" s="32">
        <v>70.444444444444443</v>
      </c>
      <c r="P48" s="32">
        <v>0</v>
      </c>
      <c r="Q48" s="37">
        <v>0</v>
      </c>
      <c r="R48" s="32">
        <v>30.016666666666666</v>
      </c>
      <c r="S48" s="32">
        <v>0</v>
      </c>
      <c r="T48" s="37">
        <v>0</v>
      </c>
      <c r="U48" s="32">
        <v>5.1555555555555559</v>
      </c>
      <c r="V48" s="32">
        <v>0</v>
      </c>
      <c r="W48" s="37">
        <v>0</v>
      </c>
      <c r="X48" s="32">
        <v>243.38311111111108</v>
      </c>
      <c r="Y48" s="32">
        <v>92.497</v>
      </c>
      <c r="Z48" s="37">
        <v>0.38004691277766017</v>
      </c>
      <c r="AA48" s="32">
        <v>5.95</v>
      </c>
      <c r="AB48" s="32">
        <v>0</v>
      </c>
      <c r="AC48" s="37">
        <v>0</v>
      </c>
      <c r="AD48" s="32">
        <v>499.59166666666664</v>
      </c>
      <c r="AE48" s="32">
        <v>16.044444444444444</v>
      </c>
      <c r="AF48" s="37">
        <v>3.2115116233813169E-2</v>
      </c>
      <c r="AG48" s="32">
        <v>7.1361111111111111</v>
      </c>
      <c r="AH48" s="32">
        <v>0</v>
      </c>
      <c r="AI48" s="37">
        <v>0</v>
      </c>
      <c r="AJ48" s="32">
        <v>0</v>
      </c>
      <c r="AK48" s="32">
        <v>0</v>
      </c>
      <c r="AL48" s="37" t="s">
        <v>1688</v>
      </c>
      <c r="AM48" t="s">
        <v>114</v>
      </c>
      <c r="AN48" s="34">
        <v>2</v>
      </c>
      <c r="AX48"/>
      <c r="AY48"/>
    </row>
    <row r="49" spans="1:51" x14ac:dyDescent="0.25">
      <c r="A49" t="s">
        <v>1583</v>
      </c>
      <c r="B49" t="s">
        <v>925</v>
      </c>
      <c r="C49" t="s">
        <v>1290</v>
      </c>
      <c r="D49" t="s">
        <v>1524</v>
      </c>
      <c r="E49" s="32">
        <v>198.17777777777778</v>
      </c>
      <c r="F49" s="32">
        <v>659.43022222222226</v>
      </c>
      <c r="G49" s="32">
        <v>49.113888888888887</v>
      </c>
      <c r="H49" s="37">
        <v>7.4479281103282419E-2</v>
      </c>
      <c r="I49" s="32">
        <v>650.26633333333336</v>
      </c>
      <c r="J49" s="32">
        <v>44.291666666666664</v>
      </c>
      <c r="K49" s="37">
        <v>6.8113116728068857E-2</v>
      </c>
      <c r="L49" s="32">
        <v>55.211111111111116</v>
      </c>
      <c r="M49" s="32">
        <v>8.6</v>
      </c>
      <c r="N49" s="37">
        <v>0.1557657476353391</v>
      </c>
      <c r="O49" s="32">
        <v>46.047222222222224</v>
      </c>
      <c r="P49" s="32">
        <v>3.7777777777777777</v>
      </c>
      <c r="Q49" s="37">
        <v>8.2041382638595645E-2</v>
      </c>
      <c r="R49" s="32">
        <v>4.3416666666666668</v>
      </c>
      <c r="S49" s="32">
        <v>0</v>
      </c>
      <c r="T49" s="37">
        <v>0</v>
      </c>
      <c r="U49" s="32">
        <v>4.822222222222222</v>
      </c>
      <c r="V49" s="32">
        <v>4.822222222222222</v>
      </c>
      <c r="W49" s="37">
        <v>1</v>
      </c>
      <c r="X49" s="32">
        <v>193.5468888888889</v>
      </c>
      <c r="Y49" s="32">
        <v>11.577777777777778</v>
      </c>
      <c r="Z49" s="37">
        <v>5.9818981561746157E-2</v>
      </c>
      <c r="AA49" s="32">
        <v>0</v>
      </c>
      <c r="AB49" s="32">
        <v>0</v>
      </c>
      <c r="AC49" s="37" t="s">
        <v>1688</v>
      </c>
      <c r="AD49" s="32">
        <v>410.67222222222222</v>
      </c>
      <c r="AE49" s="32">
        <v>28.93611111111111</v>
      </c>
      <c r="AF49" s="37">
        <v>7.0460356326348395E-2</v>
      </c>
      <c r="AG49" s="32">
        <v>0</v>
      </c>
      <c r="AH49" s="32">
        <v>0</v>
      </c>
      <c r="AI49" s="37" t="s">
        <v>1688</v>
      </c>
      <c r="AJ49" s="32">
        <v>0</v>
      </c>
      <c r="AK49" s="32">
        <v>0</v>
      </c>
      <c r="AL49" s="37" t="s">
        <v>1688</v>
      </c>
      <c r="AM49" t="s">
        <v>321</v>
      </c>
      <c r="AN49" s="34">
        <v>2</v>
      </c>
      <c r="AX49"/>
      <c r="AY49"/>
    </row>
    <row r="50" spans="1:51" x14ac:dyDescent="0.25">
      <c r="A50" t="s">
        <v>1583</v>
      </c>
      <c r="B50" t="s">
        <v>1123</v>
      </c>
      <c r="C50" t="s">
        <v>1290</v>
      </c>
      <c r="D50" t="s">
        <v>1524</v>
      </c>
      <c r="E50" s="32">
        <v>189.83333333333334</v>
      </c>
      <c r="F50" s="32">
        <v>681.11566666666681</v>
      </c>
      <c r="G50" s="32">
        <v>78.433333333333337</v>
      </c>
      <c r="H50" s="37">
        <v>0.11515420533076368</v>
      </c>
      <c r="I50" s="32">
        <v>625.78222222222234</v>
      </c>
      <c r="J50" s="32">
        <v>71.012111111111096</v>
      </c>
      <c r="K50" s="37">
        <v>0.1134773545642431</v>
      </c>
      <c r="L50" s="32">
        <v>151.32344444444439</v>
      </c>
      <c r="M50" s="32">
        <v>22.144333333333339</v>
      </c>
      <c r="N50" s="37">
        <v>0.14633775628510243</v>
      </c>
      <c r="O50" s="32">
        <v>95.989999999999966</v>
      </c>
      <c r="P50" s="32">
        <v>14.723111111111116</v>
      </c>
      <c r="Q50" s="37">
        <v>0.15338171800303282</v>
      </c>
      <c r="R50" s="32">
        <v>50.916777777777781</v>
      </c>
      <c r="S50" s="32">
        <v>7.4212222222222222</v>
      </c>
      <c r="T50" s="37">
        <v>0.14575200054118811</v>
      </c>
      <c r="U50" s="32">
        <v>4.416666666666667</v>
      </c>
      <c r="V50" s="32">
        <v>0</v>
      </c>
      <c r="W50" s="37">
        <v>0</v>
      </c>
      <c r="X50" s="32">
        <v>121.64455555555556</v>
      </c>
      <c r="Y50" s="32">
        <v>12.631999999999998</v>
      </c>
      <c r="Z50" s="37">
        <v>0.10384352955468618</v>
      </c>
      <c r="AA50" s="32">
        <v>0</v>
      </c>
      <c r="AB50" s="32">
        <v>0</v>
      </c>
      <c r="AC50" s="37" t="s">
        <v>1688</v>
      </c>
      <c r="AD50" s="32">
        <v>408.14766666666685</v>
      </c>
      <c r="AE50" s="32">
        <v>43.656999999999989</v>
      </c>
      <c r="AF50" s="37">
        <v>0.10696373779751275</v>
      </c>
      <c r="AG50" s="32">
        <v>0</v>
      </c>
      <c r="AH50" s="32">
        <v>0</v>
      </c>
      <c r="AI50" s="37" t="s">
        <v>1688</v>
      </c>
      <c r="AJ50" s="32">
        <v>0</v>
      </c>
      <c r="AK50" s="32">
        <v>0</v>
      </c>
      <c r="AL50" s="37" t="s">
        <v>1688</v>
      </c>
      <c r="AM50" t="s">
        <v>520</v>
      </c>
      <c r="AN50" s="34">
        <v>2</v>
      </c>
      <c r="AX50"/>
      <c r="AY50"/>
    </row>
    <row r="51" spans="1:51" x14ac:dyDescent="0.25">
      <c r="A51" t="s">
        <v>1583</v>
      </c>
      <c r="B51" t="s">
        <v>1104</v>
      </c>
      <c r="C51" t="s">
        <v>1290</v>
      </c>
      <c r="D51" t="s">
        <v>1524</v>
      </c>
      <c r="E51" s="32">
        <v>232.34444444444443</v>
      </c>
      <c r="F51" s="32">
        <v>662.74499999999989</v>
      </c>
      <c r="G51" s="32">
        <v>8.3547777777777803</v>
      </c>
      <c r="H51" s="37">
        <v>1.2606323363854546E-2</v>
      </c>
      <c r="I51" s="32">
        <v>635.36722222222215</v>
      </c>
      <c r="J51" s="32">
        <v>8.3547777777777803</v>
      </c>
      <c r="K51" s="37">
        <v>1.3149525952183388E-2</v>
      </c>
      <c r="L51" s="32">
        <v>103.29155555555558</v>
      </c>
      <c r="M51" s="32">
        <v>8.3547777777777803</v>
      </c>
      <c r="N51" s="37">
        <v>8.0885390222283429E-2</v>
      </c>
      <c r="O51" s="32">
        <v>75.913777777777796</v>
      </c>
      <c r="P51" s="32">
        <v>8.3547777777777803</v>
      </c>
      <c r="Q51" s="37">
        <v>0.11005614556865685</v>
      </c>
      <c r="R51" s="32">
        <v>27.377777777777776</v>
      </c>
      <c r="S51" s="32">
        <v>0</v>
      </c>
      <c r="T51" s="37">
        <v>0</v>
      </c>
      <c r="U51" s="32">
        <v>0</v>
      </c>
      <c r="V51" s="32">
        <v>0</v>
      </c>
      <c r="W51" s="37" t="s">
        <v>1688</v>
      </c>
      <c r="X51" s="32">
        <v>109.46611111111103</v>
      </c>
      <c r="Y51" s="32">
        <v>0</v>
      </c>
      <c r="Z51" s="37">
        <v>0</v>
      </c>
      <c r="AA51" s="32">
        <v>0</v>
      </c>
      <c r="AB51" s="32">
        <v>0</v>
      </c>
      <c r="AC51" s="37" t="s">
        <v>1688</v>
      </c>
      <c r="AD51" s="32">
        <v>444.94033333333329</v>
      </c>
      <c r="AE51" s="32">
        <v>0</v>
      </c>
      <c r="AF51" s="37">
        <v>0</v>
      </c>
      <c r="AG51" s="32">
        <v>0</v>
      </c>
      <c r="AH51" s="32">
        <v>0</v>
      </c>
      <c r="AI51" s="37" t="s">
        <v>1688</v>
      </c>
      <c r="AJ51" s="32">
        <v>5.0470000000000006</v>
      </c>
      <c r="AK51" s="32">
        <v>0</v>
      </c>
      <c r="AL51" s="37">
        <v>0</v>
      </c>
      <c r="AM51" t="s">
        <v>501</v>
      </c>
      <c r="AN51" s="34">
        <v>2</v>
      </c>
      <c r="AX51"/>
      <c r="AY51"/>
    </row>
    <row r="52" spans="1:51" x14ac:dyDescent="0.25">
      <c r="A52" t="s">
        <v>1583</v>
      </c>
      <c r="B52" t="s">
        <v>1066</v>
      </c>
      <c r="C52" t="s">
        <v>1450</v>
      </c>
      <c r="D52" t="s">
        <v>1518</v>
      </c>
      <c r="E52" s="32">
        <v>144.69999999999999</v>
      </c>
      <c r="F52" s="32">
        <v>661.71922222222224</v>
      </c>
      <c r="G52" s="32">
        <v>0</v>
      </c>
      <c r="H52" s="37">
        <v>0</v>
      </c>
      <c r="I52" s="32">
        <v>626.40077777777776</v>
      </c>
      <c r="J52" s="32">
        <v>0</v>
      </c>
      <c r="K52" s="37">
        <v>0</v>
      </c>
      <c r="L52" s="32">
        <v>218.52088888888886</v>
      </c>
      <c r="M52" s="32">
        <v>0</v>
      </c>
      <c r="N52" s="37">
        <v>0</v>
      </c>
      <c r="O52" s="32">
        <v>183.20244444444441</v>
      </c>
      <c r="P52" s="32">
        <v>0</v>
      </c>
      <c r="Q52" s="37">
        <v>0</v>
      </c>
      <c r="R52" s="32">
        <v>29.985111111111113</v>
      </c>
      <c r="S52" s="32">
        <v>0</v>
      </c>
      <c r="T52" s="37">
        <v>0</v>
      </c>
      <c r="U52" s="32">
        <v>5.333333333333333</v>
      </c>
      <c r="V52" s="32">
        <v>0</v>
      </c>
      <c r="W52" s="37">
        <v>0</v>
      </c>
      <c r="X52" s="32">
        <v>101.23222222222222</v>
      </c>
      <c r="Y52" s="32">
        <v>0</v>
      </c>
      <c r="Z52" s="37">
        <v>0</v>
      </c>
      <c r="AA52" s="32">
        <v>0</v>
      </c>
      <c r="AB52" s="32">
        <v>0</v>
      </c>
      <c r="AC52" s="37" t="s">
        <v>1688</v>
      </c>
      <c r="AD52" s="32">
        <v>341.9661111111111</v>
      </c>
      <c r="AE52" s="32">
        <v>0</v>
      </c>
      <c r="AF52" s="37">
        <v>0</v>
      </c>
      <c r="AG52" s="32">
        <v>0</v>
      </c>
      <c r="AH52" s="32">
        <v>0</v>
      </c>
      <c r="AI52" s="37" t="s">
        <v>1688</v>
      </c>
      <c r="AJ52" s="32">
        <v>0</v>
      </c>
      <c r="AK52" s="32">
        <v>0</v>
      </c>
      <c r="AL52" s="37" t="s">
        <v>1688</v>
      </c>
      <c r="AM52" t="s">
        <v>462</v>
      </c>
      <c r="AN52" s="34">
        <v>2</v>
      </c>
      <c r="AX52"/>
      <c r="AY52"/>
    </row>
    <row r="53" spans="1:51" x14ac:dyDescent="0.25">
      <c r="A53" t="s">
        <v>1583</v>
      </c>
      <c r="B53" t="s">
        <v>981</v>
      </c>
      <c r="C53" t="s">
        <v>1296</v>
      </c>
      <c r="D53" t="s">
        <v>1529</v>
      </c>
      <c r="E53" s="32">
        <v>275.22222222222223</v>
      </c>
      <c r="F53" s="32">
        <v>678.94444444444446</v>
      </c>
      <c r="G53" s="32">
        <v>0</v>
      </c>
      <c r="H53" s="37">
        <v>0</v>
      </c>
      <c r="I53" s="32">
        <v>652.69722222222219</v>
      </c>
      <c r="J53" s="32">
        <v>0</v>
      </c>
      <c r="K53" s="37">
        <v>0</v>
      </c>
      <c r="L53" s="32">
        <v>114.85833333333333</v>
      </c>
      <c r="M53" s="32">
        <v>0</v>
      </c>
      <c r="N53" s="37">
        <v>0</v>
      </c>
      <c r="O53" s="32">
        <v>88.611111111111114</v>
      </c>
      <c r="P53" s="32">
        <v>0</v>
      </c>
      <c r="Q53" s="37">
        <v>0</v>
      </c>
      <c r="R53" s="32">
        <v>26.247222222222224</v>
      </c>
      <c r="S53" s="32">
        <v>0</v>
      </c>
      <c r="T53" s="37">
        <v>0</v>
      </c>
      <c r="U53" s="32">
        <v>0</v>
      </c>
      <c r="V53" s="32">
        <v>0</v>
      </c>
      <c r="W53" s="37" t="s">
        <v>1688</v>
      </c>
      <c r="X53" s="32">
        <v>79.047222222222217</v>
      </c>
      <c r="Y53" s="32">
        <v>0</v>
      </c>
      <c r="Z53" s="37">
        <v>0</v>
      </c>
      <c r="AA53" s="32">
        <v>0</v>
      </c>
      <c r="AB53" s="32">
        <v>0</v>
      </c>
      <c r="AC53" s="37" t="s">
        <v>1688</v>
      </c>
      <c r="AD53" s="32">
        <v>485.03888888888889</v>
      </c>
      <c r="AE53" s="32">
        <v>0</v>
      </c>
      <c r="AF53" s="37">
        <v>0</v>
      </c>
      <c r="AG53" s="32">
        <v>0</v>
      </c>
      <c r="AH53" s="32">
        <v>0</v>
      </c>
      <c r="AI53" s="37" t="s">
        <v>1688</v>
      </c>
      <c r="AJ53" s="32">
        <v>0</v>
      </c>
      <c r="AK53" s="32">
        <v>0</v>
      </c>
      <c r="AL53" s="37" t="s">
        <v>1688</v>
      </c>
      <c r="AM53" t="s">
        <v>377</v>
      </c>
      <c r="AN53" s="34">
        <v>2</v>
      </c>
      <c r="AX53"/>
      <c r="AY53"/>
    </row>
    <row r="54" spans="1:51" x14ac:dyDescent="0.25">
      <c r="A54" t="s">
        <v>1583</v>
      </c>
      <c r="B54" t="s">
        <v>692</v>
      </c>
      <c r="C54" t="s">
        <v>1224</v>
      </c>
      <c r="D54" t="s">
        <v>1501</v>
      </c>
      <c r="E54" s="32">
        <v>247.28888888888889</v>
      </c>
      <c r="F54" s="32">
        <v>969.89000000000021</v>
      </c>
      <c r="G54" s="32">
        <v>271.61422222222222</v>
      </c>
      <c r="H54" s="37">
        <v>0.28004641992620005</v>
      </c>
      <c r="I54" s="32">
        <v>953.01777777777795</v>
      </c>
      <c r="J54" s="32">
        <v>271.61422222222222</v>
      </c>
      <c r="K54" s="37">
        <v>0.28500436041766736</v>
      </c>
      <c r="L54" s="32">
        <v>111.18</v>
      </c>
      <c r="M54" s="32">
        <v>1.2305555555555556</v>
      </c>
      <c r="N54" s="37">
        <v>1.1068137754592153E-2</v>
      </c>
      <c r="O54" s="32">
        <v>94.307777777777787</v>
      </c>
      <c r="P54" s="32">
        <v>1.2305555555555556</v>
      </c>
      <c r="Q54" s="37">
        <v>1.3048293412820905E-2</v>
      </c>
      <c r="R54" s="32">
        <v>11.036111111111111</v>
      </c>
      <c r="S54" s="32">
        <v>0</v>
      </c>
      <c r="T54" s="37">
        <v>0</v>
      </c>
      <c r="U54" s="32">
        <v>5.8361111111111112</v>
      </c>
      <c r="V54" s="32">
        <v>0</v>
      </c>
      <c r="W54" s="37">
        <v>0</v>
      </c>
      <c r="X54" s="32">
        <v>199.65</v>
      </c>
      <c r="Y54" s="32">
        <v>62.105555555555554</v>
      </c>
      <c r="Z54" s="37">
        <v>0.31107215404736066</v>
      </c>
      <c r="AA54" s="32">
        <v>0</v>
      </c>
      <c r="AB54" s="32">
        <v>0</v>
      </c>
      <c r="AC54" s="37" t="s">
        <v>1688</v>
      </c>
      <c r="AD54" s="32">
        <v>659.06000000000017</v>
      </c>
      <c r="AE54" s="32">
        <v>208.27811111111114</v>
      </c>
      <c r="AF54" s="37">
        <v>0.31602298897082376</v>
      </c>
      <c r="AG54" s="32">
        <v>0</v>
      </c>
      <c r="AH54" s="32">
        <v>0</v>
      </c>
      <c r="AI54" s="37" t="s">
        <v>1688</v>
      </c>
      <c r="AJ54" s="32">
        <v>0</v>
      </c>
      <c r="AK54" s="32">
        <v>0</v>
      </c>
      <c r="AL54" s="37" t="s">
        <v>1688</v>
      </c>
      <c r="AM54" t="s">
        <v>86</v>
      </c>
      <c r="AN54" s="34">
        <v>2</v>
      </c>
      <c r="AX54"/>
      <c r="AY54"/>
    </row>
    <row r="55" spans="1:51" x14ac:dyDescent="0.25">
      <c r="A55" t="s">
        <v>1583</v>
      </c>
      <c r="B55" t="s">
        <v>636</v>
      </c>
      <c r="C55" t="s">
        <v>1224</v>
      </c>
      <c r="D55" t="s">
        <v>1501</v>
      </c>
      <c r="E55" s="32">
        <v>197.44444444444446</v>
      </c>
      <c r="F55" s="32">
        <v>640.5622222222222</v>
      </c>
      <c r="G55" s="32">
        <v>164.02500000000001</v>
      </c>
      <c r="H55" s="37">
        <v>0.25606411728585654</v>
      </c>
      <c r="I55" s="32">
        <v>628.91222222222223</v>
      </c>
      <c r="J55" s="32">
        <v>161.84722222222223</v>
      </c>
      <c r="K55" s="37">
        <v>0.25734469215806483</v>
      </c>
      <c r="L55" s="32">
        <v>94.219444444444434</v>
      </c>
      <c r="M55" s="32">
        <v>7.3555555555555561</v>
      </c>
      <c r="N55" s="37">
        <v>7.8068339278870261E-2</v>
      </c>
      <c r="O55" s="32">
        <v>82.569444444444443</v>
      </c>
      <c r="P55" s="32">
        <v>5.177777777777778</v>
      </c>
      <c r="Q55" s="37">
        <v>6.2708158116063922E-2</v>
      </c>
      <c r="R55" s="32">
        <v>6.6555555555555559</v>
      </c>
      <c r="S55" s="32">
        <v>2.1777777777777776</v>
      </c>
      <c r="T55" s="37">
        <v>0.32721202003338895</v>
      </c>
      <c r="U55" s="32">
        <v>4.9944444444444445</v>
      </c>
      <c r="V55" s="32">
        <v>0</v>
      </c>
      <c r="W55" s="37">
        <v>0</v>
      </c>
      <c r="X55" s="32">
        <v>107.91311111111112</v>
      </c>
      <c r="Y55" s="32">
        <v>25.630555555555556</v>
      </c>
      <c r="Z55" s="37">
        <v>0.23751104283487331</v>
      </c>
      <c r="AA55" s="32">
        <v>0</v>
      </c>
      <c r="AB55" s="32">
        <v>0</v>
      </c>
      <c r="AC55" s="37" t="s">
        <v>1688</v>
      </c>
      <c r="AD55" s="32">
        <v>438.42966666666666</v>
      </c>
      <c r="AE55" s="32">
        <v>131.03888888888889</v>
      </c>
      <c r="AF55" s="37">
        <v>0.29888234955714421</v>
      </c>
      <c r="AG55" s="32">
        <v>0</v>
      </c>
      <c r="AH55" s="32">
        <v>0</v>
      </c>
      <c r="AI55" s="37" t="s">
        <v>1688</v>
      </c>
      <c r="AJ55" s="32">
        <v>0</v>
      </c>
      <c r="AK55" s="32">
        <v>0</v>
      </c>
      <c r="AL55" s="37" t="s">
        <v>1688</v>
      </c>
      <c r="AM55" t="s">
        <v>30</v>
      </c>
      <c r="AN55" s="34">
        <v>2</v>
      </c>
      <c r="AX55"/>
      <c r="AY55"/>
    </row>
    <row r="56" spans="1:51" x14ac:dyDescent="0.25">
      <c r="A56" t="s">
        <v>1583</v>
      </c>
      <c r="B56" t="s">
        <v>996</v>
      </c>
      <c r="C56" t="s">
        <v>1224</v>
      </c>
      <c r="D56" t="s">
        <v>1501</v>
      </c>
      <c r="E56" s="32">
        <v>113.6</v>
      </c>
      <c r="F56" s="32">
        <v>341.74722222222221</v>
      </c>
      <c r="G56" s="32">
        <v>82.191666666666663</v>
      </c>
      <c r="H56" s="37">
        <v>0.24050427135065716</v>
      </c>
      <c r="I56" s="32">
        <v>327.7138888888889</v>
      </c>
      <c r="J56" s="32">
        <v>82.191666666666663</v>
      </c>
      <c r="K56" s="37">
        <v>0.25080312264254895</v>
      </c>
      <c r="L56" s="32">
        <v>49.483333333333334</v>
      </c>
      <c r="M56" s="32">
        <v>21.419444444444444</v>
      </c>
      <c r="N56" s="37">
        <v>0.4328617940945324</v>
      </c>
      <c r="O56" s="32">
        <v>35.450000000000003</v>
      </c>
      <c r="P56" s="32">
        <v>21.419444444444444</v>
      </c>
      <c r="Q56" s="37">
        <v>0.60421564018178964</v>
      </c>
      <c r="R56" s="32">
        <v>9.1166666666666671</v>
      </c>
      <c r="S56" s="32">
        <v>0</v>
      </c>
      <c r="T56" s="37">
        <v>0</v>
      </c>
      <c r="U56" s="32">
        <v>4.916666666666667</v>
      </c>
      <c r="V56" s="32">
        <v>0</v>
      </c>
      <c r="W56" s="37">
        <v>0</v>
      </c>
      <c r="X56" s="32">
        <v>70.663888888888891</v>
      </c>
      <c r="Y56" s="32">
        <v>25.519444444444446</v>
      </c>
      <c r="Z56" s="37">
        <v>0.36113840952867643</v>
      </c>
      <c r="AA56" s="32">
        <v>0</v>
      </c>
      <c r="AB56" s="32">
        <v>0</v>
      </c>
      <c r="AC56" s="37" t="s">
        <v>1688</v>
      </c>
      <c r="AD56" s="32">
        <v>186.83333333333334</v>
      </c>
      <c r="AE56" s="32">
        <v>0.4861111111111111</v>
      </c>
      <c r="AF56" s="37">
        <v>2.6018435920309247E-3</v>
      </c>
      <c r="AG56" s="32">
        <v>34.766666666666666</v>
      </c>
      <c r="AH56" s="32">
        <v>34.766666666666666</v>
      </c>
      <c r="AI56" s="37">
        <v>1</v>
      </c>
      <c r="AJ56" s="32">
        <v>0</v>
      </c>
      <c r="AK56" s="32">
        <v>0</v>
      </c>
      <c r="AL56" s="37" t="s">
        <v>1688</v>
      </c>
      <c r="AM56" t="s">
        <v>392</v>
      </c>
      <c r="AN56" s="34">
        <v>2</v>
      </c>
      <c r="AX56"/>
      <c r="AY56"/>
    </row>
    <row r="57" spans="1:51" x14ac:dyDescent="0.25">
      <c r="A57" t="s">
        <v>1583</v>
      </c>
      <c r="B57" t="s">
        <v>1020</v>
      </c>
      <c r="C57" t="s">
        <v>1224</v>
      </c>
      <c r="D57" t="s">
        <v>1501</v>
      </c>
      <c r="E57" s="32">
        <v>138.1888888888889</v>
      </c>
      <c r="F57" s="32">
        <v>376.57977777777774</v>
      </c>
      <c r="G57" s="32">
        <v>82.832444444444462</v>
      </c>
      <c r="H57" s="37">
        <v>0.2199598845515397</v>
      </c>
      <c r="I57" s="32">
        <v>359.92144444444443</v>
      </c>
      <c r="J57" s="32">
        <v>82.832444444444462</v>
      </c>
      <c r="K57" s="37">
        <v>0.23014034235248254</v>
      </c>
      <c r="L57" s="32">
        <v>54.513888888888886</v>
      </c>
      <c r="M57" s="32">
        <v>13.28888888888889</v>
      </c>
      <c r="N57" s="37">
        <v>0.2437707006369427</v>
      </c>
      <c r="O57" s="32">
        <v>37.855555555555554</v>
      </c>
      <c r="P57" s="32">
        <v>13.28888888888889</v>
      </c>
      <c r="Q57" s="37">
        <v>0.35104197240974466</v>
      </c>
      <c r="R57" s="32">
        <v>14.169444444444444</v>
      </c>
      <c r="S57" s="32">
        <v>0</v>
      </c>
      <c r="T57" s="37">
        <v>0</v>
      </c>
      <c r="U57" s="32">
        <v>2.4888888888888889</v>
      </c>
      <c r="V57" s="32">
        <v>0</v>
      </c>
      <c r="W57" s="37">
        <v>0</v>
      </c>
      <c r="X57" s="32">
        <v>76.103555555555559</v>
      </c>
      <c r="Y57" s="32">
        <v>26.409999999999997</v>
      </c>
      <c r="Z57" s="37">
        <v>0.34702715014045182</v>
      </c>
      <c r="AA57" s="32">
        <v>0</v>
      </c>
      <c r="AB57" s="32">
        <v>0</v>
      </c>
      <c r="AC57" s="37" t="s">
        <v>1688</v>
      </c>
      <c r="AD57" s="32">
        <v>245.96233333333331</v>
      </c>
      <c r="AE57" s="32">
        <v>43.133555555555567</v>
      </c>
      <c r="AF57" s="37">
        <v>0.17536650824132519</v>
      </c>
      <c r="AG57" s="32">
        <v>0</v>
      </c>
      <c r="AH57" s="32">
        <v>0</v>
      </c>
      <c r="AI57" s="37" t="s">
        <v>1688</v>
      </c>
      <c r="AJ57" s="32">
        <v>0</v>
      </c>
      <c r="AK57" s="32">
        <v>0</v>
      </c>
      <c r="AL57" s="37" t="s">
        <v>1688</v>
      </c>
      <c r="AM57" t="s">
        <v>416</v>
      </c>
      <c r="AN57" s="34">
        <v>2</v>
      </c>
      <c r="AX57"/>
      <c r="AY57"/>
    </row>
    <row r="58" spans="1:51" x14ac:dyDescent="0.25">
      <c r="A58" t="s">
        <v>1583</v>
      </c>
      <c r="B58" t="s">
        <v>690</v>
      </c>
      <c r="C58" t="s">
        <v>1327</v>
      </c>
      <c r="D58" t="s">
        <v>1518</v>
      </c>
      <c r="E58" s="32">
        <v>318.31111111111113</v>
      </c>
      <c r="F58" s="32">
        <v>1182.9554444444445</v>
      </c>
      <c r="G58" s="32">
        <v>108.51155555555553</v>
      </c>
      <c r="H58" s="37">
        <v>9.1729199155523716E-2</v>
      </c>
      <c r="I58" s="32">
        <v>1074.0296666666668</v>
      </c>
      <c r="J58" s="32">
        <v>108.50877777777775</v>
      </c>
      <c r="K58" s="37">
        <v>0.10102959084411797</v>
      </c>
      <c r="L58" s="32">
        <v>234.70588888888886</v>
      </c>
      <c r="M58" s="32">
        <v>16.792222222222222</v>
      </c>
      <c r="N58" s="37">
        <v>7.1545806974497167E-2</v>
      </c>
      <c r="O58" s="32">
        <v>136.87855555555555</v>
      </c>
      <c r="P58" s="32">
        <v>16.789444444444445</v>
      </c>
      <c r="Q58" s="37">
        <v>0.12265942153100844</v>
      </c>
      <c r="R58" s="32">
        <v>93.160666666666657</v>
      </c>
      <c r="S58" s="32">
        <v>2.7777777777777779E-3</v>
      </c>
      <c r="T58" s="37">
        <v>2.9817066334623822E-5</v>
      </c>
      <c r="U58" s="32">
        <v>4.666666666666667</v>
      </c>
      <c r="V58" s="32">
        <v>0</v>
      </c>
      <c r="W58" s="37">
        <v>0</v>
      </c>
      <c r="X58" s="32">
        <v>211.80900000000008</v>
      </c>
      <c r="Y58" s="32">
        <v>22.771111111111107</v>
      </c>
      <c r="Z58" s="37">
        <v>0.10750775987380658</v>
      </c>
      <c r="AA58" s="32">
        <v>11.098444444444443</v>
      </c>
      <c r="AB58" s="32">
        <v>0</v>
      </c>
      <c r="AC58" s="37">
        <v>0</v>
      </c>
      <c r="AD58" s="32">
        <v>725.34211111111108</v>
      </c>
      <c r="AE58" s="32">
        <v>68.948222222222199</v>
      </c>
      <c r="AF58" s="37">
        <v>9.5056141324270094E-2</v>
      </c>
      <c r="AG58" s="32">
        <v>0</v>
      </c>
      <c r="AH58" s="32">
        <v>0</v>
      </c>
      <c r="AI58" s="37" t="s">
        <v>1688</v>
      </c>
      <c r="AJ58" s="32">
        <v>0</v>
      </c>
      <c r="AK58" s="32">
        <v>0</v>
      </c>
      <c r="AL58" s="37" t="s">
        <v>1688</v>
      </c>
      <c r="AM58" t="s">
        <v>84</v>
      </c>
      <c r="AN58" s="34">
        <v>2</v>
      </c>
      <c r="AX58"/>
      <c r="AY58"/>
    </row>
    <row r="59" spans="1:51" x14ac:dyDescent="0.25">
      <c r="A59" t="s">
        <v>1583</v>
      </c>
      <c r="B59" t="s">
        <v>660</v>
      </c>
      <c r="C59" t="s">
        <v>1255</v>
      </c>
      <c r="D59" t="s">
        <v>1532</v>
      </c>
      <c r="E59" s="32">
        <v>172</v>
      </c>
      <c r="F59" s="32">
        <v>696.82622222222233</v>
      </c>
      <c r="G59" s="32">
        <v>8.2789999999999981</v>
      </c>
      <c r="H59" s="37">
        <v>1.1881010983768306E-2</v>
      </c>
      <c r="I59" s="32">
        <v>600.54200000000014</v>
      </c>
      <c r="J59" s="32">
        <v>8.1845555555555531</v>
      </c>
      <c r="K59" s="37">
        <v>1.3628614743940559E-2</v>
      </c>
      <c r="L59" s="32">
        <v>134.2533333333333</v>
      </c>
      <c r="M59" s="32">
        <v>9.4444444444444442E-2</v>
      </c>
      <c r="N59" s="37">
        <v>7.034793259840436E-4</v>
      </c>
      <c r="O59" s="32">
        <v>43.035777777777781</v>
      </c>
      <c r="P59" s="32">
        <v>0</v>
      </c>
      <c r="Q59" s="37">
        <v>0</v>
      </c>
      <c r="R59" s="32">
        <v>85.973111111111095</v>
      </c>
      <c r="S59" s="32">
        <v>9.4444444444444442E-2</v>
      </c>
      <c r="T59" s="37">
        <v>1.0985346839709575E-3</v>
      </c>
      <c r="U59" s="32">
        <v>5.2444444444444445</v>
      </c>
      <c r="V59" s="32">
        <v>0</v>
      </c>
      <c r="W59" s="37">
        <v>0</v>
      </c>
      <c r="X59" s="32">
        <v>172.40077777777779</v>
      </c>
      <c r="Y59" s="32">
        <v>8.1845555555555531</v>
      </c>
      <c r="Z59" s="37">
        <v>4.7474005982184903E-2</v>
      </c>
      <c r="AA59" s="32">
        <v>5.0666666666666664</v>
      </c>
      <c r="AB59" s="32">
        <v>0</v>
      </c>
      <c r="AC59" s="37">
        <v>0</v>
      </c>
      <c r="AD59" s="32">
        <v>352.83644444444457</v>
      </c>
      <c r="AE59" s="32">
        <v>0</v>
      </c>
      <c r="AF59" s="37">
        <v>0</v>
      </c>
      <c r="AG59" s="32">
        <v>32.268999999999984</v>
      </c>
      <c r="AH59" s="32">
        <v>0</v>
      </c>
      <c r="AI59" s="37">
        <v>0</v>
      </c>
      <c r="AJ59" s="32">
        <v>0</v>
      </c>
      <c r="AK59" s="32">
        <v>0</v>
      </c>
      <c r="AL59" s="37" t="s">
        <v>1688</v>
      </c>
      <c r="AM59" t="s">
        <v>54</v>
      </c>
      <c r="AN59" s="34">
        <v>2</v>
      </c>
      <c r="AX59"/>
      <c r="AY59"/>
    </row>
    <row r="60" spans="1:51" x14ac:dyDescent="0.25">
      <c r="A60" t="s">
        <v>1583</v>
      </c>
      <c r="B60" t="s">
        <v>1164</v>
      </c>
      <c r="C60" t="s">
        <v>1224</v>
      </c>
      <c r="D60" t="s">
        <v>1501</v>
      </c>
      <c r="E60" s="32">
        <v>233.55555555555554</v>
      </c>
      <c r="F60" s="32">
        <v>724.56111111111102</v>
      </c>
      <c r="G60" s="32">
        <v>118.63844444444446</v>
      </c>
      <c r="H60" s="37">
        <v>0.16373835501951378</v>
      </c>
      <c r="I60" s="32">
        <v>688.73966666666661</v>
      </c>
      <c r="J60" s="32">
        <v>118.63844444444446</v>
      </c>
      <c r="K60" s="37">
        <v>0.1722544093018859</v>
      </c>
      <c r="L60" s="32">
        <v>75.803333333333342</v>
      </c>
      <c r="M60" s="32">
        <v>22.252777777777776</v>
      </c>
      <c r="N60" s="37">
        <v>0.29355935681515027</v>
      </c>
      <c r="O60" s="32">
        <v>39.981888888888903</v>
      </c>
      <c r="P60" s="32">
        <v>22.252777777777776</v>
      </c>
      <c r="Q60" s="37">
        <v>0.55657144762767563</v>
      </c>
      <c r="R60" s="32">
        <v>30.221444444444437</v>
      </c>
      <c r="S60" s="32">
        <v>0</v>
      </c>
      <c r="T60" s="37">
        <v>0</v>
      </c>
      <c r="U60" s="32">
        <v>5.6</v>
      </c>
      <c r="V60" s="32">
        <v>0</v>
      </c>
      <c r="W60" s="37">
        <v>0</v>
      </c>
      <c r="X60" s="32">
        <v>158.77344444444444</v>
      </c>
      <c r="Y60" s="32">
        <v>25.446555555555555</v>
      </c>
      <c r="Z60" s="37">
        <v>0.16026959448158487</v>
      </c>
      <c r="AA60" s="32">
        <v>0</v>
      </c>
      <c r="AB60" s="32">
        <v>0</v>
      </c>
      <c r="AC60" s="37" t="s">
        <v>1688</v>
      </c>
      <c r="AD60" s="32">
        <v>489.98433333333327</v>
      </c>
      <c r="AE60" s="32">
        <v>70.939111111111131</v>
      </c>
      <c r="AF60" s="37">
        <v>0.1447783251119821</v>
      </c>
      <c r="AG60" s="32">
        <v>0</v>
      </c>
      <c r="AH60" s="32">
        <v>0</v>
      </c>
      <c r="AI60" s="37" t="s">
        <v>1688</v>
      </c>
      <c r="AJ60" s="32">
        <v>0</v>
      </c>
      <c r="AK60" s="32">
        <v>0</v>
      </c>
      <c r="AL60" s="37" t="s">
        <v>1688</v>
      </c>
      <c r="AM60" t="s">
        <v>562</v>
      </c>
      <c r="AN60" s="34">
        <v>2</v>
      </c>
      <c r="AX60"/>
      <c r="AY60"/>
    </row>
    <row r="61" spans="1:51" x14ac:dyDescent="0.25">
      <c r="A61" t="s">
        <v>1583</v>
      </c>
      <c r="B61" t="s">
        <v>1021</v>
      </c>
      <c r="C61" t="s">
        <v>1279</v>
      </c>
      <c r="D61" t="s">
        <v>1532</v>
      </c>
      <c r="E61" s="32">
        <v>186.21111111111111</v>
      </c>
      <c r="F61" s="32">
        <v>579.47766666666666</v>
      </c>
      <c r="G61" s="32">
        <v>363.85266666666666</v>
      </c>
      <c r="H61" s="37">
        <v>0.62789765265615638</v>
      </c>
      <c r="I61" s="32">
        <v>570.99155555555558</v>
      </c>
      <c r="J61" s="32">
        <v>361.85266666666666</v>
      </c>
      <c r="K61" s="37">
        <v>0.63372682686103154</v>
      </c>
      <c r="L61" s="32">
        <v>61.993999999999993</v>
      </c>
      <c r="M61" s="32">
        <v>7.444</v>
      </c>
      <c r="N61" s="37">
        <v>0.12007613640029681</v>
      </c>
      <c r="O61" s="32">
        <v>53.507888888888878</v>
      </c>
      <c r="P61" s="32">
        <v>5.444</v>
      </c>
      <c r="Q61" s="37">
        <v>0.10174200688994979</v>
      </c>
      <c r="R61" s="32">
        <v>2.0833333333333335</v>
      </c>
      <c r="S61" s="32">
        <v>1.25</v>
      </c>
      <c r="T61" s="37">
        <v>0.6</v>
      </c>
      <c r="U61" s="32">
        <v>6.4027777777777777</v>
      </c>
      <c r="V61" s="32">
        <v>0.75</v>
      </c>
      <c r="W61" s="37">
        <v>0.11713665943600868</v>
      </c>
      <c r="X61" s="32">
        <v>160.64477777777776</v>
      </c>
      <c r="Y61" s="32">
        <v>126.62255555555554</v>
      </c>
      <c r="Z61" s="37">
        <v>0.78821457695135499</v>
      </c>
      <c r="AA61" s="32">
        <v>0</v>
      </c>
      <c r="AB61" s="32">
        <v>0</v>
      </c>
      <c r="AC61" s="37" t="s">
        <v>1688</v>
      </c>
      <c r="AD61" s="32">
        <v>356.8388888888889</v>
      </c>
      <c r="AE61" s="32">
        <v>229.7861111111111</v>
      </c>
      <c r="AF61" s="37">
        <v>0.64394918341610741</v>
      </c>
      <c r="AG61" s="32">
        <v>0</v>
      </c>
      <c r="AH61" s="32">
        <v>0</v>
      </c>
      <c r="AI61" s="37" t="s">
        <v>1688</v>
      </c>
      <c r="AJ61" s="32">
        <v>0</v>
      </c>
      <c r="AK61" s="32">
        <v>0</v>
      </c>
      <c r="AL61" s="37" t="s">
        <v>1688</v>
      </c>
      <c r="AM61" t="s">
        <v>417</v>
      </c>
      <c r="AN61" s="34">
        <v>2</v>
      </c>
      <c r="AX61"/>
      <c r="AY61"/>
    </row>
    <row r="62" spans="1:51" x14ac:dyDescent="0.25">
      <c r="A62" t="s">
        <v>1583</v>
      </c>
      <c r="B62" t="s">
        <v>1073</v>
      </c>
      <c r="C62" t="s">
        <v>1224</v>
      </c>
      <c r="D62" t="s">
        <v>1501</v>
      </c>
      <c r="E62" s="32">
        <v>219.0888888888889</v>
      </c>
      <c r="F62" s="32">
        <v>702.2170000000001</v>
      </c>
      <c r="G62" s="32">
        <v>95.169555555555561</v>
      </c>
      <c r="H62" s="37">
        <v>0.135527273699662</v>
      </c>
      <c r="I62" s="32">
        <v>691.91422222222218</v>
      </c>
      <c r="J62" s="32">
        <v>95.169555555555561</v>
      </c>
      <c r="K62" s="37">
        <v>0.13754530908455578</v>
      </c>
      <c r="L62" s="32">
        <v>108.04177777777778</v>
      </c>
      <c r="M62" s="32">
        <v>19.002666666666666</v>
      </c>
      <c r="N62" s="37">
        <v>0.17588258040099713</v>
      </c>
      <c r="O62" s="32">
        <v>97.739000000000004</v>
      </c>
      <c r="P62" s="32">
        <v>19.002666666666666</v>
      </c>
      <c r="Q62" s="37">
        <v>0.19442256076557635</v>
      </c>
      <c r="R62" s="32">
        <v>4.5111111111111111</v>
      </c>
      <c r="S62" s="32">
        <v>0</v>
      </c>
      <c r="T62" s="37">
        <v>0</v>
      </c>
      <c r="U62" s="32">
        <v>5.791666666666667</v>
      </c>
      <c r="V62" s="32">
        <v>0</v>
      </c>
      <c r="W62" s="37">
        <v>0</v>
      </c>
      <c r="X62" s="32">
        <v>163.13355555555557</v>
      </c>
      <c r="Y62" s="32">
        <v>13.841888888888889</v>
      </c>
      <c r="Z62" s="37">
        <v>8.4850041070642854E-2</v>
      </c>
      <c r="AA62" s="32">
        <v>0</v>
      </c>
      <c r="AB62" s="32">
        <v>0</v>
      </c>
      <c r="AC62" s="37" t="s">
        <v>1688</v>
      </c>
      <c r="AD62" s="32">
        <v>431.04166666666669</v>
      </c>
      <c r="AE62" s="32">
        <v>62.325000000000003</v>
      </c>
      <c r="AF62" s="37">
        <v>0.14459159014016434</v>
      </c>
      <c r="AG62" s="32">
        <v>0</v>
      </c>
      <c r="AH62" s="32">
        <v>0</v>
      </c>
      <c r="AI62" s="37" t="s">
        <v>1688</v>
      </c>
      <c r="AJ62" s="32">
        <v>0</v>
      </c>
      <c r="AK62" s="32">
        <v>0</v>
      </c>
      <c r="AL62" s="37" t="s">
        <v>1688</v>
      </c>
      <c r="AM62" t="s">
        <v>469</v>
      </c>
      <c r="AN62" s="34">
        <v>2</v>
      </c>
      <c r="AX62"/>
      <c r="AY62"/>
    </row>
    <row r="63" spans="1:51" x14ac:dyDescent="0.25">
      <c r="A63" t="s">
        <v>1583</v>
      </c>
      <c r="B63" t="s">
        <v>1035</v>
      </c>
      <c r="C63" t="s">
        <v>1443</v>
      </c>
      <c r="D63" t="s">
        <v>1500</v>
      </c>
      <c r="E63" s="32">
        <v>111.86666666666666</v>
      </c>
      <c r="F63" s="32">
        <v>308.86988888888891</v>
      </c>
      <c r="G63" s="32">
        <v>31.63088888888889</v>
      </c>
      <c r="H63" s="37">
        <v>0.1024084574986447</v>
      </c>
      <c r="I63" s="32">
        <v>282.01199999999994</v>
      </c>
      <c r="J63" s="32">
        <v>31.63088888888889</v>
      </c>
      <c r="K63" s="37">
        <v>0.11216149982585456</v>
      </c>
      <c r="L63" s="32">
        <v>37.896333333333324</v>
      </c>
      <c r="M63" s="32">
        <v>0</v>
      </c>
      <c r="N63" s="37">
        <v>0</v>
      </c>
      <c r="O63" s="32">
        <v>27.597111111111104</v>
      </c>
      <c r="P63" s="32">
        <v>0</v>
      </c>
      <c r="Q63" s="37">
        <v>0</v>
      </c>
      <c r="R63" s="32">
        <v>4.9248888888888889</v>
      </c>
      <c r="S63" s="32">
        <v>0</v>
      </c>
      <c r="T63" s="37">
        <v>0</v>
      </c>
      <c r="U63" s="32">
        <v>5.3743333333333325</v>
      </c>
      <c r="V63" s="32">
        <v>0</v>
      </c>
      <c r="W63" s="37">
        <v>0</v>
      </c>
      <c r="X63" s="32">
        <v>93.651444444444451</v>
      </c>
      <c r="Y63" s="32">
        <v>15.66622222222222</v>
      </c>
      <c r="Z63" s="37">
        <v>0.16728222736079287</v>
      </c>
      <c r="AA63" s="32">
        <v>16.558666666666667</v>
      </c>
      <c r="AB63" s="32">
        <v>0</v>
      </c>
      <c r="AC63" s="37">
        <v>0</v>
      </c>
      <c r="AD63" s="32">
        <v>145.85799999999998</v>
      </c>
      <c r="AE63" s="32">
        <v>15.606333333333335</v>
      </c>
      <c r="AF63" s="37">
        <v>0.10699675940526635</v>
      </c>
      <c r="AG63" s="32">
        <v>14.905444444444441</v>
      </c>
      <c r="AH63" s="32">
        <v>0.35833333333333334</v>
      </c>
      <c r="AI63" s="37">
        <v>2.4040432653243786E-2</v>
      </c>
      <c r="AJ63" s="32">
        <v>0</v>
      </c>
      <c r="AK63" s="32">
        <v>0</v>
      </c>
      <c r="AL63" s="37" t="s">
        <v>1688</v>
      </c>
      <c r="AM63" t="s">
        <v>431</v>
      </c>
      <c r="AN63" s="34">
        <v>2</v>
      </c>
      <c r="AX63"/>
      <c r="AY63"/>
    </row>
    <row r="64" spans="1:51" x14ac:dyDescent="0.25">
      <c r="A64" t="s">
        <v>1583</v>
      </c>
      <c r="B64" t="s">
        <v>602</v>
      </c>
      <c r="C64" t="s">
        <v>1326</v>
      </c>
      <c r="D64" t="s">
        <v>1532</v>
      </c>
      <c r="E64" s="32">
        <v>40.888888888888886</v>
      </c>
      <c r="F64" s="32">
        <v>153.46944444444443</v>
      </c>
      <c r="G64" s="32">
        <v>0</v>
      </c>
      <c r="H64" s="37">
        <v>0</v>
      </c>
      <c r="I64" s="32">
        <v>138.43333333333334</v>
      </c>
      <c r="J64" s="32">
        <v>0</v>
      </c>
      <c r="K64" s="37">
        <v>0</v>
      </c>
      <c r="L64" s="32">
        <v>26.586111111111112</v>
      </c>
      <c r="M64" s="32">
        <v>0</v>
      </c>
      <c r="N64" s="37">
        <v>0</v>
      </c>
      <c r="O64" s="32">
        <v>16.819444444444443</v>
      </c>
      <c r="P64" s="32">
        <v>0</v>
      </c>
      <c r="Q64" s="37">
        <v>0</v>
      </c>
      <c r="R64" s="32">
        <v>4.8777777777777782</v>
      </c>
      <c r="S64" s="32">
        <v>0</v>
      </c>
      <c r="T64" s="37">
        <v>0</v>
      </c>
      <c r="U64" s="32">
        <v>4.8888888888888893</v>
      </c>
      <c r="V64" s="32">
        <v>0</v>
      </c>
      <c r="W64" s="37">
        <v>0</v>
      </c>
      <c r="X64" s="32">
        <v>42.533333333333331</v>
      </c>
      <c r="Y64" s="32">
        <v>0</v>
      </c>
      <c r="Z64" s="37">
        <v>0</v>
      </c>
      <c r="AA64" s="32">
        <v>5.2694444444444448</v>
      </c>
      <c r="AB64" s="32">
        <v>0</v>
      </c>
      <c r="AC64" s="37">
        <v>0</v>
      </c>
      <c r="AD64" s="32">
        <v>79.080555555555549</v>
      </c>
      <c r="AE64" s="32">
        <v>0</v>
      </c>
      <c r="AF64" s="37">
        <v>0</v>
      </c>
      <c r="AG64" s="32">
        <v>0</v>
      </c>
      <c r="AH64" s="32">
        <v>0</v>
      </c>
      <c r="AI64" s="37" t="s">
        <v>1688</v>
      </c>
      <c r="AJ64" s="32">
        <v>0</v>
      </c>
      <c r="AK64" s="32">
        <v>0</v>
      </c>
      <c r="AL64" s="37" t="s">
        <v>1688</v>
      </c>
      <c r="AM64" t="s">
        <v>553</v>
      </c>
      <c r="AN64" s="34">
        <v>2</v>
      </c>
      <c r="AX64"/>
      <c r="AY64"/>
    </row>
    <row r="65" spans="1:51" x14ac:dyDescent="0.25">
      <c r="A65" t="s">
        <v>1583</v>
      </c>
      <c r="B65" t="s">
        <v>951</v>
      </c>
      <c r="C65" t="s">
        <v>1397</v>
      </c>
      <c r="D65" t="s">
        <v>1493</v>
      </c>
      <c r="E65" s="32">
        <v>114.71111111111111</v>
      </c>
      <c r="F65" s="32">
        <v>298.05166666666662</v>
      </c>
      <c r="G65" s="32">
        <v>18.81388888888889</v>
      </c>
      <c r="H65" s="37">
        <v>6.3122911202942084E-2</v>
      </c>
      <c r="I65" s="32">
        <v>270.3461111111111</v>
      </c>
      <c r="J65" s="32">
        <v>18.81388888888889</v>
      </c>
      <c r="K65" s="37">
        <v>6.9591860639550543E-2</v>
      </c>
      <c r="L65" s="32">
        <v>61.583333333333336</v>
      </c>
      <c r="M65" s="32">
        <v>0</v>
      </c>
      <c r="N65" s="37">
        <v>0</v>
      </c>
      <c r="O65" s="32">
        <v>33.87777777777778</v>
      </c>
      <c r="P65" s="32">
        <v>0</v>
      </c>
      <c r="Q65" s="37">
        <v>0</v>
      </c>
      <c r="R65" s="32">
        <v>22.283333333333335</v>
      </c>
      <c r="S65" s="32">
        <v>0</v>
      </c>
      <c r="T65" s="37">
        <v>0</v>
      </c>
      <c r="U65" s="32">
        <v>5.4222222222222225</v>
      </c>
      <c r="V65" s="32">
        <v>0</v>
      </c>
      <c r="W65" s="37">
        <v>0</v>
      </c>
      <c r="X65" s="32">
        <v>85.912777777777777</v>
      </c>
      <c r="Y65" s="32">
        <v>15.930555555555555</v>
      </c>
      <c r="Z65" s="37">
        <v>0.1854270804368772</v>
      </c>
      <c r="AA65" s="32">
        <v>0</v>
      </c>
      <c r="AB65" s="32">
        <v>0</v>
      </c>
      <c r="AC65" s="37" t="s">
        <v>1688</v>
      </c>
      <c r="AD65" s="32">
        <v>150.55555555555554</v>
      </c>
      <c r="AE65" s="32">
        <v>2.8833333333333333</v>
      </c>
      <c r="AF65" s="37">
        <v>1.9151291512915131E-2</v>
      </c>
      <c r="AG65" s="32">
        <v>0</v>
      </c>
      <c r="AH65" s="32">
        <v>0</v>
      </c>
      <c r="AI65" s="37" t="s">
        <v>1688</v>
      </c>
      <c r="AJ65" s="32">
        <v>0</v>
      </c>
      <c r="AK65" s="32">
        <v>0</v>
      </c>
      <c r="AL65" s="37" t="s">
        <v>1688</v>
      </c>
      <c r="AM65" t="s">
        <v>347</v>
      </c>
      <c r="AN65" s="34">
        <v>2</v>
      </c>
      <c r="AX65"/>
      <c r="AY65"/>
    </row>
    <row r="66" spans="1:51" x14ac:dyDescent="0.25">
      <c r="A66" t="s">
        <v>1583</v>
      </c>
      <c r="B66" t="s">
        <v>756</v>
      </c>
      <c r="C66" t="s">
        <v>1244</v>
      </c>
      <c r="D66" t="s">
        <v>1518</v>
      </c>
      <c r="E66" s="32">
        <v>215.45555555555555</v>
      </c>
      <c r="F66" s="32">
        <v>705.20555555555563</v>
      </c>
      <c r="G66" s="32">
        <v>3.4750000000000001</v>
      </c>
      <c r="H66" s="37">
        <v>4.9276412708666503E-3</v>
      </c>
      <c r="I66" s="32">
        <v>655.58055555555563</v>
      </c>
      <c r="J66" s="32">
        <v>3.4750000000000001</v>
      </c>
      <c r="K66" s="37">
        <v>5.3006453143736041E-3</v>
      </c>
      <c r="L66" s="32">
        <v>170.05</v>
      </c>
      <c r="M66" s="32">
        <v>0</v>
      </c>
      <c r="N66" s="37">
        <v>0</v>
      </c>
      <c r="O66" s="32">
        <v>120.425</v>
      </c>
      <c r="P66" s="32">
        <v>0</v>
      </c>
      <c r="Q66" s="37">
        <v>0</v>
      </c>
      <c r="R66" s="32">
        <v>44.875</v>
      </c>
      <c r="S66" s="32">
        <v>0</v>
      </c>
      <c r="T66" s="37">
        <v>0</v>
      </c>
      <c r="U66" s="32">
        <v>4.75</v>
      </c>
      <c r="V66" s="32">
        <v>0</v>
      </c>
      <c r="W66" s="37">
        <v>0</v>
      </c>
      <c r="X66" s="32">
        <v>120.99166666666666</v>
      </c>
      <c r="Y66" s="32">
        <v>2.8722222222222222</v>
      </c>
      <c r="Z66" s="37">
        <v>2.3739008655325206E-2</v>
      </c>
      <c r="AA66" s="32">
        <v>0</v>
      </c>
      <c r="AB66" s="32">
        <v>0</v>
      </c>
      <c r="AC66" s="37" t="s">
        <v>1688</v>
      </c>
      <c r="AD66" s="32">
        <v>407.42500000000001</v>
      </c>
      <c r="AE66" s="32">
        <v>0.60277777777777775</v>
      </c>
      <c r="AF66" s="37">
        <v>1.4794815678413886E-3</v>
      </c>
      <c r="AG66" s="32">
        <v>6.7388888888888889</v>
      </c>
      <c r="AH66" s="32">
        <v>0</v>
      </c>
      <c r="AI66" s="37">
        <v>0</v>
      </c>
      <c r="AJ66" s="32">
        <v>0</v>
      </c>
      <c r="AK66" s="32">
        <v>0</v>
      </c>
      <c r="AL66" s="37" t="s">
        <v>1688</v>
      </c>
      <c r="AM66" t="s">
        <v>151</v>
      </c>
      <c r="AN66" s="34">
        <v>2</v>
      </c>
      <c r="AX66"/>
      <c r="AY66"/>
    </row>
    <row r="67" spans="1:51" x14ac:dyDescent="0.25">
      <c r="A67" t="s">
        <v>1583</v>
      </c>
      <c r="B67" t="s">
        <v>686</v>
      </c>
      <c r="C67" t="s">
        <v>1296</v>
      </c>
      <c r="D67" t="s">
        <v>1529</v>
      </c>
      <c r="E67" s="32">
        <v>170.1</v>
      </c>
      <c r="F67" s="32">
        <v>407.33744444444437</v>
      </c>
      <c r="G67" s="32">
        <v>0</v>
      </c>
      <c r="H67" s="37">
        <v>0</v>
      </c>
      <c r="I67" s="32">
        <v>381.22499999999997</v>
      </c>
      <c r="J67" s="32">
        <v>0</v>
      </c>
      <c r="K67" s="37">
        <v>0</v>
      </c>
      <c r="L67" s="32">
        <v>104.57955555555556</v>
      </c>
      <c r="M67" s="32">
        <v>0</v>
      </c>
      <c r="N67" s="37">
        <v>0</v>
      </c>
      <c r="O67" s="32">
        <v>78.467111111111109</v>
      </c>
      <c r="P67" s="32">
        <v>0</v>
      </c>
      <c r="Q67" s="37">
        <v>0</v>
      </c>
      <c r="R67" s="32">
        <v>18.460777777777778</v>
      </c>
      <c r="S67" s="32">
        <v>0</v>
      </c>
      <c r="T67" s="37">
        <v>0</v>
      </c>
      <c r="U67" s="32">
        <v>7.6516666666666664</v>
      </c>
      <c r="V67" s="32">
        <v>0</v>
      </c>
      <c r="W67" s="37">
        <v>0</v>
      </c>
      <c r="X67" s="32">
        <v>39.947222222222209</v>
      </c>
      <c r="Y67" s="32">
        <v>0</v>
      </c>
      <c r="Z67" s="37">
        <v>0</v>
      </c>
      <c r="AA67" s="32">
        <v>0</v>
      </c>
      <c r="AB67" s="32">
        <v>0</v>
      </c>
      <c r="AC67" s="37" t="s">
        <v>1688</v>
      </c>
      <c r="AD67" s="32">
        <v>262.81066666666663</v>
      </c>
      <c r="AE67" s="32">
        <v>0</v>
      </c>
      <c r="AF67" s="37">
        <v>0</v>
      </c>
      <c r="AG67" s="32">
        <v>0</v>
      </c>
      <c r="AH67" s="32">
        <v>0</v>
      </c>
      <c r="AI67" s="37" t="s">
        <v>1688</v>
      </c>
      <c r="AJ67" s="32">
        <v>0</v>
      </c>
      <c r="AK67" s="32">
        <v>0</v>
      </c>
      <c r="AL67" s="37" t="s">
        <v>1688</v>
      </c>
      <c r="AM67" t="s">
        <v>80</v>
      </c>
      <c r="AN67" s="34">
        <v>2</v>
      </c>
      <c r="AX67"/>
      <c r="AY67"/>
    </row>
    <row r="68" spans="1:51" x14ac:dyDescent="0.25">
      <c r="A68" t="s">
        <v>1583</v>
      </c>
      <c r="B68" t="s">
        <v>885</v>
      </c>
      <c r="C68" t="s">
        <v>1313</v>
      </c>
      <c r="D68" t="s">
        <v>1504</v>
      </c>
      <c r="E68" s="32">
        <v>290.9111111111111</v>
      </c>
      <c r="F68" s="32">
        <v>1020.661111111111</v>
      </c>
      <c r="G68" s="32">
        <v>76.455555555555549</v>
      </c>
      <c r="H68" s="37">
        <v>7.4907875614389371E-2</v>
      </c>
      <c r="I68" s="32">
        <v>976.91666666666663</v>
      </c>
      <c r="J68" s="32">
        <v>73.708333333333329</v>
      </c>
      <c r="K68" s="37">
        <v>7.5449970144161049E-2</v>
      </c>
      <c r="L68" s="32">
        <v>257.24555555555554</v>
      </c>
      <c r="M68" s="32">
        <v>45.924999999999997</v>
      </c>
      <c r="N68" s="37">
        <v>0.17852592205458684</v>
      </c>
      <c r="O68" s="32">
        <v>215.6872222222222</v>
      </c>
      <c r="P68" s="32">
        <v>45.363888888888887</v>
      </c>
      <c r="Q68" s="37">
        <v>0.21032256070389996</v>
      </c>
      <c r="R68" s="32">
        <v>40.05833333333333</v>
      </c>
      <c r="S68" s="32">
        <v>0.56111111111111112</v>
      </c>
      <c r="T68" s="37">
        <v>1.4007350391789752E-2</v>
      </c>
      <c r="U68" s="32">
        <v>1.5</v>
      </c>
      <c r="V68" s="32">
        <v>0</v>
      </c>
      <c r="W68" s="37">
        <v>0</v>
      </c>
      <c r="X68" s="32">
        <v>107.50722222222223</v>
      </c>
      <c r="Y68" s="32">
        <v>5.0027777777777782</v>
      </c>
      <c r="Z68" s="37">
        <v>4.6534341362079033E-2</v>
      </c>
      <c r="AA68" s="32">
        <v>2.1861111111111109</v>
      </c>
      <c r="AB68" s="32">
        <v>2.1861111111111109</v>
      </c>
      <c r="AC68" s="37">
        <v>1</v>
      </c>
      <c r="AD68" s="32">
        <v>559.00922222222221</v>
      </c>
      <c r="AE68" s="32">
        <v>23.341666666666665</v>
      </c>
      <c r="AF68" s="37">
        <v>4.175542323591163E-2</v>
      </c>
      <c r="AG68" s="32">
        <v>94.712999999999994</v>
      </c>
      <c r="AH68" s="32">
        <v>0</v>
      </c>
      <c r="AI68" s="37">
        <v>0</v>
      </c>
      <c r="AJ68" s="32">
        <v>0</v>
      </c>
      <c r="AK68" s="32">
        <v>0</v>
      </c>
      <c r="AL68" s="37" t="s">
        <v>1688</v>
      </c>
      <c r="AM68" t="s">
        <v>281</v>
      </c>
      <c r="AN68" s="34">
        <v>2</v>
      </c>
      <c r="AX68"/>
      <c r="AY68"/>
    </row>
    <row r="69" spans="1:51" x14ac:dyDescent="0.25">
      <c r="A69" t="s">
        <v>1583</v>
      </c>
      <c r="B69" t="s">
        <v>979</v>
      </c>
      <c r="C69" t="s">
        <v>1281</v>
      </c>
      <c r="D69" t="s">
        <v>1492</v>
      </c>
      <c r="E69" s="32">
        <v>84.344444444444449</v>
      </c>
      <c r="F69" s="32">
        <v>262.20222222222219</v>
      </c>
      <c r="G69" s="32">
        <v>69.077777777777783</v>
      </c>
      <c r="H69" s="37">
        <v>0.26345229720910923</v>
      </c>
      <c r="I69" s="32">
        <v>256.96333333333337</v>
      </c>
      <c r="J69" s="32">
        <v>69.077777777777783</v>
      </c>
      <c r="K69" s="37">
        <v>0.26882348108463378</v>
      </c>
      <c r="L69" s="32">
        <v>31.477777777777774</v>
      </c>
      <c r="M69" s="32">
        <v>6.0083333333333337</v>
      </c>
      <c r="N69" s="37">
        <v>0.19087539710554186</v>
      </c>
      <c r="O69" s="32">
        <v>26.238888888888887</v>
      </c>
      <c r="P69" s="32">
        <v>6.0083333333333337</v>
      </c>
      <c r="Q69" s="37">
        <v>0.22898581410120689</v>
      </c>
      <c r="R69" s="32">
        <v>5.2388888888888889</v>
      </c>
      <c r="S69" s="32">
        <v>0</v>
      </c>
      <c r="T69" s="37">
        <v>0</v>
      </c>
      <c r="U69" s="32">
        <v>0</v>
      </c>
      <c r="V69" s="32">
        <v>0</v>
      </c>
      <c r="W69" s="37" t="s">
        <v>1688</v>
      </c>
      <c r="X69" s="32">
        <v>77.227777777777774</v>
      </c>
      <c r="Y69" s="32">
        <v>44.111111111111114</v>
      </c>
      <c r="Z69" s="37">
        <v>0.57118192935760026</v>
      </c>
      <c r="AA69" s="32">
        <v>0</v>
      </c>
      <c r="AB69" s="32">
        <v>0</v>
      </c>
      <c r="AC69" s="37" t="s">
        <v>1688</v>
      </c>
      <c r="AD69" s="32">
        <v>153.49666666666667</v>
      </c>
      <c r="AE69" s="32">
        <v>18.958333333333332</v>
      </c>
      <c r="AF69" s="37">
        <v>0.12350973962518186</v>
      </c>
      <c r="AG69" s="32">
        <v>0</v>
      </c>
      <c r="AH69" s="32">
        <v>0</v>
      </c>
      <c r="AI69" s="37" t="s">
        <v>1688</v>
      </c>
      <c r="AJ69" s="32">
        <v>0</v>
      </c>
      <c r="AK69" s="32">
        <v>0</v>
      </c>
      <c r="AL69" s="37" t="s">
        <v>1688</v>
      </c>
      <c r="AM69" t="s">
        <v>375</v>
      </c>
      <c r="AN69" s="34">
        <v>2</v>
      </c>
      <c r="AX69"/>
      <c r="AY69"/>
    </row>
    <row r="70" spans="1:51" x14ac:dyDescent="0.25">
      <c r="A70" t="s">
        <v>1583</v>
      </c>
      <c r="B70" t="s">
        <v>1126</v>
      </c>
      <c r="C70" t="s">
        <v>1290</v>
      </c>
      <c r="D70" t="s">
        <v>1524</v>
      </c>
      <c r="E70" s="32">
        <v>73.544444444444451</v>
      </c>
      <c r="F70" s="32">
        <v>259.3388888888889</v>
      </c>
      <c r="G70" s="32">
        <v>0</v>
      </c>
      <c r="H70" s="37">
        <v>0</v>
      </c>
      <c r="I70" s="32">
        <v>239.21944444444443</v>
      </c>
      <c r="J70" s="32">
        <v>0</v>
      </c>
      <c r="K70" s="37">
        <v>0</v>
      </c>
      <c r="L70" s="32">
        <v>35.174999999999997</v>
      </c>
      <c r="M70" s="32">
        <v>0</v>
      </c>
      <c r="N70" s="37">
        <v>0</v>
      </c>
      <c r="O70" s="32">
        <v>19.836111111111112</v>
      </c>
      <c r="P70" s="32">
        <v>0</v>
      </c>
      <c r="Q70" s="37">
        <v>0</v>
      </c>
      <c r="R70" s="32">
        <v>13.861111111111111</v>
      </c>
      <c r="S70" s="32">
        <v>0</v>
      </c>
      <c r="T70" s="37">
        <v>0</v>
      </c>
      <c r="U70" s="32">
        <v>1.4777777777777779</v>
      </c>
      <c r="V70" s="32">
        <v>0</v>
      </c>
      <c r="W70" s="37">
        <v>0</v>
      </c>
      <c r="X70" s="32">
        <v>74.766666666666666</v>
      </c>
      <c r="Y70" s="32">
        <v>0</v>
      </c>
      <c r="Z70" s="37">
        <v>0</v>
      </c>
      <c r="AA70" s="32">
        <v>4.7805555555555559</v>
      </c>
      <c r="AB70" s="32">
        <v>0</v>
      </c>
      <c r="AC70" s="37">
        <v>0</v>
      </c>
      <c r="AD70" s="32">
        <v>144.61666666666667</v>
      </c>
      <c r="AE70" s="32">
        <v>0</v>
      </c>
      <c r="AF70" s="37">
        <v>0</v>
      </c>
      <c r="AG70" s="32">
        <v>0</v>
      </c>
      <c r="AH70" s="32">
        <v>0</v>
      </c>
      <c r="AI70" s="37" t="s">
        <v>1688</v>
      </c>
      <c r="AJ70" s="32">
        <v>0</v>
      </c>
      <c r="AK70" s="32">
        <v>0</v>
      </c>
      <c r="AL70" s="37" t="s">
        <v>1688</v>
      </c>
      <c r="AM70" t="s">
        <v>523</v>
      </c>
      <c r="AN70" s="34">
        <v>2</v>
      </c>
      <c r="AX70"/>
      <c r="AY70"/>
    </row>
    <row r="71" spans="1:51" x14ac:dyDescent="0.25">
      <c r="A71" t="s">
        <v>1583</v>
      </c>
      <c r="B71" t="s">
        <v>729</v>
      </c>
      <c r="C71" t="s">
        <v>1224</v>
      </c>
      <c r="D71" t="s">
        <v>1501</v>
      </c>
      <c r="E71" s="32">
        <v>111.44444444444444</v>
      </c>
      <c r="F71" s="32">
        <v>337.56977777777786</v>
      </c>
      <c r="G71" s="32">
        <v>84.563444444444457</v>
      </c>
      <c r="H71" s="37">
        <v>0.25050656193550763</v>
      </c>
      <c r="I71" s="32">
        <v>329.54755555555568</v>
      </c>
      <c r="J71" s="32">
        <v>84.563444444444457</v>
      </c>
      <c r="K71" s="37">
        <v>0.25660467819852667</v>
      </c>
      <c r="L71" s="32">
        <v>45.548333333333332</v>
      </c>
      <c r="M71" s="32">
        <v>18.266999999999999</v>
      </c>
      <c r="N71" s="37">
        <v>0.40104650737312014</v>
      </c>
      <c r="O71" s="32">
        <v>37.526111111111113</v>
      </c>
      <c r="P71" s="32">
        <v>18.266999999999999</v>
      </c>
      <c r="Q71" s="37">
        <v>0.4867810561534931</v>
      </c>
      <c r="R71" s="32">
        <v>0</v>
      </c>
      <c r="S71" s="32">
        <v>0</v>
      </c>
      <c r="T71" s="37" t="s">
        <v>1688</v>
      </c>
      <c r="U71" s="32">
        <v>8.0222222222222221</v>
      </c>
      <c r="V71" s="32">
        <v>0</v>
      </c>
      <c r="W71" s="37">
        <v>0</v>
      </c>
      <c r="X71" s="32">
        <v>61.192444444444462</v>
      </c>
      <c r="Y71" s="32">
        <v>19.893444444444452</v>
      </c>
      <c r="Z71" s="37">
        <v>0.32509641713210785</v>
      </c>
      <c r="AA71" s="32">
        <v>0</v>
      </c>
      <c r="AB71" s="32">
        <v>0</v>
      </c>
      <c r="AC71" s="37" t="s">
        <v>1688</v>
      </c>
      <c r="AD71" s="32">
        <v>230.82900000000009</v>
      </c>
      <c r="AE71" s="32">
        <v>46.403000000000006</v>
      </c>
      <c r="AF71" s="37">
        <v>0.20102760051813243</v>
      </c>
      <c r="AG71" s="32">
        <v>0</v>
      </c>
      <c r="AH71" s="32">
        <v>0</v>
      </c>
      <c r="AI71" s="37" t="s">
        <v>1688</v>
      </c>
      <c r="AJ71" s="32">
        <v>0</v>
      </c>
      <c r="AK71" s="32">
        <v>0</v>
      </c>
      <c r="AL71" s="37" t="s">
        <v>1688</v>
      </c>
      <c r="AM71" t="s">
        <v>123</v>
      </c>
      <c r="AN71" s="34">
        <v>2</v>
      </c>
      <c r="AX71"/>
      <c r="AY71"/>
    </row>
    <row r="72" spans="1:51" x14ac:dyDescent="0.25">
      <c r="A72" t="s">
        <v>1583</v>
      </c>
      <c r="B72" t="s">
        <v>731</v>
      </c>
      <c r="C72" t="s">
        <v>1292</v>
      </c>
      <c r="D72" t="s">
        <v>1526</v>
      </c>
      <c r="E72" s="32">
        <v>104.11111111111111</v>
      </c>
      <c r="F72" s="32">
        <v>311.82788888888894</v>
      </c>
      <c r="G72" s="32">
        <v>51.475555555555545</v>
      </c>
      <c r="H72" s="37">
        <v>0.16507681766045437</v>
      </c>
      <c r="I72" s="32">
        <v>308.30366666666674</v>
      </c>
      <c r="J72" s="32">
        <v>51.475555555555545</v>
      </c>
      <c r="K72" s="37">
        <v>0.16696381237401933</v>
      </c>
      <c r="L72" s="32">
        <v>48.493111111111105</v>
      </c>
      <c r="M72" s="32">
        <v>2.4587777777777773</v>
      </c>
      <c r="N72" s="37">
        <v>5.0703650919489134E-2</v>
      </c>
      <c r="O72" s="32">
        <v>44.968888888888884</v>
      </c>
      <c r="P72" s="32">
        <v>2.4587777777777773</v>
      </c>
      <c r="Q72" s="37">
        <v>5.4677307768333655E-2</v>
      </c>
      <c r="R72" s="32">
        <v>1.2111111111111112E-2</v>
      </c>
      <c r="S72" s="32">
        <v>0</v>
      </c>
      <c r="T72" s="37">
        <v>0</v>
      </c>
      <c r="U72" s="32">
        <v>3.512111111111111</v>
      </c>
      <c r="V72" s="32">
        <v>0</v>
      </c>
      <c r="W72" s="37">
        <v>0</v>
      </c>
      <c r="X72" s="32">
        <v>94.234000000000037</v>
      </c>
      <c r="Y72" s="32">
        <v>33.474777777777767</v>
      </c>
      <c r="Z72" s="37">
        <v>0.35523036035589867</v>
      </c>
      <c r="AA72" s="32">
        <v>0</v>
      </c>
      <c r="AB72" s="32">
        <v>0</v>
      </c>
      <c r="AC72" s="37" t="s">
        <v>1688</v>
      </c>
      <c r="AD72" s="32">
        <v>166.13055555555559</v>
      </c>
      <c r="AE72" s="32">
        <v>15.542000000000005</v>
      </c>
      <c r="AF72" s="37">
        <v>9.3552928586954714E-2</v>
      </c>
      <c r="AG72" s="32">
        <v>2.9702222222222217</v>
      </c>
      <c r="AH72" s="32">
        <v>0</v>
      </c>
      <c r="AI72" s="37">
        <v>0</v>
      </c>
      <c r="AJ72" s="32">
        <v>0</v>
      </c>
      <c r="AK72" s="32">
        <v>0</v>
      </c>
      <c r="AL72" s="37" t="s">
        <v>1688</v>
      </c>
      <c r="AM72" t="s">
        <v>125</v>
      </c>
      <c r="AN72" s="34">
        <v>2</v>
      </c>
      <c r="AX72"/>
      <c r="AY72"/>
    </row>
    <row r="73" spans="1:51" x14ac:dyDescent="0.25">
      <c r="A73" t="s">
        <v>1583</v>
      </c>
      <c r="B73" t="s">
        <v>696</v>
      </c>
      <c r="C73" t="s">
        <v>1330</v>
      </c>
      <c r="D73" t="s">
        <v>1522</v>
      </c>
      <c r="E73" s="32">
        <v>145.6</v>
      </c>
      <c r="F73" s="32">
        <v>397.30555555555554</v>
      </c>
      <c r="G73" s="32">
        <v>35.699999999999996</v>
      </c>
      <c r="H73" s="37">
        <v>8.9855275117108294E-2</v>
      </c>
      <c r="I73" s="32">
        <v>389.0361111111111</v>
      </c>
      <c r="J73" s="32">
        <v>35.65</v>
      </c>
      <c r="K73" s="37">
        <v>9.1636737520795694E-2</v>
      </c>
      <c r="L73" s="32">
        <v>92.958333333333329</v>
      </c>
      <c r="M73" s="32">
        <v>32.094444444444441</v>
      </c>
      <c r="N73" s="37">
        <v>0.34525623786045118</v>
      </c>
      <c r="O73" s="32">
        <v>84.688888888888883</v>
      </c>
      <c r="P73" s="32">
        <v>32.044444444444444</v>
      </c>
      <c r="Q73" s="37">
        <v>0.3783783783783784</v>
      </c>
      <c r="R73" s="32">
        <v>3.3805555555555555</v>
      </c>
      <c r="S73" s="32">
        <v>0.05</v>
      </c>
      <c r="T73" s="37">
        <v>1.4790468364831553E-2</v>
      </c>
      <c r="U73" s="32">
        <v>4.8888888888888893</v>
      </c>
      <c r="V73" s="32">
        <v>0</v>
      </c>
      <c r="W73" s="37">
        <v>0</v>
      </c>
      <c r="X73" s="32">
        <v>42.85</v>
      </c>
      <c r="Y73" s="32">
        <v>3.6055555555555556</v>
      </c>
      <c r="Z73" s="37">
        <v>8.4143653571891616E-2</v>
      </c>
      <c r="AA73" s="32">
        <v>0</v>
      </c>
      <c r="AB73" s="32">
        <v>0</v>
      </c>
      <c r="AC73" s="37" t="s">
        <v>1688</v>
      </c>
      <c r="AD73" s="32">
        <v>261.49722222222221</v>
      </c>
      <c r="AE73" s="32">
        <v>0</v>
      </c>
      <c r="AF73" s="37">
        <v>0</v>
      </c>
      <c r="AG73" s="32">
        <v>0</v>
      </c>
      <c r="AH73" s="32">
        <v>0</v>
      </c>
      <c r="AI73" s="37" t="s">
        <v>1688</v>
      </c>
      <c r="AJ73" s="32">
        <v>0</v>
      </c>
      <c r="AK73" s="32">
        <v>0</v>
      </c>
      <c r="AL73" s="37" t="s">
        <v>1688</v>
      </c>
      <c r="AM73" t="s">
        <v>90</v>
      </c>
      <c r="AN73" s="34">
        <v>2</v>
      </c>
      <c r="AX73"/>
      <c r="AY73"/>
    </row>
    <row r="74" spans="1:51" x14ac:dyDescent="0.25">
      <c r="A74" t="s">
        <v>1583</v>
      </c>
      <c r="B74" t="s">
        <v>754</v>
      </c>
      <c r="C74" t="s">
        <v>1278</v>
      </c>
      <c r="D74" t="s">
        <v>1502</v>
      </c>
      <c r="E74" s="32">
        <v>156.22222222222223</v>
      </c>
      <c r="F74" s="32">
        <v>569.24166666666667</v>
      </c>
      <c r="G74" s="32">
        <v>31.00277777777778</v>
      </c>
      <c r="H74" s="37">
        <v>5.4463296686137017E-2</v>
      </c>
      <c r="I74" s="32">
        <v>510.71944444444443</v>
      </c>
      <c r="J74" s="32">
        <v>27.402777777777779</v>
      </c>
      <c r="K74" s="37">
        <v>5.3655246683599937E-2</v>
      </c>
      <c r="L74" s="32">
        <v>105.82499999999999</v>
      </c>
      <c r="M74" s="32">
        <v>9.9222222222222225</v>
      </c>
      <c r="N74" s="37">
        <v>9.3760663569309927E-2</v>
      </c>
      <c r="O74" s="32">
        <v>47.302777777777777</v>
      </c>
      <c r="P74" s="32">
        <v>6.322222222222222</v>
      </c>
      <c r="Q74" s="37">
        <v>0.13365435433671971</v>
      </c>
      <c r="R74" s="32">
        <v>49.219444444444441</v>
      </c>
      <c r="S74" s="32">
        <v>3.6</v>
      </c>
      <c r="T74" s="37">
        <v>7.3141825159433377E-2</v>
      </c>
      <c r="U74" s="32">
        <v>9.3027777777777771</v>
      </c>
      <c r="V74" s="32">
        <v>0</v>
      </c>
      <c r="W74" s="37">
        <v>0</v>
      </c>
      <c r="X74" s="32">
        <v>112.41666666666667</v>
      </c>
      <c r="Y74" s="32">
        <v>7.2</v>
      </c>
      <c r="Z74" s="37">
        <v>6.4047442550037068E-2</v>
      </c>
      <c r="AA74" s="32">
        <v>0</v>
      </c>
      <c r="AB74" s="32">
        <v>0</v>
      </c>
      <c r="AC74" s="37" t="s">
        <v>1688</v>
      </c>
      <c r="AD74" s="32">
        <v>351</v>
      </c>
      <c r="AE74" s="32">
        <v>13.880555555555556</v>
      </c>
      <c r="AF74" s="37">
        <v>3.9545742323520101E-2</v>
      </c>
      <c r="AG74" s="32">
        <v>0</v>
      </c>
      <c r="AH74" s="32">
        <v>0</v>
      </c>
      <c r="AI74" s="37" t="s">
        <v>1688</v>
      </c>
      <c r="AJ74" s="32">
        <v>0</v>
      </c>
      <c r="AK74" s="32">
        <v>0</v>
      </c>
      <c r="AL74" s="37" t="s">
        <v>1688</v>
      </c>
      <c r="AM74" t="s">
        <v>149</v>
      </c>
      <c r="AN74" s="34">
        <v>2</v>
      </c>
      <c r="AX74"/>
      <c r="AY74"/>
    </row>
    <row r="75" spans="1:51" x14ac:dyDescent="0.25">
      <c r="A75" t="s">
        <v>1583</v>
      </c>
      <c r="B75" t="s">
        <v>734</v>
      </c>
      <c r="C75" t="s">
        <v>1253</v>
      </c>
      <c r="D75" t="s">
        <v>1540</v>
      </c>
      <c r="E75" s="32">
        <v>157.0888888888889</v>
      </c>
      <c r="F75" s="32">
        <v>522.79522222222226</v>
      </c>
      <c r="G75" s="32">
        <v>8.7266666666666666</v>
      </c>
      <c r="H75" s="37">
        <v>1.669232291292299E-2</v>
      </c>
      <c r="I75" s="32">
        <v>502.923</v>
      </c>
      <c r="J75" s="32">
        <v>8.7266666666666666</v>
      </c>
      <c r="K75" s="37">
        <v>1.7351894160073544E-2</v>
      </c>
      <c r="L75" s="32">
        <v>92.213888888888889</v>
      </c>
      <c r="M75" s="32">
        <v>0</v>
      </c>
      <c r="N75" s="37">
        <v>0</v>
      </c>
      <c r="O75" s="32">
        <v>72.341666666666669</v>
      </c>
      <c r="P75" s="32">
        <v>0</v>
      </c>
      <c r="Q75" s="37">
        <v>0</v>
      </c>
      <c r="R75" s="32">
        <v>15.161111111111111</v>
      </c>
      <c r="S75" s="32">
        <v>0</v>
      </c>
      <c r="T75" s="37">
        <v>0</v>
      </c>
      <c r="U75" s="32">
        <v>4.7111111111111112</v>
      </c>
      <c r="V75" s="32">
        <v>0</v>
      </c>
      <c r="W75" s="37">
        <v>0</v>
      </c>
      <c r="X75" s="32">
        <v>142.60522222222224</v>
      </c>
      <c r="Y75" s="32">
        <v>4.0468888888888888</v>
      </c>
      <c r="Z75" s="37">
        <v>2.837826571724426E-2</v>
      </c>
      <c r="AA75" s="32">
        <v>0</v>
      </c>
      <c r="AB75" s="32">
        <v>0</v>
      </c>
      <c r="AC75" s="37" t="s">
        <v>1688</v>
      </c>
      <c r="AD75" s="32">
        <v>287.97611111111109</v>
      </c>
      <c r="AE75" s="32">
        <v>4.6797777777777778</v>
      </c>
      <c r="AF75" s="37">
        <v>1.6250576340244273E-2</v>
      </c>
      <c r="AG75" s="32">
        <v>0</v>
      </c>
      <c r="AH75" s="32">
        <v>0</v>
      </c>
      <c r="AI75" s="37" t="s">
        <v>1688</v>
      </c>
      <c r="AJ75" s="32">
        <v>0</v>
      </c>
      <c r="AK75" s="32">
        <v>0</v>
      </c>
      <c r="AL75" s="37" t="s">
        <v>1688</v>
      </c>
      <c r="AM75" t="s">
        <v>128</v>
      </c>
      <c r="AN75" s="34">
        <v>2</v>
      </c>
      <c r="AX75"/>
      <c r="AY75"/>
    </row>
    <row r="76" spans="1:51" x14ac:dyDescent="0.25">
      <c r="A76" t="s">
        <v>1583</v>
      </c>
      <c r="B76" t="s">
        <v>878</v>
      </c>
      <c r="C76" t="s">
        <v>1404</v>
      </c>
      <c r="D76" t="s">
        <v>1508</v>
      </c>
      <c r="E76" s="32">
        <v>33.988888888888887</v>
      </c>
      <c r="F76" s="32">
        <v>138.48322222222222</v>
      </c>
      <c r="G76" s="32">
        <v>0</v>
      </c>
      <c r="H76" s="37">
        <v>0</v>
      </c>
      <c r="I76" s="32">
        <v>133.59433333333334</v>
      </c>
      <c r="J76" s="32">
        <v>0</v>
      </c>
      <c r="K76" s="37">
        <v>0</v>
      </c>
      <c r="L76" s="32">
        <v>43.669444444444451</v>
      </c>
      <c r="M76" s="32">
        <v>0</v>
      </c>
      <c r="N76" s="37">
        <v>0</v>
      </c>
      <c r="O76" s="32">
        <v>38.780555555555559</v>
      </c>
      <c r="P76" s="32">
        <v>0</v>
      </c>
      <c r="Q76" s="37">
        <v>0</v>
      </c>
      <c r="R76" s="32">
        <v>0</v>
      </c>
      <c r="S76" s="32">
        <v>0</v>
      </c>
      <c r="T76" s="37" t="s">
        <v>1688</v>
      </c>
      <c r="U76" s="32">
        <v>4.8888888888888893</v>
      </c>
      <c r="V76" s="32">
        <v>0</v>
      </c>
      <c r="W76" s="37">
        <v>0</v>
      </c>
      <c r="X76" s="32">
        <v>18.338888888888889</v>
      </c>
      <c r="Y76" s="32">
        <v>0</v>
      </c>
      <c r="Z76" s="37">
        <v>0</v>
      </c>
      <c r="AA76" s="32">
        <v>0</v>
      </c>
      <c r="AB76" s="32">
        <v>0</v>
      </c>
      <c r="AC76" s="37" t="s">
        <v>1688</v>
      </c>
      <c r="AD76" s="32">
        <v>76.474888888888884</v>
      </c>
      <c r="AE76" s="32">
        <v>0</v>
      </c>
      <c r="AF76" s="37">
        <v>0</v>
      </c>
      <c r="AG76" s="32">
        <v>0</v>
      </c>
      <c r="AH76" s="32">
        <v>0</v>
      </c>
      <c r="AI76" s="37" t="s">
        <v>1688</v>
      </c>
      <c r="AJ76" s="32">
        <v>0</v>
      </c>
      <c r="AK76" s="32">
        <v>0</v>
      </c>
      <c r="AL76" s="37" t="s">
        <v>1688</v>
      </c>
      <c r="AM76" t="s">
        <v>274</v>
      </c>
      <c r="AN76" s="34">
        <v>2</v>
      </c>
      <c r="AX76"/>
      <c r="AY76"/>
    </row>
    <row r="77" spans="1:51" x14ac:dyDescent="0.25">
      <c r="A77" t="s">
        <v>1583</v>
      </c>
      <c r="B77" t="s">
        <v>1015</v>
      </c>
      <c r="C77" t="s">
        <v>1365</v>
      </c>
      <c r="D77" t="s">
        <v>1529</v>
      </c>
      <c r="E77" s="32">
        <v>128.21111111111111</v>
      </c>
      <c r="F77" s="32">
        <v>402.5</v>
      </c>
      <c r="G77" s="32">
        <v>87.247222222222234</v>
      </c>
      <c r="H77" s="37">
        <v>0.21676328502415462</v>
      </c>
      <c r="I77" s="32">
        <v>392.52777777777771</v>
      </c>
      <c r="J77" s="32">
        <v>85.366666666666674</v>
      </c>
      <c r="K77" s="37">
        <v>0.21747930082796693</v>
      </c>
      <c r="L77" s="32">
        <v>43.697222222222223</v>
      </c>
      <c r="M77" s="32">
        <v>4.7166666666666668</v>
      </c>
      <c r="N77" s="37">
        <v>0.10793973682537665</v>
      </c>
      <c r="O77" s="32">
        <v>33.725000000000001</v>
      </c>
      <c r="P77" s="32">
        <v>2.8361111111111112</v>
      </c>
      <c r="Q77" s="37">
        <v>8.4095214562227169E-2</v>
      </c>
      <c r="R77" s="32">
        <v>4.0027777777777782</v>
      </c>
      <c r="S77" s="32">
        <v>1.8805555555555555</v>
      </c>
      <c r="T77" s="37">
        <v>0.46981263011797358</v>
      </c>
      <c r="U77" s="32">
        <v>5.9694444444444441</v>
      </c>
      <c r="V77" s="32">
        <v>0</v>
      </c>
      <c r="W77" s="37">
        <v>0</v>
      </c>
      <c r="X77" s="32">
        <v>83.902777777777771</v>
      </c>
      <c r="Y77" s="32">
        <v>40.769444444444446</v>
      </c>
      <c r="Z77" s="37">
        <v>0.48591292832312538</v>
      </c>
      <c r="AA77" s="32">
        <v>0</v>
      </c>
      <c r="AB77" s="32">
        <v>0</v>
      </c>
      <c r="AC77" s="37" t="s">
        <v>1688</v>
      </c>
      <c r="AD77" s="32">
        <v>274.89999999999998</v>
      </c>
      <c r="AE77" s="32">
        <v>41.761111111111113</v>
      </c>
      <c r="AF77" s="37">
        <v>0.15191382725031327</v>
      </c>
      <c r="AG77" s="32">
        <v>0</v>
      </c>
      <c r="AH77" s="32">
        <v>0</v>
      </c>
      <c r="AI77" s="37" t="s">
        <v>1688</v>
      </c>
      <c r="AJ77" s="32">
        <v>0</v>
      </c>
      <c r="AK77" s="32">
        <v>0</v>
      </c>
      <c r="AL77" s="37" t="s">
        <v>1688</v>
      </c>
      <c r="AM77" t="s">
        <v>411</v>
      </c>
      <c r="AN77" s="34">
        <v>2</v>
      </c>
      <c r="AX77"/>
      <c r="AY77"/>
    </row>
    <row r="78" spans="1:51" x14ac:dyDescent="0.25">
      <c r="A78" t="s">
        <v>1583</v>
      </c>
      <c r="B78" t="s">
        <v>900</v>
      </c>
      <c r="C78" t="s">
        <v>1409</v>
      </c>
      <c r="D78" t="s">
        <v>1507</v>
      </c>
      <c r="E78" s="32">
        <v>165.73333333333332</v>
      </c>
      <c r="F78" s="32">
        <v>621.28666666666663</v>
      </c>
      <c r="G78" s="32">
        <v>136.92433333333338</v>
      </c>
      <c r="H78" s="37">
        <v>0.22038833388773843</v>
      </c>
      <c r="I78" s="32">
        <v>564.26744444444444</v>
      </c>
      <c r="J78" s="32">
        <v>133.4305555555556</v>
      </c>
      <c r="K78" s="37">
        <v>0.23646686844910234</v>
      </c>
      <c r="L78" s="32">
        <v>92.350888888888903</v>
      </c>
      <c r="M78" s="32">
        <v>8.3265555555555544</v>
      </c>
      <c r="N78" s="37">
        <v>9.0162159300638353E-2</v>
      </c>
      <c r="O78" s="32">
        <v>35.548111111111133</v>
      </c>
      <c r="P78" s="32">
        <v>4.8327777777777774</v>
      </c>
      <c r="Q78" s="37">
        <v>0.13595033960235414</v>
      </c>
      <c r="R78" s="32">
        <v>52.091666666666654</v>
      </c>
      <c r="S78" s="32">
        <v>3.493777777777777</v>
      </c>
      <c r="T78" s="37">
        <v>6.7069802164986939E-2</v>
      </c>
      <c r="U78" s="32">
        <v>4.7111111111111112</v>
      </c>
      <c r="V78" s="32">
        <v>0</v>
      </c>
      <c r="W78" s="37">
        <v>0</v>
      </c>
      <c r="X78" s="32">
        <v>239.25666666666658</v>
      </c>
      <c r="Y78" s="32">
        <v>56.392111111111134</v>
      </c>
      <c r="Z78" s="37">
        <v>0.23569713603707798</v>
      </c>
      <c r="AA78" s="32">
        <v>0.21644444444444444</v>
      </c>
      <c r="AB78" s="32">
        <v>0</v>
      </c>
      <c r="AC78" s="37">
        <v>0</v>
      </c>
      <c r="AD78" s="32">
        <v>289.46266666666673</v>
      </c>
      <c r="AE78" s="32">
        <v>72.205666666666673</v>
      </c>
      <c r="AF78" s="37">
        <v>0.24944725168933699</v>
      </c>
      <c r="AG78" s="32">
        <v>0</v>
      </c>
      <c r="AH78" s="32">
        <v>0</v>
      </c>
      <c r="AI78" s="37" t="s">
        <v>1688</v>
      </c>
      <c r="AJ78" s="32">
        <v>0</v>
      </c>
      <c r="AK78" s="32">
        <v>0</v>
      </c>
      <c r="AL78" s="37" t="s">
        <v>1688</v>
      </c>
      <c r="AM78" t="s">
        <v>296</v>
      </c>
      <c r="AN78" s="34">
        <v>2</v>
      </c>
      <c r="AX78"/>
      <c r="AY78"/>
    </row>
    <row r="79" spans="1:51" x14ac:dyDescent="0.25">
      <c r="A79" t="s">
        <v>1583</v>
      </c>
      <c r="B79" t="s">
        <v>798</v>
      </c>
      <c r="C79" t="s">
        <v>1368</v>
      </c>
      <c r="D79" t="s">
        <v>1535</v>
      </c>
      <c r="E79" s="32">
        <v>68.033333333333331</v>
      </c>
      <c r="F79" s="32">
        <v>193.54755555555556</v>
      </c>
      <c r="G79" s="32">
        <v>1.3833333333333333</v>
      </c>
      <c r="H79" s="37">
        <v>7.1472529289385092E-3</v>
      </c>
      <c r="I79" s="32">
        <v>178.6478888888889</v>
      </c>
      <c r="J79" s="32">
        <v>1.3833333333333333</v>
      </c>
      <c r="K79" s="37">
        <v>7.743351135784793E-3</v>
      </c>
      <c r="L79" s="32">
        <v>37.687333333333335</v>
      </c>
      <c r="M79" s="32">
        <v>0</v>
      </c>
      <c r="N79" s="37">
        <v>0</v>
      </c>
      <c r="O79" s="32">
        <v>22.787666666666667</v>
      </c>
      <c r="P79" s="32">
        <v>0</v>
      </c>
      <c r="Q79" s="37">
        <v>0</v>
      </c>
      <c r="R79" s="32">
        <v>7.2006666666666677</v>
      </c>
      <c r="S79" s="32">
        <v>0</v>
      </c>
      <c r="T79" s="37">
        <v>0</v>
      </c>
      <c r="U79" s="32">
        <v>7.6989999999999998</v>
      </c>
      <c r="V79" s="32">
        <v>0</v>
      </c>
      <c r="W79" s="37">
        <v>0</v>
      </c>
      <c r="X79" s="32">
        <v>40.184222222222225</v>
      </c>
      <c r="Y79" s="32">
        <v>0</v>
      </c>
      <c r="Z79" s="37">
        <v>0</v>
      </c>
      <c r="AA79" s="32">
        <v>0</v>
      </c>
      <c r="AB79" s="32">
        <v>0</v>
      </c>
      <c r="AC79" s="37" t="s">
        <v>1688</v>
      </c>
      <c r="AD79" s="32">
        <v>100.72155555555557</v>
      </c>
      <c r="AE79" s="32">
        <v>1.3833333333333333</v>
      </c>
      <c r="AF79" s="37">
        <v>1.3734233210589367E-2</v>
      </c>
      <c r="AG79" s="32">
        <v>14.954444444444441</v>
      </c>
      <c r="AH79" s="32">
        <v>0</v>
      </c>
      <c r="AI79" s="37">
        <v>0</v>
      </c>
      <c r="AJ79" s="32">
        <v>0</v>
      </c>
      <c r="AK79" s="32">
        <v>0</v>
      </c>
      <c r="AL79" s="37" t="s">
        <v>1688</v>
      </c>
      <c r="AM79" t="s">
        <v>193</v>
      </c>
      <c r="AN79" s="34">
        <v>2</v>
      </c>
      <c r="AX79"/>
      <c r="AY79"/>
    </row>
    <row r="80" spans="1:51" x14ac:dyDescent="0.25">
      <c r="A80" t="s">
        <v>1583</v>
      </c>
      <c r="B80" t="s">
        <v>908</v>
      </c>
      <c r="C80" t="s">
        <v>1252</v>
      </c>
      <c r="D80" t="s">
        <v>1514</v>
      </c>
      <c r="E80" s="32">
        <v>189.67777777777778</v>
      </c>
      <c r="F80" s="32">
        <v>613.11955555555562</v>
      </c>
      <c r="G80" s="32">
        <v>22.287111111111109</v>
      </c>
      <c r="H80" s="37">
        <v>3.6350351100637245E-2</v>
      </c>
      <c r="I80" s="32">
        <v>583.93055555555554</v>
      </c>
      <c r="J80" s="32">
        <v>22.287111111111109</v>
      </c>
      <c r="K80" s="37">
        <v>3.8167400042813306E-2</v>
      </c>
      <c r="L80" s="32">
        <v>111.74455555555555</v>
      </c>
      <c r="M80" s="32">
        <v>0</v>
      </c>
      <c r="N80" s="37">
        <v>0</v>
      </c>
      <c r="O80" s="32">
        <v>82.555555555555557</v>
      </c>
      <c r="P80" s="32">
        <v>0</v>
      </c>
      <c r="Q80" s="37">
        <v>0</v>
      </c>
      <c r="R80" s="32">
        <v>23.652888888888885</v>
      </c>
      <c r="S80" s="32">
        <v>0</v>
      </c>
      <c r="T80" s="37">
        <v>0</v>
      </c>
      <c r="U80" s="32">
        <v>5.5361111111111114</v>
      </c>
      <c r="V80" s="32">
        <v>0</v>
      </c>
      <c r="W80" s="37">
        <v>0</v>
      </c>
      <c r="X80" s="32">
        <v>167.4518888888889</v>
      </c>
      <c r="Y80" s="32">
        <v>10.549888888888889</v>
      </c>
      <c r="Z80" s="37">
        <v>6.3002507519572787E-2</v>
      </c>
      <c r="AA80" s="32">
        <v>0</v>
      </c>
      <c r="AB80" s="32">
        <v>0</v>
      </c>
      <c r="AC80" s="37" t="s">
        <v>1688</v>
      </c>
      <c r="AD80" s="32">
        <v>298.27588888888891</v>
      </c>
      <c r="AE80" s="32">
        <v>11.737222222222222</v>
      </c>
      <c r="AF80" s="37">
        <v>3.9350221253030837E-2</v>
      </c>
      <c r="AG80" s="32">
        <v>35.647222222222226</v>
      </c>
      <c r="AH80" s="32">
        <v>0</v>
      </c>
      <c r="AI80" s="37">
        <v>0</v>
      </c>
      <c r="AJ80" s="32">
        <v>0</v>
      </c>
      <c r="AK80" s="32">
        <v>0</v>
      </c>
      <c r="AL80" s="37" t="s">
        <v>1688</v>
      </c>
      <c r="AM80" t="s">
        <v>304</v>
      </c>
      <c r="AN80" s="34">
        <v>2</v>
      </c>
      <c r="AX80"/>
      <c r="AY80"/>
    </row>
    <row r="81" spans="1:51" x14ac:dyDescent="0.25">
      <c r="A81" t="s">
        <v>1583</v>
      </c>
      <c r="B81" t="s">
        <v>903</v>
      </c>
      <c r="C81" t="s">
        <v>1302</v>
      </c>
      <c r="D81" t="s">
        <v>1531</v>
      </c>
      <c r="E81" s="32">
        <v>115.71111111111111</v>
      </c>
      <c r="F81" s="32">
        <v>461.45922222222231</v>
      </c>
      <c r="G81" s="32">
        <v>0</v>
      </c>
      <c r="H81" s="37">
        <v>0</v>
      </c>
      <c r="I81" s="32">
        <v>422.21755555555563</v>
      </c>
      <c r="J81" s="32">
        <v>0</v>
      </c>
      <c r="K81" s="37">
        <v>0</v>
      </c>
      <c r="L81" s="32">
        <v>102.35633333333334</v>
      </c>
      <c r="M81" s="32">
        <v>0</v>
      </c>
      <c r="N81" s="37">
        <v>0</v>
      </c>
      <c r="O81" s="32">
        <v>80.847999999999999</v>
      </c>
      <c r="P81" s="32">
        <v>0</v>
      </c>
      <c r="Q81" s="37">
        <v>0</v>
      </c>
      <c r="R81" s="32">
        <v>16.952777777777779</v>
      </c>
      <c r="S81" s="32">
        <v>0</v>
      </c>
      <c r="T81" s="37">
        <v>0</v>
      </c>
      <c r="U81" s="32">
        <v>4.5555555555555554</v>
      </c>
      <c r="V81" s="32">
        <v>0</v>
      </c>
      <c r="W81" s="37">
        <v>0</v>
      </c>
      <c r="X81" s="32">
        <v>101.51266666666665</v>
      </c>
      <c r="Y81" s="32">
        <v>0</v>
      </c>
      <c r="Z81" s="37">
        <v>0</v>
      </c>
      <c r="AA81" s="32">
        <v>17.733333333333334</v>
      </c>
      <c r="AB81" s="32">
        <v>0</v>
      </c>
      <c r="AC81" s="37">
        <v>0</v>
      </c>
      <c r="AD81" s="32">
        <v>185.85022222222227</v>
      </c>
      <c r="AE81" s="32">
        <v>0</v>
      </c>
      <c r="AF81" s="37">
        <v>0</v>
      </c>
      <c r="AG81" s="32">
        <v>54.006666666666703</v>
      </c>
      <c r="AH81" s="32">
        <v>0</v>
      </c>
      <c r="AI81" s="37">
        <v>0</v>
      </c>
      <c r="AJ81" s="32">
        <v>0</v>
      </c>
      <c r="AK81" s="32">
        <v>0</v>
      </c>
      <c r="AL81" s="37" t="s">
        <v>1688</v>
      </c>
      <c r="AM81" t="s">
        <v>299</v>
      </c>
      <c r="AN81" s="34">
        <v>2</v>
      </c>
      <c r="AX81"/>
      <c r="AY81"/>
    </row>
    <row r="82" spans="1:51" x14ac:dyDescent="0.25">
      <c r="A82" t="s">
        <v>1583</v>
      </c>
      <c r="B82" t="s">
        <v>807</v>
      </c>
      <c r="C82" t="s">
        <v>1221</v>
      </c>
      <c r="D82" t="s">
        <v>1535</v>
      </c>
      <c r="E82" s="32">
        <v>29</v>
      </c>
      <c r="F82" s="32">
        <v>125.87422222222224</v>
      </c>
      <c r="G82" s="32">
        <v>0</v>
      </c>
      <c r="H82" s="37">
        <v>0</v>
      </c>
      <c r="I82" s="32">
        <v>120.45200000000003</v>
      </c>
      <c r="J82" s="32">
        <v>0</v>
      </c>
      <c r="K82" s="37">
        <v>0</v>
      </c>
      <c r="L82" s="32">
        <v>18.727777777777778</v>
      </c>
      <c r="M82" s="32">
        <v>0</v>
      </c>
      <c r="N82" s="37">
        <v>0</v>
      </c>
      <c r="O82" s="32">
        <v>13.305555555555555</v>
      </c>
      <c r="P82" s="32">
        <v>0</v>
      </c>
      <c r="Q82" s="37">
        <v>0</v>
      </c>
      <c r="R82" s="32">
        <v>1.6888888888888889</v>
      </c>
      <c r="S82" s="32">
        <v>0</v>
      </c>
      <c r="T82" s="37">
        <v>0</v>
      </c>
      <c r="U82" s="32">
        <v>3.7333333333333334</v>
      </c>
      <c r="V82" s="32">
        <v>0</v>
      </c>
      <c r="W82" s="37">
        <v>0</v>
      </c>
      <c r="X82" s="32">
        <v>40.07588888888889</v>
      </c>
      <c r="Y82" s="32">
        <v>0</v>
      </c>
      <c r="Z82" s="37">
        <v>0</v>
      </c>
      <c r="AA82" s="32">
        <v>0</v>
      </c>
      <c r="AB82" s="32">
        <v>0</v>
      </c>
      <c r="AC82" s="37" t="s">
        <v>1688</v>
      </c>
      <c r="AD82" s="32">
        <v>66.950333333333347</v>
      </c>
      <c r="AE82" s="32">
        <v>0</v>
      </c>
      <c r="AF82" s="37">
        <v>0</v>
      </c>
      <c r="AG82" s="32">
        <v>0.12022222222222223</v>
      </c>
      <c r="AH82" s="32">
        <v>0</v>
      </c>
      <c r="AI82" s="37">
        <v>0</v>
      </c>
      <c r="AJ82" s="32">
        <v>0</v>
      </c>
      <c r="AK82" s="32">
        <v>0</v>
      </c>
      <c r="AL82" s="37" t="s">
        <v>1688</v>
      </c>
      <c r="AM82" t="s">
        <v>202</v>
      </c>
      <c r="AN82" s="34">
        <v>2</v>
      </c>
      <c r="AX82"/>
      <c r="AY82"/>
    </row>
    <row r="83" spans="1:51" x14ac:dyDescent="0.25">
      <c r="A83" t="s">
        <v>1583</v>
      </c>
      <c r="B83" t="s">
        <v>728</v>
      </c>
      <c r="C83" t="s">
        <v>1206</v>
      </c>
      <c r="D83" t="s">
        <v>1520</v>
      </c>
      <c r="E83" s="32">
        <v>76.777777777777771</v>
      </c>
      <c r="F83" s="32">
        <v>252.82355555555557</v>
      </c>
      <c r="G83" s="32">
        <v>45.897222222222219</v>
      </c>
      <c r="H83" s="37">
        <v>0.18153855213912906</v>
      </c>
      <c r="I83" s="32">
        <v>232.53055555555557</v>
      </c>
      <c r="J83" s="32">
        <v>45.897222222222219</v>
      </c>
      <c r="K83" s="37">
        <v>0.19738146719069177</v>
      </c>
      <c r="L83" s="32">
        <v>35.845777777777776</v>
      </c>
      <c r="M83" s="32">
        <v>0</v>
      </c>
      <c r="N83" s="37">
        <v>0</v>
      </c>
      <c r="O83" s="32">
        <v>15.552777777777777</v>
      </c>
      <c r="P83" s="32">
        <v>0</v>
      </c>
      <c r="Q83" s="37">
        <v>0</v>
      </c>
      <c r="R83" s="32">
        <v>10.690222222222221</v>
      </c>
      <c r="S83" s="32">
        <v>0</v>
      </c>
      <c r="T83" s="37">
        <v>0</v>
      </c>
      <c r="U83" s="32">
        <v>9.6027777777777779</v>
      </c>
      <c r="V83" s="32">
        <v>0</v>
      </c>
      <c r="W83" s="37">
        <v>0</v>
      </c>
      <c r="X83" s="32">
        <v>86.686111111111117</v>
      </c>
      <c r="Y83" s="32">
        <v>8.3722222222222218</v>
      </c>
      <c r="Z83" s="37">
        <v>9.658089531194923E-2</v>
      </c>
      <c r="AA83" s="32">
        <v>0</v>
      </c>
      <c r="AB83" s="32">
        <v>0</v>
      </c>
      <c r="AC83" s="37" t="s">
        <v>1688</v>
      </c>
      <c r="AD83" s="32">
        <v>123.10833333333333</v>
      </c>
      <c r="AE83" s="32">
        <v>37.524999999999999</v>
      </c>
      <c r="AF83" s="37">
        <v>0.30481283422459893</v>
      </c>
      <c r="AG83" s="32">
        <v>7.1833333333333336</v>
      </c>
      <c r="AH83" s="32">
        <v>0</v>
      </c>
      <c r="AI83" s="37">
        <v>0</v>
      </c>
      <c r="AJ83" s="32">
        <v>0</v>
      </c>
      <c r="AK83" s="32">
        <v>0</v>
      </c>
      <c r="AL83" s="37" t="s">
        <v>1688</v>
      </c>
      <c r="AM83" t="s">
        <v>122</v>
      </c>
      <c r="AN83" s="34">
        <v>2</v>
      </c>
      <c r="AX83"/>
      <c r="AY83"/>
    </row>
    <row r="84" spans="1:51" x14ac:dyDescent="0.25">
      <c r="A84" t="s">
        <v>1583</v>
      </c>
      <c r="B84" t="s">
        <v>741</v>
      </c>
      <c r="C84" t="s">
        <v>1249</v>
      </c>
      <c r="D84" t="s">
        <v>1496</v>
      </c>
      <c r="E84" s="32">
        <v>131.83333333333334</v>
      </c>
      <c r="F84" s="32">
        <v>554.50811111111113</v>
      </c>
      <c r="G84" s="32">
        <v>0.75</v>
      </c>
      <c r="H84" s="37">
        <v>1.3525500979546838E-3</v>
      </c>
      <c r="I84" s="32">
        <v>527.3604444444444</v>
      </c>
      <c r="J84" s="32">
        <v>0.75</v>
      </c>
      <c r="K84" s="37">
        <v>1.4221771994865837E-3</v>
      </c>
      <c r="L84" s="32">
        <v>68.775777777777776</v>
      </c>
      <c r="M84" s="32">
        <v>0</v>
      </c>
      <c r="N84" s="37">
        <v>0</v>
      </c>
      <c r="O84" s="32">
        <v>46.709111111111099</v>
      </c>
      <c r="P84" s="32">
        <v>0</v>
      </c>
      <c r="Q84" s="37">
        <v>0</v>
      </c>
      <c r="R84" s="32">
        <v>16.666666666666668</v>
      </c>
      <c r="S84" s="32">
        <v>0</v>
      </c>
      <c r="T84" s="37">
        <v>0</v>
      </c>
      <c r="U84" s="32">
        <v>5.4</v>
      </c>
      <c r="V84" s="32">
        <v>0</v>
      </c>
      <c r="W84" s="37">
        <v>0</v>
      </c>
      <c r="X84" s="32">
        <v>157.28844444444442</v>
      </c>
      <c r="Y84" s="32">
        <v>0</v>
      </c>
      <c r="Z84" s="37">
        <v>0</v>
      </c>
      <c r="AA84" s="32">
        <v>5.0810000000000004</v>
      </c>
      <c r="AB84" s="32">
        <v>0</v>
      </c>
      <c r="AC84" s="37">
        <v>0</v>
      </c>
      <c r="AD84" s="32">
        <v>323.3628888888889</v>
      </c>
      <c r="AE84" s="32">
        <v>0.75</v>
      </c>
      <c r="AF84" s="37">
        <v>2.3193756172116223E-3</v>
      </c>
      <c r="AG84" s="32">
        <v>0</v>
      </c>
      <c r="AH84" s="32">
        <v>0</v>
      </c>
      <c r="AI84" s="37" t="s">
        <v>1688</v>
      </c>
      <c r="AJ84" s="32">
        <v>0</v>
      </c>
      <c r="AK84" s="32">
        <v>0</v>
      </c>
      <c r="AL84" s="37" t="s">
        <v>1688</v>
      </c>
      <c r="AM84" t="s">
        <v>135</v>
      </c>
      <c r="AN84" s="34">
        <v>2</v>
      </c>
      <c r="AX84"/>
      <c r="AY84"/>
    </row>
    <row r="85" spans="1:51" x14ac:dyDescent="0.25">
      <c r="A85" t="s">
        <v>1583</v>
      </c>
      <c r="B85" t="s">
        <v>803</v>
      </c>
      <c r="C85" t="s">
        <v>1274</v>
      </c>
      <c r="D85" t="s">
        <v>1529</v>
      </c>
      <c r="E85" s="32">
        <v>170.03333333333333</v>
      </c>
      <c r="F85" s="32">
        <v>804.90000000000009</v>
      </c>
      <c r="G85" s="32">
        <v>208.23611111111111</v>
      </c>
      <c r="H85" s="37">
        <v>0.25871053685067846</v>
      </c>
      <c r="I85" s="32">
        <v>799.81666666666661</v>
      </c>
      <c r="J85" s="32">
        <v>208.23611111111111</v>
      </c>
      <c r="K85" s="37">
        <v>0.26035480353136486</v>
      </c>
      <c r="L85" s="32">
        <v>134.0277777777778</v>
      </c>
      <c r="M85" s="32">
        <v>35.297222222222224</v>
      </c>
      <c r="N85" s="37">
        <v>0.26335751295336784</v>
      </c>
      <c r="O85" s="32">
        <v>128.94444444444446</v>
      </c>
      <c r="P85" s="32">
        <v>35.297222222222224</v>
      </c>
      <c r="Q85" s="37">
        <v>0.27373976734166305</v>
      </c>
      <c r="R85" s="32">
        <v>0</v>
      </c>
      <c r="S85" s="32">
        <v>0</v>
      </c>
      <c r="T85" s="37" t="s">
        <v>1688</v>
      </c>
      <c r="U85" s="32">
        <v>5.083333333333333</v>
      </c>
      <c r="V85" s="32">
        <v>0</v>
      </c>
      <c r="W85" s="37">
        <v>0</v>
      </c>
      <c r="X85" s="32">
        <v>175.32222222222222</v>
      </c>
      <c r="Y85" s="32">
        <v>52.402777777777779</v>
      </c>
      <c r="Z85" s="37">
        <v>0.29889409975283604</v>
      </c>
      <c r="AA85" s="32">
        <v>0</v>
      </c>
      <c r="AB85" s="32">
        <v>0</v>
      </c>
      <c r="AC85" s="37" t="s">
        <v>1688</v>
      </c>
      <c r="AD85" s="32">
        <v>495.55</v>
      </c>
      <c r="AE85" s="32">
        <v>120.53611111111111</v>
      </c>
      <c r="AF85" s="37">
        <v>0.2432370318052893</v>
      </c>
      <c r="AG85" s="32">
        <v>0</v>
      </c>
      <c r="AH85" s="32">
        <v>0</v>
      </c>
      <c r="AI85" s="37" t="s">
        <v>1688</v>
      </c>
      <c r="AJ85" s="32">
        <v>0</v>
      </c>
      <c r="AK85" s="32">
        <v>0</v>
      </c>
      <c r="AL85" s="37" t="s">
        <v>1688</v>
      </c>
      <c r="AM85" t="s">
        <v>198</v>
      </c>
      <c r="AN85" s="34">
        <v>2</v>
      </c>
      <c r="AX85"/>
      <c r="AY85"/>
    </row>
    <row r="86" spans="1:51" x14ac:dyDescent="0.25">
      <c r="A86" t="s">
        <v>1583</v>
      </c>
      <c r="B86" t="s">
        <v>809</v>
      </c>
      <c r="C86" t="s">
        <v>1372</v>
      </c>
      <c r="D86" t="s">
        <v>1536</v>
      </c>
      <c r="E86" s="32">
        <v>102.77777777777777</v>
      </c>
      <c r="F86" s="32">
        <v>445.79655555555547</v>
      </c>
      <c r="G86" s="32">
        <v>123.54833333333335</v>
      </c>
      <c r="H86" s="37">
        <v>0.27714061895199338</v>
      </c>
      <c r="I86" s="32">
        <v>412.03166666666658</v>
      </c>
      <c r="J86" s="32">
        <v>123.54833333333335</v>
      </c>
      <c r="K86" s="37">
        <v>0.29985154862692603</v>
      </c>
      <c r="L86" s="32">
        <v>69.929333333333332</v>
      </c>
      <c r="M86" s="32">
        <v>6.4888888888888889</v>
      </c>
      <c r="N86" s="37">
        <v>9.2792088521110205E-2</v>
      </c>
      <c r="O86" s="32">
        <v>41.429333333333332</v>
      </c>
      <c r="P86" s="32">
        <v>6.4888888888888889</v>
      </c>
      <c r="Q86" s="37">
        <v>0.15662547202197047</v>
      </c>
      <c r="R86" s="32">
        <v>23.077777777777779</v>
      </c>
      <c r="S86" s="32">
        <v>0</v>
      </c>
      <c r="T86" s="37">
        <v>0</v>
      </c>
      <c r="U86" s="32">
        <v>5.4222222222222225</v>
      </c>
      <c r="V86" s="32">
        <v>0</v>
      </c>
      <c r="W86" s="37">
        <v>0</v>
      </c>
      <c r="X86" s="32">
        <v>121.70699999999995</v>
      </c>
      <c r="Y86" s="32">
        <v>33.027777777777779</v>
      </c>
      <c r="Z86" s="37">
        <v>0.27137122579455408</v>
      </c>
      <c r="AA86" s="32">
        <v>5.2648888888888887</v>
      </c>
      <c r="AB86" s="32">
        <v>0</v>
      </c>
      <c r="AC86" s="37">
        <v>0</v>
      </c>
      <c r="AD86" s="32">
        <v>239.62299999999996</v>
      </c>
      <c r="AE86" s="32">
        <v>84.03166666666668</v>
      </c>
      <c r="AF86" s="37">
        <v>0.35068280868976137</v>
      </c>
      <c r="AG86" s="32">
        <v>9.272333333333334</v>
      </c>
      <c r="AH86" s="32">
        <v>0</v>
      </c>
      <c r="AI86" s="37">
        <v>0</v>
      </c>
      <c r="AJ86" s="32">
        <v>0</v>
      </c>
      <c r="AK86" s="32">
        <v>0</v>
      </c>
      <c r="AL86" s="37" t="s">
        <v>1688</v>
      </c>
      <c r="AM86" t="s">
        <v>204</v>
      </c>
      <c r="AN86" s="34">
        <v>2</v>
      </c>
      <c r="AX86"/>
      <c r="AY86"/>
    </row>
    <row r="87" spans="1:51" x14ac:dyDescent="0.25">
      <c r="A87" t="s">
        <v>1583</v>
      </c>
      <c r="B87" t="s">
        <v>992</v>
      </c>
      <c r="C87" t="s">
        <v>1404</v>
      </c>
      <c r="D87" t="s">
        <v>1508</v>
      </c>
      <c r="E87" s="32">
        <v>57.7</v>
      </c>
      <c r="F87" s="32">
        <v>189.99955555555556</v>
      </c>
      <c r="G87" s="32">
        <v>0</v>
      </c>
      <c r="H87" s="37">
        <v>0</v>
      </c>
      <c r="I87" s="32">
        <v>182.09722222222223</v>
      </c>
      <c r="J87" s="32">
        <v>0</v>
      </c>
      <c r="K87" s="37">
        <v>0</v>
      </c>
      <c r="L87" s="32">
        <v>39.718999999999994</v>
      </c>
      <c r="M87" s="32">
        <v>0</v>
      </c>
      <c r="N87" s="37">
        <v>0</v>
      </c>
      <c r="O87" s="32">
        <v>31.816666666666666</v>
      </c>
      <c r="P87" s="32">
        <v>0</v>
      </c>
      <c r="Q87" s="37">
        <v>0</v>
      </c>
      <c r="R87" s="32">
        <v>4.8801111111111117</v>
      </c>
      <c r="S87" s="32">
        <v>0</v>
      </c>
      <c r="T87" s="37">
        <v>0</v>
      </c>
      <c r="U87" s="32">
        <v>3.0222222222222221</v>
      </c>
      <c r="V87" s="32">
        <v>0</v>
      </c>
      <c r="W87" s="37">
        <v>0</v>
      </c>
      <c r="X87" s="32">
        <v>50.74722222222222</v>
      </c>
      <c r="Y87" s="32">
        <v>0</v>
      </c>
      <c r="Z87" s="37">
        <v>0</v>
      </c>
      <c r="AA87" s="32">
        <v>0</v>
      </c>
      <c r="AB87" s="32">
        <v>0</v>
      </c>
      <c r="AC87" s="37" t="s">
        <v>1688</v>
      </c>
      <c r="AD87" s="32">
        <v>99.533333333333331</v>
      </c>
      <c r="AE87" s="32">
        <v>0</v>
      </c>
      <c r="AF87" s="37">
        <v>0</v>
      </c>
      <c r="AG87" s="32">
        <v>0</v>
      </c>
      <c r="AH87" s="32">
        <v>0</v>
      </c>
      <c r="AI87" s="37" t="s">
        <v>1688</v>
      </c>
      <c r="AJ87" s="32">
        <v>0</v>
      </c>
      <c r="AK87" s="32">
        <v>0</v>
      </c>
      <c r="AL87" s="37" t="s">
        <v>1688</v>
      </c>
      <c r="AM87" t="s">
        <v>388</v>
      </c>
      <c r="AN87" s="34">
        <v>2</v>
      </c>
      <c r="AX87"/>
      <c r="AY87"/>
    </row>
    <row r="88" spans="1:51" x14ac:dyDescent="0.25">
      <c r="A88" t="s">
        <v>1583</v>
      </c>
      <c r="B88" t="s">
        <v>727</v>
      </c>
      <c r="C88" t="s">
        <v>1313</v>
      </c>
      <c r="D88" t="s">
        <v>1504</v>
      </c>
      <c r="E88" s="32">
        <v>349.73333333333335</v>
      </c>
      <c r="F88" s="32">
        <v>1063.195666666667</v>
      </c>
      <c r="G88" s="32">
        <v>16.244444444444444</v>
      </c>
      <c r="H88" s="37">
        <v>1.5278885113757147E-2</v>
      </c>
      <c r="I88" s="32">
        <v>1056.855666666667</v>
      </c>
      <c r="J88" s="32">
        <v>16.244444444444444</v>
      </c>
      <c r="K88" s="37">
        <v>1.5370542030284587E-2</v>
      </c>
      <c r="L88" s="32">
        <v>195.14166666666696</v>
      </c>
      <c r="M88" s="32">
        <v>6.6944444444444446</v>
      </c>
      <c r="N88" s="37">
        <v>3.4305561486669175E-2</v>
      </c>
      <c r="O88" s="32">
        <v>194.47944444444474</v>
      </c>
      <c r="P88" s="32">
        <v>6.6944444444444446</v>
      </c>
      <c r="Q88" s="37">
        <v>3.4422375400999197E-2</v>
      </c>
      <c r="R88" s="32">
        <v>0.54222222222222183</v>
      </c>
      <c r="S88" s="32">
        <v>0</v>
      </c>
      <c r="T88" s="37">
        <v>0</v>
      </c>
      <c r="U88" s="32">
        <v>0.11999999999999993</v>
      </c>
      <c r="V88" s="32">
        <v>0</v>
      </c>
      <c r="W88" s="37">
        <v>0</v>
      </c>
      <c r="X88" s="32">
        <v>195.94844444444445</v>
      </c>
      <c r="Y88" s="32">
        <v>1.5277777777777777</v>
      </c>
      <c r="Z88" s="37">
        <v>7.7968354487801773E-3</v>
      </c>
      <c r="AA88" s="32">
        <v>5.677777777777778</v>
      </c>
      <c r="AB88" s="32">
        <v>0</v>
      </c>
      <c r="AC88" s="37">
        <v>0</v>
      </c>
      <c r="AD88" s="32">
        <v>666.42777777777781</v>
      </c>
      <c r="AE88" s="32">
        <v>8.0222222222222221</v>
      </c>
      <c r="AF88" s="37">
        <v>1.2037646823445066E-2</v>
      </c>
      <c r="AG88" s="32">
        <v>0</v>
      </c>
      <c r="AH88" s="32">
        <v>0</v>
      </c>
      <c r="AI88" s="37" t="s">
        <v>1688</v>
      </c>
      <c r="AJ88" s="32">
        <v>0</v>
      </c>
      <c r="AK88" s="32">
        <v>0</v>
      </c>
      <c r="AL88" s="37" t="s">
        <v>1688</v>
      </c>
      <c r="AM88" t="s">
        <v>121</v>
      </c>
      <c r="AN88" s="34">
        <v>2</v>
      </c>
      <c r="AX88"/>
      <c r="AY88"/>
    </row>
    <row r="89" spans="1:51" x14ac:dyDescent="0.25">
      <c r="A89" t="s">
        <v>1583</v>
      </c>
      <c r="B89" t="s">
        <v>689</v>
      </c>
      <c r="C89" t="s">
        <v>1224</v>
      </c>
      <c r="D89" t="s">
        <v>1501</v>
      </c>
      <c r="E89" s="32">
        <v>285.75555555555553</v>
      </c>
      <c r="F89" s="32">
        <v>999.17244444444486</v>
      </c>
      <c r="G89" s="32">
        <v>28.293222222222216</v>
      </c>
      <c r="H89" s="37">
        <v>2.8316655828067475E-2</v>
      </c>
      <c r="I89" s="32">
        <v>966.22044444444487</v>
      </c>
      <c r="J89" s="32">
        <v>28.293222222222216</v>
      </c>
      <c r="K89" s="37">
        <v>2.9282367584852944E-2</v>
      </c>
      <c r="L89" s="32">
        <v>178.64333333333337</v>
      </c>
      <c r="M89" s="32">
        <v>17.063222222222219</v>
      </c>
      <c r="N89" s="37">
        <v>9.5515583502820606E-2</v>
      </c>
      <c r="O89" s="32">
        <v>145.69133333333338</v>
      </c>
      <c r="P89" s="32">
        <v>17.063222222222219</v>
      </c>
      <c r="Q89" s="37">
        <v>0.11711899281738708</v>
      </c>
      <c r="R89" s="32">
        <v>28.336777777777776</v>
      </c>
      <c r="S89" s="32">
        <v>0</v>
      </c>
      <c r="T89" s="37">
        <v>0</v>
      </c>
      <c r="U89" s="32">
        <v>4.6152222222222221</v>
      </c>
      <c r="V89" s="32">
        <v>0</v>
      </c>
      <c r="W89" s="37">
        <v>0</v>
      </c>
      <c r="X89" s="32">
        <v>118.02344444444451</v>
      </c>
      <c r="Y89" s="32">
        <v>8.4855555555555551</v>
      </c>
      <c r="Z89" s="37">
        <v>7.1897203098066159E-2</v>
      </c>
      <c r="AA89" s="32">
        <v>0</v>
      </c>
      <c r="AB89" s="32">
        <v>0</v>
      </c>
      <c r="AC89" s="37" t="s">
        <v>1688</v>
      </c>
      <c r="AD89" s="32">
        <v>672.39577777777799</v>
      </c>
      <c r="AE89" s="32">
        <v>2.7444444444444445</v>
      </c>
      <c r="AF89" s="37">
        <v>4.0815908355561741E-3</v>
      </c>
      <c r="AG89" s="32">
        <v>30.109888888888882</v>
      </c>
      <c r="AH89" s="32">
        <v>0</v>
      </c>
      <c r="AI89" s="37">
        <v>0</v>
      </c>
      <c r="AJ89" s="32">
        <v>0</v>
      </c>
      <c r="AK89" s="32">
        <v>0</v>
      </c>
      <c r="AL89" s="37" t="s">
        <v>1688</v>
      </c>
      <c r="AM89" t="s">
        <v>83</v>
      </c>
      <c r="AN89" s="34">
        <v>2</v>
      </c>
      <c r="AX89"/>
      <c r="AY89"/>
    </row>
    <row r="90" spans="1:51" x14ac:dyDescent="0.25">
      <c r="A90" t="s">
        <v>1583</v>
      </c>
      <c r="B90" t="s">
        <v>957</v>
      </c>
      <c r="C90" t="s">
        <v>1276</v>
      </c>
      <c r="D90" t="s">
        <v>1502</v>
      </c>
      <c r="E90" s="32">
        <v>481.23333333333335</v>
      </c>
      <c r="F90" s="32">
        <v>1890.8194444444446</v>
      </c>
      <c r="G90" s="32">
        <v>85.5</v>
      </c>
      <c r="H90" s="37">
        <v>4.5218489925737661E-2</v>
      </c>
      <c r="I90" s="32">
        <v>1841.8638888888891</v>
      </c>
      <c r="J90" s="32">
        <v>85.5</v>
      </c>
      <c r="K90" s="37">
        <v>4.6420368256189753E-2</v>
      </c>
      <c r="L90" s="32">
        <v>267.09444444444443</v>
      </c>
      <c r="M90" s="32">
        <v>6.291666666666667</v>
      </c>
      <c r="N90" s="37">
        <v>2.3555962310460307E-2</v>
      </c>
      <c r="O90" s="32">
        <v>218.13888888888889</v>
      </c>
      <c r="P90" s="32">
        <v>6.291666666666667</v>
      </c>
      <c r="Q90" s="37">
        <v>2.8842480580669811E-2</v>
      </c>
      <c r="R90" s="32">
        <v>35.302777777777777</v>
      </c>
      <c r="S90" s="32">
        <v>0</v>
      </c>
      <c r="T90" s="37">
        <v>0</v>
      </c>
      <c r="U90" s="32">
        <v>13.652777777777779</v>
      </c>
      <c r="V90" s="32">
        <v>0</v>
      </c>
      <c r="W90" s="37">
        <v>0</v>
      </c>
      <c r="X90" s="32">
        <v>385.99722222222221</v>
      </c>
      <c r="Y90" s="32">
        <v>9.5277777777777786</v>
      </c>
      <c r="Z90" s="37">
        <v>2.4683539749134641E-2</v>
      </c>
      <c r="AA90" s="32">
        <v>0</v>
      </c>
      <c r="AB90" s="32">
        <v>0</v>
      </c>
      <c r="AC90" s="37" t="s">
        <v>1688</v>
      </c>
      <c r="AD90" s="32">
        <v>1237.7277777777779</v>
      </c>
      <c r="AE90" s="32">
        <v>69.680555555555557</v>
      </c>
      <c r="AF90" s="37">
        <v>5.6297157425569254E-2</v>
      </c>
      <c r="AG90" s="32">
        <v>0</v>
      </c>
      <c r="AH90" s="32">
        <v>0</v>
      </c>
      <c r="AI90" s="37" t="s">
        <v>1688</v>
      </c>
      <c r="AJ90" s="32">
        <v>0</v>
      </c>
      <c r="AK90" s="32">
        <v>0</v>
      </c>
      <c r="AL90" s="37" t="s">
        <v>1688</v>
      </c>
      <c r="AM90" t="s">
        <v>353</v>
      </c>
      <c r="AN90" s="34">
        <v>2</v>
      </c>
      <c r="AX90"/>
      <c r="AY90"/>
    </row>
    <row r="91" spans="1:51" x14ac:dyDescent="0.25">
      <c r="A91" t="s">
        <v>1583</v>
      </c>
      <c r="B91" t="s">
        <v>632</v>
      </c>
      <c r="C91" t="s">
        <v>1299</v>
      </c>
      <c r="D91" t="s">
        <v>1527</v>
      </c>
      <c r="E91" s="32">
        <v>467.87777777777779</v>
      </c>
      <c r="F91" s="32">
        <v>2143.4833333333331</v>
      </c>
      <c r="G91" s="32">
        <v>178.4024444444444</v>
      </c>
      <c r="H91" s="37">
        <v>8.3230152373991437E-2</v>
      </c>
      <c r="I91" s="32">
        <v>1969.183222222222</v>
      </c>
      <c r="J91" s="32">
        <v>178.4024444444444</v>
      </c>
      <c r="K91" s="37">
        <v>9.0597178785180463E-2</v>
      </c>
      <c r="L91" s="32">
        <v>631.10166666666657</v>
      </c>
      <c r="M91" s="32">
        <v>152.96177777777771</v>
      </c>
      <c r="N91" s="37">
        <v>0.24237264113987614</v>
      </c>
      <c r="O91" s="32">
        <v>456.80155555555552</v>
      </c>
      <c r="P91" s="32">
        <v>152.96177777777771</v>
      </c>
      <c r="Q91" s="37">
        <v>0.3348538898729182</v>
      </c>
      <c r="R91" s="32">
        <v>170.09544444444444</v>
      </c>
      <c r="S91" s="32">
        <v>0</v>
      </c>
      <c r="T91" s="37">
        <v>0</v>
      </c>
      <c r="U91" s="32">
        <v>4.2046666666666672</v>
      </c>
      <c r="V91" s="32">
        <v>0</v>
      </c>
      <c r="W91" s="37">
        <v>0</v>
      </c>
      <c r="X91" s="32">
        <v>261.19444444444423</v>
      </c>
      <c r="Y91" s="32">
        <v>8.0620000000000012</v>
      </c>
      <c r="Z91" s="37">
        <v>3.0865893863660565E-2</v>
      </c>
      <c r="AA91" s="32">
        <v>0</v>
      </c>
      <c r="AB91" s="32">
        <v>0</v>
      </c>
      <c r="AC91" s="37" t="s">
        <v>1688</v>
      </c>
      <c r="AD91" s="32">
        <v>1251.1872222222223</v>
      </c>
      <c r="AE91" s="32">
        <v>17.378666666666668</v>
      </c>
      <c r="AF91" s="37">
        <v>1.3889741165834938E-2</v>
      </c>
      <c r="AG91" s="32">
        <v>0</v>
      </c>
      <c r="AH91" s="32">
        <v>0</v>
      </c>
      <c r="AI91" s="37" t="s">
        <v>1688</v>
      </c>
      <c r="AJ91" s="32">
        <v>0</v>
      </c>
      <c r="AK91" s="32">
        <v>0</v>
      </c>
      <c r="AL91" s="37" t="s">
        <v>1688</v>
      </c>
      <c r="AM91" t="s">
        <v>26</v>
      </c>
      <c r="AN91" s="34">
        <v>2</v>
      </c>
      <c r="AX91"/>
      <c r="AY91"/>
    </row>
    <row r="92" spans="1:51" x14ac:dyDescent="0.25">
      <c r="A92" t="s">
        <v>1583</v>
      </c>
      <c r="B92" t="s">
        <v>821</v>
      </c>
      <c r="C92" t="s">
        <v>1207</v>
      </c>
      <c r="D92" t="s">
        <v>1538</v>
      </c>
      <c r="E92" s="32">
        <v>113.88888888888889</v>
      </c>
      <c r="F92" s="32">
        <v>218.53666666666663</v>
      </c>
      <c r="G92" s="32">
        <v>0.87666666666666682</v>
      </c>
      <c r="H92" s="37">
        <v>4.0115312457101029E-3</v>
      </c>
      <c r="I92" s="32">
        <v>185.19222222222217</v>
      </c>
      <c r="J92" s="32">
        <v>0.87666666666666682</v>
      </c>
      <c r="K92" s="37">
        <v>4.7338201148356381E-3</v>
      </c>
      <c r="L92" s="32">
        <v>68.256666666666675</v>
      </c>
      <c r="M92" s="32">
        <v>0</v>
      </c>
      <c r="N92" s="37">
        <v>0</v>
      </c>
      <c r="O92" s="32">
        <v>34.912222222222226</v>
      </c>
      <c r="P92" s="32">
        <v>0</v>
      </c>
      <c r="Q92" s="37">
        <v>0</v>
      </c>
      <c r="R92" s="32">
        <v>28.011111111111116</v>
      </c>
      <c r="S92" s="32">
        <v>0</v>
      </c>
      <c r="T92" s="37">
        <v>0</v>
      </c>
      <c r="U92" s="32">
        <v>5.333333333333333</v>
      </c>
      <c r="V92" s="32">
        <v>0</v>
      </c>
      <c r="W92" s="37">
        <v>0</v>
      </c>
      <c r="X92" s="32">
        <v>86.674444444444404</v>
      </c>
      <c r="Y92" s="32">
        <v>0.17777777777777778</v>
      </c>
      <c r="Z92" s="37">
        <v>2.0510979783865562E-3</v>
      </c>
      <c r="AA92" s="32">
        <v>0</v>
      </c>
      <c r="AB92" s="32">
        <v>0</v>
      </c>
      <c r="AC92" s="37" t="s">
        <v>1688</v>
      </c>
      <c r="AD92" s="32">
        <v>63.605555555555547</v>
      </c>
      <c r="AE92" s="32">
        <v>0.698888888888889</v>
      </c>
      <c r="AF92" s="37">
        <v>1.0987859201677006E-2</v>
      </c>
      <c r="AG92" s="32">
        <v>0</v>
      </c>
      <c r="AH92" s="32">
        <v>0</v>
      </c>
      <c r="AI92" s="37" t="s">
        <v>1688</v>
      </c>
      <c r="AJ92" s="32">
        <v>0</v>
      </c>
      <c r="AK92" s="32">
        <v>0</v>
      </c>
      <c r="AL92" s="37" t="s">
        <v>1688</v>
      </c>
      <c r="AM92" t="s">
        <v>216</v>
      </c>
      <c r="AN92" s="34">
        <v>2</v>
      </c>
      <c r="AX92"/>
      <c r="AY92"/>
    </row>
    <row r="93" spans="1:51" x14ac:dyDescent="0.25">
      <c r="A93" t="s">
        <v>1583</v>
      </c>
      <c r="B93" t="s">
        <v>724</v>
      </c>
      <c r="C93" t="s">
        <v>1230</v>
      </c>
      <c r="D93" t="s">
        <v>1507</v>
      </c>
      <c r="E93" s="32">
        <v>77.677777777777777</v>
      </c>
      <c r="F93" s="32">
        <v>228.80833333333334</v>
      </c>
      <c r="G93" s="32">
        <v>121.15277777777777</v>
      </c>
      <c r="H93" s="37">
        <v>0.52949460368333512</v>
      </c>
      <c r="I93" s="32">
        <v>219.23055555555555</v>
      </c>
      <c r="J93" s="32">
        <v>121.15277777777777</v>
      </c>
      <c r="K93" s="37">
        <v>0.55262724427606646</v>
      </c>
      <c r="L93" s="32">
        <v>34.641666666666666</v>
      </c>
      <c r="M93" s="32">
        <v>0</v>
      </c>
      <c r="N93" s="37">
        <v>0</v>
      </c>
      <c r="O93" s="32">
        <v>25.06388888888889</v>
      </c>
      <c r="P93" s="32">
        <v>0</v>
      </c>
      <c r="Q93" s="37">
        <v>0</v>
      </c>
      <c r="R93" s="32">
        <v>4.8638888888888889</v>
      </c>
      <c r="S93" s="32">
        <v>0</v>
      </c>
      <c r="T93" s="37">
        <v>0</v>
      </c>
      <c r="U93" s="32">
        <v>4.7138888888888886</v>
      </c>
      <c r="V93" s="32">
        <v>0</v>
      </c>
      <c r="W93" s="37">
        <v>0</v>
      </c>
      <c r="X93" s="32">
        <v>77.444444444444443</v>
      </c>
      <c r="Y93" s="32">
        <v>50.488888888888887</v>
      </c>
      <c r="Z93" s="37">
        <v>0.65193687230989961</v>
      </c>
      <c r="AA93" s="32">
        <v>0</v>
      </c>
      <c r="AB93" s="32">
        <v>0</v>
      </c>
      <c r="AC93" s="37" t="s">
        <v>1688</v>
      </c>
      <c r="AD93" s="32">
        <v>116.72222222222223</v>
      </c>
      <c r="AE93" s="32">
        <v>70.663888888888891</v>
      </c>
      <c r="AF93" s="37">
        <v>0.60540218943360302</v>
      </c>
      <c r="AG93" s="32">
        <v>0</v>
      </c>
      <c r="AH93" s="32">
        <v>0</v>
      </c>
      <c r="AI93" s="37" t="s">
        <v>1688</v>
      </c>
      <c r="AJ93" s="32">
        <v>0</v>
      </c>
      <c r="AK93" s="32">
        <v>0</v>
      </c>
      <c r="AL93" s="37" t="s">
        <v>1688</v>
      </c>
      <c r="AM93" t="s">
        <v>118</v>
      </c>
      <c r="AN93" s="34">
        <v>2</v>
      </c>
      <c r="AX93"/>
      <c r="AY93"/>
    </row>
    <row r="94" spans="1:51" x14ac:dyDescent="0.25">
      <c r="A94" t="s">
        <v>1583</v>
      </c>
      <c r="B94" t="s">
        <v>688</v>
      </c>
      <c r="C94" t="s">
        <v>1326</v>
      </c>
      <c r="D94" t="s">
        <v>1532</v>
      </c>
      <c r="E94" s="32">
        <v>108.85555555555555</v>
      </c>
      <c r="F94" s="32">
        <v>417.37444444444441</v>
      </c>
      <c r="G94" s="32">
        <v>215.33888888888893</v>
      </c>
      <c r="H94" s="37">
        <v>0.51593692847083772</v>
      </c>
      <c r="I94" s="32">
        <v>402.19699999999995</v>
      </c>
      <c r="J94" s="32">
        <v>215.33888888888893</v>
      </c>
      <c r="K94" s="37">
        <v>0.53540650200993289</v>
      </c>
      <c r="L94" s="32">
        <v>39.656555555555563</v>
      </c>
      <c r="M94" s="32">
        <v>8.572111111111111</v>
      </c>
      <c r="N94" s="37">
        <v>0.21615874074343877</v>
      </c>
      <c r="O94" s="32">
        <v>24.479111111111116</v>
      </c>
      <c r="P94" s="32">
        <v>8.572111111111111</v>
      </c>
      <c r="Q94" s="37">
        <v>0.3501806528922618</v>
      </c>
      <c r="R94" s="32">
        <v>9.4716666666666676</v>
      </c>
      <c r="S94" s="32">
        <v>0</v>
      </c>
      <c r="T94" s="37">
        <v>0</v>
      </c>
      <c r="U94" s="32">
        <v>5.7057777777777776</v>
      </c>
      <c r="V94" s="32">
        <v>0</v>
      </c>
      <c r="W94" s="37">
        <v>0</v>
      </c>
      <c r="X94" s="32">
        <v>122.98944444444442</v>
      </c>
      <c r="Y94" s="32">
        <v>93.663444444444451</v>
      </c>
      <c r="Z94" s="37">
        <v>0.76155677316481563</v>
      </c>
      <c r="AA94" s="32">
        <v>0</v>
      </c>
      <c r="AB94" s="32">
        <v>0</v>
      </c>
      <c r="AC94" s="37" t="s">
        <v>1688</v>
      </c>
      <c r="AD94" s="32">
        <v>254.72844444444442</v>
      </c>
      <c r="AE94" s="32">
        <v>113.10333333333337</v>
      </c>
      <c r="AF94" s="37">
        <v>0.44401532612507627</v>
      </c>
      <c r="AG94" s="32">
        <v>0</v>
      </c>
      <c r="AH94" s="32">
        <v>0</v>
      </c>
      <c r="AI94" s="37" t="s">
        <v>1688</v>
      </c>
      <c r="AJ94" s="32">
        <v>0</v>
      </c>
      <c r="AK94" s="32">
        <v>0</v>
      </c>
      <c r="AL94" s="37" t="s">
        <v>1688</v>
      </c>
      <c r="AM94" t="s">
        <v>82</v>
      </c>
      <c r="AN94" s="34">
        <v>2</v>
      </c>
      <c r="AX94"/>
      <c r="AY94"/>
    </row>
    <row r="95" spans="1:51" x14ac:dyDescent="0.25">
      <c r="A95" t="s">
        <v>1583</v>
      </c>
      <c r="B95" t="s">
        <v>947</v>
      </c>
      <c r="C95" t="s">
        <v>1224</v>
      </c>
      <c r="D95" t="s">
        <v>1501</v>
      </c>
      <c r="E95" s="32">
        <v>130.22222222222223</v>
      </c>
      <c r="F95" s="32">
        <v>416.82777777777778</v>
      </c>
      <c r="G95" s="32">
        <v>52.75277777777778</v>
      </c>
      <c r="H95" s="37">
        <v>0.12655773101067588</v>
      </c>
      <c r="I95" s="32">
        <v>406.73888888888894</v>
      </c>
      <c r="J95" s="32">
        <v>52.75277777777778</v>
      </c>
      <c r="K95" s="37">
        <v>0.12969691175064538</v>
      </c>
      <c r="L95" s="32">
        <v>85.811111111111117</v>
      </c>
      <c r="M95" s="32">
        <v>9.6055555555555561</v>
      </c>
      <c r="N95" s="37">
        <v>0.11193836591997929</v>
      </c>
      <c r="O95" s="32">
        <v>75.722222222222229</v>
      </c>
      <c r="P95" s="32">
        <v>9.6055555555555561</v>
      </c>
      <c r="Q95" s="37">
        <v>0.12685253118121789</v>
      </c>
      <c r="R95" s="32">
        <v>5.3444444444444441</v>
      </c>
      <c r="S95" s="32">
        <v>0</v>
      </c>
      <c r="T95" s="37">
        <v>0</v>
      </c>
      <c r="U95" s="32">
        <v>4.7444444444444445</v>
      </c>
      <c r="V95" s="32">
        <v>0</v>
      </c>
      <c r="W95" s="37">
        <v>0</v>
      </c>
      <c r="X95" s="32">
        <v>87.452777777777783</v>
      </c>
      <c r="Y95" s="32">
        <v>23.175000000000001</v>
      </c>
      <c r="Z95" s="37">
        <v>0.26500015881586886</v>
      </c>
      <c r="AA95" s="32">
        <v>0</v>
      </c>
      <c r="AB95" s="32">
        <v>0</v>
      </c>
      <c r="AC95" s="37" t="s">
        <v>1688</v>
      </c>
      <c r="AD95" s="32">
        <v>243.5638888888889</v>
      </c>
      <c r="AE95" s="32">
        <v>19.972222222222221</v>
      </c>
      <c r="AF95" s="37">
        <v>8.1999931571684351E-2</v>
      </c>
      <c r="AG95" s="32">
        <v>0</v>
      </c>
      <c r="AH95" s="32">
        <v>0</v>
      </c>
      <c r="AI95" s="37" t="s">
        <v>1688</v>
      </c>
      <c r="AJ95" s="32">
        <v>0</v>
      </c>
      <c r="AK95" s="32">
        <v>0</v>
      </c>
      <c r="AL95" s="37" t="s">
        <v>1688</v>
      </c>
      <c r="AM95" t="s">
        <v>343</v>
      </c>
      <c r="AN95" s="34">
        <v>2</v>
      </c>
      <c r="AX95"/>
      <c r="AY95"/>
    </row>
    <row r="96" spans="1:51" x14ac:dyDescent="0.25">
      <c r="A96" t="s">
        <v>1583</v>
      </c>
      <c r="B96" t="s">
        <v>915</v>
      </c>
      <c r="C96" t="s">
        <v>1290</v>
      </c>
      <c r="D96" t="s">
        <v>1524</v>
      </c>
      <c r="E96" s="32">
        <v>240.01111111111112</v>
      </c>
      <c r="F96" s="32">
        <v>740.96999999999991</v>
      </c>
      <c r="G96" s="32">
        <v>738.57555555555541</v>
      </c>
      <c r="H96" s="37">
        <v>0.99676850014920371</v>
      </c>
      <c r="I96" s="32">
        <v>693.74499999999989</v>
      </c>
      <c r="J96" s="32">
        <v>691.3505555555555</v>
      </c>
      <c r="K96" s="37">
        <v>0.99654852367304358</v>
      </c>
      <c r="L96" s="32">
        <v>113.70333333333326</v>
      </c>
      <c r="M96" s="32">
        <v>113.70333333333326</v>
      </c>
      <c r="N96" s="37">
        <v>1</v>
      </c>
      <c r="O96" s="32">
        <v>66.478333333333254</v>
      </c>
      <c r="P96" s="32">
        <v>66.478333333333254</v>
      </c>
      <c r="Q96" s="37">
        <v>1</v>
      </c>
      <c r="R96" s="32">
        <v>47.225000000000001</v>
      </c>
      <c r="S96" s="32">
        <v>47.225000000000001</v>
      </c>
      <c r="T96" s="37">
        <v>1</v>
      </c>
      <c r="U96" s="32">
        <v>0</v>
      </c>
      <c r="V96" s="32">
        <v>0</v>
      </c>
      <c r="W96" s="37" t="s">
        <v>1688</v>
      </c>
      <c r="X96" s="32">
        <v>123.625</v>
      </c>
      <c r="Y96" s="32">
        <v>123.625</v>
      </c>
      <c r="Z96" s="37">
        <v>1</v>
      </c>
      <c r="AA96" s="32">
        <v>0</v>
      </c>
      <c r="AB96" s="32">
        <v>0</v>
      </c>
      <c r="AC96" s="37" t="s">
        <v>1688</v>
      </c>
      <c r="AD96" s="32">
        <v>503.64166666666665</v>
      </c>
      <c r="AE96" s="32">
        <v>501.24722222222221</v>
      </c>
      <c r="AF96" s="37">
        <v>0.99524573798611227</v>
      </c>
      <c r="AG96" s="32">
        <v>0</v>
      </c>
      <c r="AH96" s="32">
        <v>0</v>
      </c>
      <c r="AI96" s="37" t="s">
        <v>1688</v>
      </c>
      <c r="AJ96" s="32">
        <v>0</v>
      </c>
      <c r="AK96" s="32">
        <v>0</v>
      </c>
      <c r="AL96" s="37" t="s">
        <v>1688</v>
      </c>
      <c r="AM96" t="s">
        <v>311</v>
      </c>
      <c r="AN96" s="34">
        <v>2</v>
      </c>
      <c r="AX96"/>
      <c r="AY96"/>
    </row>
    <row r="97" spans="1:51" x14ac:dyDescent="0.25">
      <c r="A97" t="s">
        <v>1583</v>
      </c>
      <c r="B97" t="s">
        <v>635</v>
      </c>
      <c r="C97" t="s">
        <v>1273</v>
      </c>
      <c r="D97" t="s">
        <v>1509</v>
      </c>
      <c r="E97" s="32">
        <v>40.577777777777776</v>
      </c>
      <c r="F97" s="32">
        <v>117.22511111111112</v>
      </c>
      <c r="G97" s="32">
        <v>0</v>
      </c>
      <c r="H97" s="37">
        <v>0</v>
      </c>
      <c r="I97" s="32">
        <v>110.33666666666667</v>
      </c>
      <c r="J97" s="32">
        <v>0</v>
      </c>
      <c r="K97" s="37">
        <v>0</v>
      </c>
      <c r="L97" s="32">
        <v>19.791444444444444</v>
      </c>
      <c r="M97" s="32">
        <v>0</v>
      </c>
      <c r="N97" s="37">
        <v>0</v>
      </c>
      <c r="O97" s="32">
        <v>13.030777777777777</v>
      </c>
      <c r="P97" s="32">
        <v>0</v>
      </c>
      <c r="Q97" s="37">
        <v>0</v>
      </c>
      <c r="R97" s="32">
        <v>1.9828888888888887</v>
      </c>
      <c r="S97" s="32">
        <v>0</v>
      </c>
      <c r="T97" s="37">
        <v>0</v>
      </c>
      <c r="U97" s="32">
        <v>4.7777777777777777</v>
      </c>
      <c r="V97" s="32">
        <v>0</v>
      </c>
      <c r="W97" s="37">
        <v>0</v>
      </c>
      <c r="X97" s="32">
        <v>31.744111111111113</v>
      </c>
      <c r="Y97" s="32">
        <v>0</v>
      </c>
      <c r="Z97" s="37">
        <v>0</v>
      </c>
      <c r="AA97" s="32">
        <v>0.12777777777777777</v>
      </c>
      <c r="AB97" s="32">
        <v>0</v>
      </c>
      <c r="AC97" s="37">
        <v>0</v>
      </c>
      <c r="AD97" s="32">
        <v>53.102555555555561</v>
      </c>
      <c r="AE97" s="32">
        <v>0</v>
      </c>
      <c r="AF97" s="37">
        <v>0</v>
      </c>
      <c r="AG97" s="32">
        <v>12.459222222222223</v>
      </c>
      <c r="AH97" s="32">
        <v>0</v>
      </c>
      <c r="AI97" s="37">
        <v>0</v>
      </c>
      <c r="AJ97" s="32">
        <v>0</v>
      </c>
      <c r="AK97" s="32">
        <v>0</v>
      </c>
      <c r="AL97" s="37" t="s">
        <v>1688</v>
      </c>
      <c r="AM97" t="s">
        <v>29</v>
      </c>
      <c r="AN97" s="34">
        <v>2</v>
      </c>
      <c r="AX97"/>
      <c r="AY97"/>
    </row>
    <row r="98" spans="1:51" x14ac:dyDescent="0.25">
      <c r="A98" t="s">
        <v>1583</v>
      </c>
      <c r="B98" t="s">
        <v>852</v>
      </c>
      <c r="C98" t="s">
        <v>1392</v>
      </c>
      <c r="D98" t="s">
        <v>1520</v>
      </c>
      <c r="E98" s="32">
        <v>165.42222222222222</v>
      </c>
      <c r="F98" s="32">
        <v>612.13611111111118</v>
      </c>
      <c r="G98" s="32">
        <v>273.29444444444442</v>
      </c>
      <c r="H98" s="37">
        <v>0.44646025529906647</v>
      </c>
      <c r="I98" s="32">
        <v>598.65277777777783</v>
      </c>
      <c r="J98" s="32">
        <v>273.29444444444442</v>
      </c>
      <c r="K98" s="37">
        <v>0.45651578776419266</v>
      </c>
      <c r="L98" s="32">
        <v>90.233333333333334</v>
      </c>
      <c r="M98" s="32">
        <v>5.572222222222222</v>
      </c>
      <c r="N98" s="37">
        <v>6.1753478635636003E-2</v>
      </c>
      <c r="O98" s="32">
        <v>76.75</v>
      </c>
      <c r="P98" s="32">
        <v>5.572222222222222</v>
      </c>
      <c r="Q98" s="37">
        <v>7.260224393774882E-2</v>
      </c>
      <c r="R98" s="32">
        <v>3.1972222222222224</v>
      </c>
      <c r="S98" s="32">
        <v>0</v>
      </c>
      <c r="T98" s="37">
        <v>0</v>
      </c>
      <c r="U98" s="32">
        <v>10.286111111111111</v>
      </c>
      <c r="V98" s="32">
        <v>0</v>
      </c>
      <c r="W98" s="37">
        <v>0</v>
      </c>
      <c r="X98" s="32">
        <v>153.21111111111111</v>
      </c>
      <c r="Y98" s="32">
        <v>121.13611111111111</v>
      </c>
      <c r="Z98" s="37">
        <v>0.79064834288200736</v>
      </c>
      <c r="AA98" s="32">
        <v>0</v>
      </c>
      <c r="AB98" s="32">
        <v>0</v>
      </c>
      <c r="AC98" s="37" t="s">
        <v>1688</v>
      </c>
      <c r="AD98" s="32">
        <v>368.69166666666666</v>
      </c>
      <c r="AE98" s="32">
        <v>146.58611111111111</v>
      </c>
      <c r="AF98" s="37">
        <v>0.39758455198185777</v>
      </c>
      <c r="AG98" s="32">
        <v>0</v>
      </c>
      <c r="AH98" s="32">
        <v>0</v>
      </c>
      <c r="AI98" s="37" t="s">
        <v>1688</v>
      </c>
      <c r="AJ98" s="32">
        <v>0</v>
      </c>
      <c r="AK98" s="32">
        <v>0</v>
      </c>
      <c r="AL98" s="37" t="s">
        <v>1688</v>
      </c>
      <c r="AM98" t="s">
        <v>248</v>
      </c>
      <c r="AN98" s="34">
        <v>2</v>
      </c>
      <c r="AX98"/>
      <c r="AY98"/>
    </row>
    <row r="99" spans="1:51" x14ac:dyDescent="0.25">
      <c r="A99" t="s">
        <v>1583</v>
      </c>
      <c r="B99" t="s">
        <v>786</v>
      </c>
      <c r="C99" t="s">
        <v>1210</v>
      </c>
      <c r="D99" t="s">
        <v>1513</v>
      </c>
      <c r="E99" s="32">
        <v>117.46666666666667</v>
      </c>
      <c r="F99" s="32">
        <v>317.55277777777781</v>
      </c>
      <c r="G99" s="32">
        <v>54.611111111111107</v>
      </c>
      <c r="H99" s="37">
        <v>0.17197491230679063</v>
      </c>
      <c r="I99" s="32">
        <v>305.68333333333334</v>
      </c>
      <c r="J99" s="32">
        <v>54.222222222222221</v>
      </c>
      <c r="K99" s="37">
        <v>0.17738036820965777</v>
      </c>
      <c r="L99" s="32">
        <v>62.136111111111113</v>
      </c>
      <c r="M99" s="32">
        <v>1.6833333333333333</v>
      </c>
      <c r="N99" s="37">
        <v>2.7091063525414637E-2</v>
      </c>
      <c r="O99" s="32">
        <v>50.50277777777778</v>
      </c>
      <c r="P99" s="32">
        <v>1.2944444444444445</v>
      </c>
      <c r="Q99" s="37">
        <v>2.5631153401903087E-2</v>
      </c>
      <c r="R99" s="32">
        <v>6</v>
      </c>
      <c r="S99" s="32">
        <v>0.3888888888888889</v>
      </c>
      <c r="T99" s="37">
        <v>6.4814814814814811E-2</v>
      </c>
      <c r="U99" s="32">
        <v>5.6333333333333337</v>
      </c>
      <c r="V99" s="32">
        <v>0</v>
      </c>
      <c r="W99" s="37">
        <v>0</v>
      </c>
      <c r="X99" s="32">
        <v>75.736111111111114</v>
      </c>
      <c r="Y99" s="32">
        <v>46.108333333333334</v>
      </c>
      <c r="Z99" s="37">
        <v>0.60880249403997799</v>
      </c>
      <c r="AA99" s="32">
        <v>0.2361111111111111</v>
      </c>
      <c r="AB99" s="32">
        <v>0</v>
      </c>
      <c r="AC99" s="37">
        <v>0</v>
      </c>
      <c r="AD99" s="32">
        <v>179.44444444444446</v>
      </c>
      <c r="AE99" s="32">
        <v>6.8194444444444446</v>
      </c>
      <c r="AF99" s="37">
        <v>3.8003095975232194E-2</v>
      </c>
      <c r="AG99" s="32">
        <v>0</v>
      </c>
      <c r="AH99" s="32">
        <v>0</v>
      </c>
      <c r="AI99" s="37" t="s">
        <v>1688</v>
      </c>
      <c r="AJ99" s="32">
        <v>0</v>
      </c>
      <c r="AK99" s="32">
        <v>0</v>
      </c>
      <c r="AL99" s="37" t="s">
        <v>1688</v>
      </c>
      <c r="AM99" t="s">
        <v>181</v>
      </c>
      <c r="AN99" s="34">
        <v>2</v>
      </c>
      <c r="AX99"/>
      <c r="AY99"/>
    </row>
    <row r="100" spans="1:51" x14ac:dyDescent="0.25">
      <c r="A100" t="s">
        <v>1583</v>
      </c>
      <c r="B100" t="s">
        <v>713</v>
      </c>
      <c r="C100" t="s">
        <v>1334</v>
      </c>
      <c r="D100" t="s">
        <v>1542</v>
      </c>
      <c r="E100" s="32">
        <v>71.666666666666671</v>
      </c>
      <c r="F100" s="32">
        <v>236.32844444444447</v>
      </c>
      <c r="G100" s="32">
        <v>49.033111111111097</v>
      </c>
      <c r="H100" s="37">
        <v>0.20747866904628015</v>
      </c>
      <c r="I100" s="32">
        <v>222.74788888888892</v>
      </c>
      <c r="J100" s="32">
        <v>49.033111111111097</v>
      </c>
      <c r="K100" s="37">
        <v>0.2201282865381938</v>
      </c>
      <c r="L100" s="32">
        <v>26.62777777777778</v>
      </c>
      <c r="M100" s="32">
        <v>0</v>
      </c>
      <c r="N100" s="37">
        <v>0</v>
      </c>
      <c r="O100" s="32">
        <v>16.947222222222223</v>
      </c>
      <c r="P100" s="32">
        <v>0</v>
      </c>
      <c r="Q100" s="37">
        <v>0</v>
      </c>
      <c r="R100" s="32">
        <v>4.3972222222222221</v>
      </c>
      <c r="S100" s="32">
        <v>0</v>
      </c>
      <c r="T100" s="37">
        <v>0</v>
      </c>
      <c r="U100" s="32">
        <v>5.2833333333333332</v>
      </c>
      <c r="V100" s="32">
        <v>0</v>
      </c>
      <c r="W100" s="37">
        <v>0</v>
      </c>
      <c r="X100" s="32">
        <v>54.283666666666676</v>
      </c>
      <c r="Y100" s="32">
        <v>37.11699999999999</v>
      </c>
      <c r="Z100" s="37">
        <v>0.6837600014737395</v>
      </c>
      <c r="AA100" s="32">
        <v>3.9</v>
      </c>
      <c r="AB100" s="32">
        <v>0</v>
      </c>
      <c r="AC100" s="37">
        <v>0</v>
      </c>
      <c r="AD100" s="32">
        <v>151.51700000000002</v>
      </c>
      <c r="AE100" s="32">
        <v>11.916111111111109</v>
      </c>
      <c r="AF100" s="37">
        <v>7.8645373859772216E-2</v>
      </c>
      <c r="AG100" s="32">
        <v>0</v>
      </c>
      <c r="AH100" s="32">
        <v>0</v>
      </c>
      <c r="AI100" s="37" t="s">
        <v>1688</v>
      </c>
      <c r="AJ100" s="32">
        <v>0</v>
      </c>
      <c r="AK100" s="32">
        <v>0</v>
      </c>
      <c r="AL100" s="37" t="s">
        <v>1688</v>
      </c>
      <c r="AM100" t="s">
        <v>107</v>
      </c>
      <c r="AN100" s="34">
        <v>2</v>
      </c>
      <c r="AX100"/>
      <c r="AY100"/>
    </row>
    <row r="101" spans="1:51" x14ac:dyDescent="0.25">
      <c r="A101" t="s">
        <v>1583</v>
      </c>
      <c r="B101" t="s">
        <v>877</v>
      </c>
      <c r="C101" t="s">
        <v>1305</v>
      </c>
      <c r="D101" t="s">
        <v>1522</v>
      </c>
      <c r="E101" s="32">
        <v>111.77777777777777</v>
      </c>
      <c r="F101" s="32">
        <v>377.56533333333329</v>
      </c>
      <c r="G101" s="32">
        <v>82.943111111111108</v>
      </c>
      <c r="H101" s="37">
        <v>0.21967883115446099</v>
      </c>
      <c r="I101" s="32">
        <v>342.50699999999995</v>
      </c>
      <c r="J101" s="32">
        <v>82.943111111111108</v>
      </c>
      <c r="K101" s="37">
        <v>0.2421647181257934</v>
      </c>
      <c r="L101" s="32">
        <v>58.891666666666659</v>
      </c>
      <c r="M101" s="32">
        <v>4.9527777777777775</v>
      </c>
      <c r="N101" s="37">
        <v>8.4099806612895622E-2</v>
      </c>
      <c r="O101" s="32">
        <v>23.833333333333332</v>
      </c>
      <c r="P101" s="32">
        <v>4.9527777777777775</v>
      </c>
      <c r="Q101" s="37">
        <v>0.2078088578088578</v>
      </c>
      <c r="R101" s="32">
        <v>29.891666666666666</v>
      </c>
      <c r="S101" s="32">
        <v>0</v>
      </c>
      <c r="T101" s="37">
        <v>0</v>
      </c>
      <c r="U101" s="32">
        <v>5.166666666666667</v>
      </c>
      <c r="V101" s="32">
        <v>0</v>
      </c>
      <c r="W101" s="37">
        <v>0</v>
      </c>
      <c r="X101" s="32">
        <v>105.52777777777777</v>
      </c>
      <c r="Y101" s="32">
        <v>6.05</v>
      </c>
      <c r="Z101" s="37">
        <v>5.7330876546459596E-2</v>
      </c>
      <c r="AA101" s="32">
        <v>0</v>
      </c>
      <c r="AB101" s="32">
        <v>0</v>
      </c>
      <c r="AC101" s="37" t="s">
        <v>1688</v>
      </c>
      <c r="AD101" s="32">
        <v>213.14588888888886</v>
      </c>
      <c r="AE101" s="32">
        <v>71.940333333333328</v>
      </c>
      <c r="AF101" s="37">
        <v>0.33751687029176158</v>
      </c>
      <c r="AG101" s="32">
        <v>0</v>
      </c>
      <c r="AH101" s="32">
        <v>0</v>
      </c>
      <c r="AI101" s="37" t="s">
        <v>1688</v>
      </c>
      <c r="AJ101" s="32">
        <v>0</v>
      </c>
      <c r="AK101" s="32">
        <v>0</v>
      </c>
      <c r="AL101" s="37" t="s">
        <v>1688</v>
      </c>
      <c r="AM101" t="s">
        <v>273</v>
      </c>
      <c r="AN101" s="34">
        <v>2</v>
      </c>
      <c r="AX101"/>
      <c r="AY101"/>
    </row>
    <row r="102" spans="1:51" x14ac:dyDescent="0.25">
      <c r="A102" t="s">
        <v>1583</v>
      </c>
      <c r="B102" t="s">
        <v>894</v>
      </c>
      <c r="C102" t="s">
        <v>1407</v>
      </c>
      <c r="D102" t="s">
        <v>1496</v>
      </c>
      <c r="E102" s="32">
        <v>72.522222222222226</v>
      </c>
      <c r="F102" s="32">
        <v>234.03055555555557</v>
      </c>
      <c r="G102" s="32">
        <v>3.4527777777777779</v>
      </c>
      <c r="H102" s="37">
        <v>1.4753534082681511E-2</v>
      </c>
      <c r="I102" s="32">
        <v>222.25277777777779</v>
      </c>
      <c r="J102" s="32">
        <v>3.4527777777777779</v>
      </c>
      <c r="K102" s="37">
        <v>1.5535363887465473E-2</v>
      </c>
      <c r="L102" s="32">
        <v>52.352777777777781</v>
      </c>
      <c r="M102" s="32">
        <v>0</v>
      </c>
      <c r="N102" s="37">
        <v>0</v>
      </c>
      <c r="O102" s="32">
        <v>40.575000000000003</v>
      </c>
      <c r="P102" s="32">
        <v>0</v>
      </c>
      <c r="Q102" s="37">
        <v>0</v>
      </c>
      <c r="R102" s="32">
        <v>6.2666666666666666</v>
      </c>
      <c r="S102" s="32">
        <v>0</v>
      </c>
      <c r="T102" s="37">
        <v>0</v>
      </c>
      <c r="U102" s="32">
        <v>5.5111111111111111</v>
      </c>
      <c r="V102" s="32">
        <v>0</v>
      </c>
      <c r="W102" s="37">
        <v>0</v>
      </c>
      <c r="X102" s="32">
        <v>57.402777777777779</v>
      </c>
      <c r="Y102" s="32">
        <v>0.25277777777777777</v>
      </c>
      <c r="Z102" s="37">
        <v>4.4035809339462856E-3</v>
      </c>
      <c r="AA102" s="32">
        <v>0</v>
      </c>
      <c r="AB102" s="32">
        <v>0</v>
      </c>
      <c r="AC102" s="37" t="s">
        <v>1688</v>
      </c>
      <c r="AD102" s="32">
        <v>124.27500000000001</v>
      </c>
      <c r="AE102" s="32">
        <v>3.2</v>
      </c>
      <c r="AF102" s="37">
        <v>2.5749346208006438E-2</v>
      </c>
      <c r="AG102" s="32">
        <v>0</v>
      </c>
      <c r="AH102" s="32">
        <v>0</v>
      </c>
      <c r="AI102" s="37" t="s">
        <v>1688</v>
      </c>
      <c r="AJ102" s="32">
        <v>0</v>
      </c>
      <c r="AK102" s="32">
        <v>0</v>
      </c>
      <c r="AL102" s="37" t="s">
        <v>1688</v>
      </c>
      <c r="AM102" t="s">
        <v>290</v>
      </c>
      <c r="AN102" s="34">
        <v>2</v>
      </c>
      <c r="AX102"/>
      <c r="AY102"/>
    </row>
    <row r="103" spans="1:51" x14ac:dyDescent="0.25">
      <c r="A103" t="s">
        <v>1583</v>
      </c>
      <c r="B103" t="s">
        <v>634</v>
      </c>
      <c r="C103" t="s">
        <v>1301</v>
      </c>
      <c r="D103" t="s">
        <v>1494</v>
      </c>
      <c r="E103" s="32">
        <v>101.16666666666667</v>
      </c>
      <c r="F103" s="32">
        <v>443.66444444444448</v>
      </c>
      <c r="G103" s="32">
        <v>0</v>
      </c>
      <c r="H103" s="37">
        <v>0</v>
      </c>
      <c r="I103" s="32">
        <v>417.06922222222227</v>
      </c>
      <c r="J103" s="32">
        <v>0</v>
      </c>
      <c r="K103" s="37">
        <v>0</v>
      </c>
      <c r="L103" s="32">
        <v>91.461111111111094</v>
      </c>
      <c r="M103" s="32">
        <v>0</v>
      </c>
      <c r="N103" s="37">
        <v>0</v>
      </c>
      <c r="O103" s="32">
        <v>64.865888888888875</v>
      </c>
      <c r="P103" s="32">
        <v>0</v>
      </c>
      <c r="Q103" s="37">
        <v>0</v>
      </c>
      <c r="R103" s="32">
        <v>21.276888888888887</v>
      </c>
      <c r="S103" s="32">
        <v>0</v>
      </c>
      <c r="T103" s="37">
        <v>0</v>
      </c>
      <c r="U103" s="32">
        <v>5.3183333333333334</v>
      </c>
      <c r="V103" s="32">
        <v>0</v>
      </c>
      <c r="W103" s="37">
        <v>0</v>
      </c>
      <c r="X103" s="32">
        <v>49.159444444444468</v>
      </c>
      <c r="Y103" s="32">
        <v>0</v>
      </c>
      <c r="Z103" s="37">
        <v>0</v>
      </c>
      <c r="AA103" s="32">
        <v>0</v>
      </c>
      <c r="AB103" s="32">
        <v>0</v>
      </c>
      <c r="AC103" s="37" t="s">
        <v>1688</v>
      </c>
      <c r="AD103" s="32">
        <v>303.04388888888889</v>
      </c>
      <c r="AE103" s="32">
        <v>0</v>
      </c>
      <c r="AF103" s="37">
        <v>0</v>
      </c>
      <c r="AG103" s="32">
        <v>0</v>
      </c>
      <c r="AH103" s="32">
        <v>0</v>
      </c>
      <c r="AI103" s="37" t="s">
        <v>1688</v>
      </c>
      <c r="AJ103" s="32">
        <v>0</v>
      </c>
      <c r="AK103" s="32">
        <v>0</v>
      </c>
      <c r="AL103" s="37" t="s">
        <v>1688</v>
      </c>
      <c r="AM103" t="s">
        <v>28</v>
      </c>
      <c r="AN103" s="34">
        <v>2</v>
      </c>
      <c r="AX103"/>
      <c r="AY103"/>
    </row>
    <row r="104" spans="1:51" x14ac:dyDescent="0.25">
      <c r="A104" t="s">
        <v>1583</v>
      </c>
      <c r="B104" t="s">
        <v>999</v>
      </c>
      <c r="C104" t="s">
        <v>1224</v>
      </c>
      <c r="D104" t="s">
        <v>1501</v>
      </c>
      <c r="E104" s="32">
        <v>281.31111111111113</v>
      </c>
      <c r="F104" s="32">
        <v>921.88311111111113</v>
      </c>
      <c r="G104" s="32">
        <v>104.51388888888889</v>
      </c>
      <c r="H104" s="37">
        <v>0.11337000063155753</v>
      </c>
      <c r="I104" s="32">
        <v>875.48588888888889</v>
      </c>
      <c r="J104" s="32">
        <v>91.469444444444449</v>
      </c>
      <c r="K104" s="37">
        <v>0.10447849086469191</v>
      </c>
      <c r="L104" s="32">
        <v>141.92755555555556</v>
      </c>
      <c r="M104" s="32">
        <v>19.783333333333331</v>
      </c>
      <c r="N104" s="37">
        <v>0.13939036190607412</v>
      </c>
      <c r="O104" s="32">
        <v>95.530333333333331</v>
      </c>
      <c r="P104" s="32">
        <v>6.7388888888888889</v>
      </c>
      <c r="Q104" s="37">
        <v>7.0541875588091274E-2</v>
      </c>
      <c r="R104" s="32">
        <v>42.575000000000003</v>
      </c>
      <c r="S104" s="32">
        <v>13.044444444444444</v>
      </c>
      <c r="T104" s="37">
        <v>0.30638742089123766</v>
      </c>
      <c r="U104" s="32">
        <v>3.8222222222222224</v>
      </c>
      <c r="V104" s="32">
        <v>0</v>
      </c>
      <c r="W104" s="37">
        <v>0</v>
      </c>
      <c r="X104" s="32">
        <v>153.65</v>
      </c>
      <c r="Y104" s="32">
        <v>39.538888888888891</v>
      </c>
      <c r="Z104" s="37">
        <v>0.25733087464294752</v>
      </c>
      <c r="AA104" s="32">
        <v>0</v>
      </c>
      <c r="AB104" s="32">
        <v>0</v>
      </c>
      <c r="AC104" s="37" t="s">
        <v>1688</v>
      </c>
      <c r="AD104" s="32">
        <v>626.30555555555554</v>
      </c>
      <c r="AE104" s="32">
        <v>45.19166666666667</v>
      </c>
      <c r="AF104" s="37">
        <v>7.2155940923404452E-2</v>
      </c>
      <c r="AG104" s="32">
        <v>0</v>
      </c>
      <c r="AH104" s="32">
        <v>0</v>
      </c>
      <c r="AI104" s="37" t="s">
        <v>1688</v>
      </c>
      <c r="AJ104" s="32">
        <v>0</v>
      </c>
      <c r="AK104" s="32">
        <v>0</v>
      </c>
      <c r="AL104" s="37" t="s">
        <v>1688</v>
      </c>
      <c r="AM104" t="s">
        <v>395</v>
      </c>
      <c r="AN104" s="34">
        <v>2</v>
      </c>
      <c r="AX104"/>
      <c r="AY104"/>
    </row>
    <row r="105" spans="1:51" x14ac:dyDescent="0.25">
      <c r="A105" t="s">
        <v>1583</v>
      </c>
      <c r="B105" t="s">
        <v>834</v>
      </c>
      <c r="C105" t="s">
        <v>1334</v>
      </c>
      <c r="D105" t="s">
        <v>1542</v>
      </c>
      <c r="E105" s="32">
        <v>138.12222222222223</v>
      </c>
      <c r="F105" s="32">
        <v>364.41666666666663</v>
      </c>
      <c r="G105" s="32">
        <v>0</v>
      </c>
      <c r="H105" s="37">
        <v>0</v>
      </c>
      <c r="I105" s="32">
        <v>350.9083333333333</v>
      </c>
      <c r="J105" s="32">
        <v>0</v>
      </c>
      <c r="K105" s="37">
        <v>0</v>
      </c>
      <c r="L105" s="32">
        <v>58.06388888888889</v>
      </c>
      <c r="M105" s="32">
        <v>0</v>
      </c>
      <c r="N105" s="37">
        <v>0</v>
      </c>
      <c r="O105" s="32">
        <v>44.555555555555557</v>
      </c>
      <c r="P105" s="32">
        <v>0</v>
      </c>
      <c r="Q105" s="37">
        <v>0</v>
      </c>
      <c r="R105" s="32">
        <v>9.3416666666666668</v>
      </c>
      <c r="S105" s="32">
        <v>0</v>
      </c>
      <c r="T105" s="37">
        <v>0</v>
      </c>
      <c r="U105" s="32">
        <v>4.166666666666667</v>
      </c>
      <c r="V105" s="32">
        <v>0</v>
      </c>
      <c r="W105" s="37">
        <v>0</v>
      </c>
      <c r="X105" s="32">
        <v>81.87777777777778</v>
      </c>
      <c r="Y105" s="32">
        <v>0</v>
      </c>
      <c r="Z105" s="37">
        <v>0</v>
      </c>
      <c r="AA105" s="32">
        <v>0</v>
      </c>
      <c r="AB105" s="32">
        <v>0</v>
      </c>
      <c r="AC105" s="37" t="s">
        <v>1688</v>
      </c>
      <c r="AD105" s="32">
        <v>224.47499999999999</v>
      </c>
      <c r="AE105" s="32">
        <v>0</v>
      </c>
      <c r="AF105" s="37">
        <v>0</v>
      </c>
      <c r="AG105" s="32">
        <v>0</v>
      </c>
      <c r="AH105" s="32">
        <v>0</v>
      </c>
      <c r="AI105" s="37" t="s">
        <v>1688</v>
      </c>
      <c r="AJ105" s="32">
        <v>0</v>
      </c>
      <c r="AK105" s="32">
        <v>0</v>
      </c>
      <c r="AL105" s="37" t="s">
        <v>1688</v>
      </c>
      <c r="AM105" t="s">
        <v>229</v>
      </c>
      <c r="AN105" s="34">
        <v>2</v>
      </c>
      <c r="AX105"/>
      <c r="AY105"/>
    </row>
    <row r="106" spans="1:51" x14ac:dyDescent="0.25">
      <c r="A106" t="s">
        <v>1583</v>
      </c>
      <c r="B106" t="s">
        <v>811</v>
      </c>
      <c r="C106" t="s">
        <v>1283</v>
      </c>
      <c r="D106" t="s">
        <v>1517</v>
      </c>
      <c r="E106" s="32">
        <v>46.7</v>
      </c>
      <c r="F106" s="32">
        <v>197.46733333333333</v>
      </c>
      <c r="G106" s="32">
        <v>30.080666666666666</v>
      </c>
      <c r="H106" s="37">
        <v>0.15233236889814686</v>
      </c>
      <c r="I106" s="32">
        <v>185.70399999999998</v>
      </c>
      <c r="J106" s="32">
        <v>30.080666666666666</v>
      </c>
      <c r="K106" s="37">
        <v>0.16198179181205935</v>
      </c>
      <c r="L106" s="32">
        <v>29.738333333333337</v>
      </c>
      <c r="M106" s="32">
        <v>6.1111111111111109E-2</v>
      </c>
      <c r="N106" s="37">
        <v>2.0549608623363033E-3</v>
      </c>
      <c r="O106" s="32">
        <v>17.975000000000001</v>
      </c>
      <c r="P106" s="32">
        <v>6.1111111111111109E-2</v>
      </c>
      <c r="Q106" s="37">
        <v>3.399783650131355E-3</v>
      </c>
      <c r="R106" s="32">
        <v>4.9222222222222225</v>
      </c>
      <c r="S106" s="32">
        <v>0</v>
      </c>
      <c r="T106" s="37">
        <v>0</v>
      </c>
      <c r="U106" s="32">
        <v>6.841111111111112</v>
      </c>
      <c r="V106" s="32">
        <v>0</v>
      </c>
      <c r="W106" s="37">
        <v>0</v>
      </c>
      <c r="X106" s="32">
        <v>42.70322222222223</v>
      </c>
      <c r="Y106" s="32">
        <v>14.293777777777775</v>
      </c>
      <c r="Z106" s="37">
        <v>0.33472363521878379</v>
      </c>
      <c r="AA106" s="32">
        <v>0</v>
      </c>
      <c r="AB106" s="32">
        <v>0</v>
      </c>
      <c r="AC106" s="37" t="s">
        <v>1688</v>
      </c>
      <c r="AD106" s="32">
        <v>110.10077777777778</v>
      </c>
      <c r="AE106" s="32">
        <v>14.303555555555558</v>
      </c>
      <c r="AF106" s="37">
        <v>0.12991330165192094</v>
      </c>
      <c r="AG106" s="32">
        <v>13.502777777777778</v>
      </c>
      <c r="AH106" s="32">
        <v>0</v>
      </c>
      <c r="AI106" s="37">
        <v>0</v>
      </c>
      <c r="AJ106" s="32">
        <v>1.4222222222222223</v>
      </c>
      <c r="AK106" s="32">
        <v>1.4222222222222223</v>
      </c>
      <c r="AL106" s="37">
        <v>1</v>
      </c>
      <c r="AM106" t="s">
        <v>206</v>
      </c>
      <c r="AN106" s="34">
        <v>2</v>
      </c>
      <c r="AX106"/>
      <c r="AY106"/>
    </row>
    <row r="107" spans="1:51" x14ac:dyDescent="0.25">
      <c r="A107" t="s">
        <v>1583</v>
      </c>
      <c r="B107" t="s">
        <v>880</v>
      </c>
      <c r="C107" t="s">
        <v>1274</v>
      </c>
      <c r="D107" t="s">
        <v>1529</v>
      </c>
      <c r="E107" s="32">
        <v>265.25555555555553</v>
      </c>
      <c r="F107" s="32">
        <v>736.07711111111098</v>
      </c>
      <c r="G107" s="32">
        <v>205.15266666666668</v>
      </c>
      <c r="H107" s="37">
        <v>0.27871083554953641</v>
      </c>
      <c r="I107" s="32">
        <v>671.51655555555544</v>
      </c>
      <c r="J107" s="32">
        <v>187.90988888888887</v>
      </c>
      <c r="K107" s="37">
        <v>0.27982912310096103</v>
      </c>
      <c r="L107" s="32">
        <v>157.73333333333335</v>
      </c>
      <c r="M107" s="32">
        <v>97.395777777777766</v>
      </c>
      <c r="N107" s="37">
        <v>0.61747111862496462</v>
      </c>
      <c r="O107" s="32">
        <v>93.172777777777796</v>
      </c>
      <c r="P107" s="32">
        <v>80.152999999999992</v>
      </c>
      <c r="Q107" s="37">
        <v>0.86026199831853578</v>
      </c>
      <c r="R107" s="32">
        <v>60.138333333333343</v>
      </c>
      <c r="S107" s="32">
        <v>17.242777777777778</v>
      </c>
      <c r="T107" s="37">
        <v>0.28671858400539496</v>
      </c>
      <c r="U107" s="32">
        <v>4.4222222222222225</v>
      </c>
      <c r="V107" s="32">
        <v>0</v>
      </c>
      <c r="W107" s="37">
        <v>0</v>
      </c>
      <c r="X107" s="32">
        <v>53.919222222222217</v>
      </c>
      <c r="Y107" s="32">
        <v>8.9754444444444434</v>
      </c>
      <c r="Z107" s="37">
        <v>0.16646094054274604</v>
      </c>
      <c r="AA107" s="32">
        <v>0</v>
      </c>
      <c r="AB107" s="32">
        <v>0</v>
      </c>
      <c r="AC107" s="37" t="s">
        <v>1688</v>
      </c>
      <c r="AD107" s="32">
        <v>524.42455555555546</v>
      </c>
      <c r="AE107" s="32">
        <v>98.781444444444446</v>
      </c>
      <c r="AF107" s="37">
        <v>0.18836159252649629</v>
      </c>
      <c r="AG107" s="32">
        <v>0</v>
      </c>
      <c r="AH107" s="32">
        <v>0</v>
      </c>
      <c r="AI107" s="37" t="s">
        <v>1688</v>
      </c>
      <c r="AJ107" s="32">
        <v>0</v>
      </c>
      <c r="AK107" s="32">
        <v>0</v>
      </c>
      <c r="AL107" s="37" t="s">
        <v>1688</v>
      </c>
      <c r="AM107" t="s">
        <v>276</v>
      </c>
      <c r="AN107" s="34">
        <v>2</v>
      </c>
      <c r="AX107"/>
      <c r="AY107"/>
    </row>
    <row r="108" spans="1:51" x14ac:dyDescent="0.25">
      <c r="A108" t="s">
        <v>1583</v>
      </c>
      <c r="B108" t="s">
        <v>682</v>
      </c>
      <c r="C108" t="s">
        <v>1324</v>
      </c>
      <c r="D108" t="s">
        <v>1502</v>
      </c>
      <c r="E108" s="32">
        <v>118.7</v>
      </c>
      <c r="F108" s="32">
        <v>393.74744444444445</v>
      </c>
      <c r="G108" s="32">
        <v>13.8</v>
      </c>
      <c r="H108" s="37">
        <v>3.504784651865113E-2</v>
      </c>
      <c r="I108" s="32">
        <v>391.74744444444445</v>
      </c>
      <c r="J108" s="32">
        <v>13.8</v>
      </c>
      <c r="K108" s="37">
        <v>3.5226777342658694E-2</v>
      </c>
      <c r="L108" s="32">
        <v>57.494444444444447</v>
      </c>
      <c r="M108" s="32">
        <v>1.8</v>
      </c>
      <c r="N108" s="37">
        <v>3.130737269301382E-2</v>
      </c>
      <c r="O108" s="32">
        <v>55.494444444444447</v>
      </c>
      <c r="P108" s="32">
        <v>1.8</v>
      </c>
      <c r="Q108" s="37">
        <v>3.2435679247171889E-2</v>
      </c>
      <c r="R108" s="32">
        <v>0</v>
      </c>
      <c r="S108" s="32">
        <v>0</v>
      </c>
      <c r="T108" s="37" t="s">
        <v>1688</v>
      </c>
      <c r="U108" s="32">
        <v>2</v>
      </c>
      <c r="V108" s="32">
        <v>0</v>
      </c>
      <c r="W108" s="37">
        <v>0</v>
      </c>
      <c r="X108" s="32">
        <v>93.213888888888889</v>
      </c>
      <c r="Y108" s="32">
        <v>12</v>
      </c>
      <c r="Z108" s="37">
        <v>0.12873618023065234</v>
      </c>
      <c r="AA108" s="32">
        <v>0</v>
      </c>
      <c r="AB108" s="32">
        <v>0</v>
      </c>
      <c r="AC108" s="37" t="s">
        <v>1688</v>
      </c>
      <c r="AD108" s="32">
        <v>243.03911111111111</v>
      </c>
      <c r="AE108" s="32">
        <v>0</v>
      </c>
      <c r="AF108" s="37">
        <v>0</v>
      </c>
      <c r="AG108" s="32">
        <v>0</v>
      </c>
      <c r="AH108" s="32">
        <v>0</v>
      </c>
      <c r="AI108" s="37" t="s">
        <v>1688</v>
      </c>
      <c r="AJ108" s="32">
        <v>0</v>
      </c>
      <c r="AK108" s="32">
        <v>0</v>
      </c>
      <c r="AL108" s="37" t="s">
        <v>1688</v>
      </c>
      <c r="AM108" t="s">
        <v>76</v>
      </c>
      <c r="AN108" s="34">
        <v>2</v>
      </c>
      <c r="AX108"/>
      <c r="AY108"/>
    </row>
    <row r="109" spans="1:51" x14ac:dyDescent="0.25">
      <c r="A109" t="s">
        <v>1583</v>
      </c>
      <c r="B109" t="s">
        <v>892</v>
      </c>
      <c r="C109" t="s">
        <v>1233</v>
      </c>
      <c r="D109" t="s">
        <v>1539</v>
      </c>
      <c r="E109" s="32">
        <v>170.95555555555555</v>
      </c>
      <c r="F109" s="32">
        <v>621.41533333333325</v>
      </c>
      <c r="G109" s="32">
        <v>40.583333333333329</v>
      </c>
      <c r="H109" s="37">
        <v>6.530790464348589E-2</v>
      </c>
      <c r="I109" s="32">
        <v>529.99722222222226</v>
      </c>
      <c r="J109" s="32">
        <v>40.583333333333329</v>
      </c>
      <c r="K109" s="37">
        <v>7.6572728368597298E-2</v>
      </c>
      <c r="L109" s="32">
        <v>93.382000000000005</v>
      </c>
      <c r="M109" s="32">
        <v>0</v>
      </c>
      <c r="N109" s="37">
        <v>0</v>
      </c>
      <c r="O109" s="32">
        <v>25.191666666666666</v>
      </c>
      <c r="P109" s="32">
        <v>0</v>
      </c>
      <c r="Q109" s="37">
        <v>0</v>
      </c>
      <c r="R109" s="32">
        <v>63.640333333333338</v>
      </c>
      <c r="S109" s="32">
        <v>0</v>
      </c>
      <c r="T109" s="37">
        <v>0</v>
      </c>
      <c r="U109" s="32">
        <v>4.55</v>
      </c>
      <c r="V109" s="32">
        <v>0</v>
      </c>
      <c r="W109" s="37">
        <v>0</v>
      </c>
      <c r="X109" s="32">
        <v>176.49166666666667</v>
      </c>
      <c r="Y109" s="32">
        <v>36.049999999999997</v>
      </c>
      <c r="Z109" s="37">
        <v>0.20425893573823123</v>
      </c>
      <c r="AA109" s="32">
        <v>23.227777777777778</v>
      </c>
      <c r="AB109" s="32">
        <v>0</v>
      </c>
      <c r="AC109" s="37">
        <v>0</v>
      </c>
      <c r="AD109" s="32">
        <v>308.99166666666667</v>
      </c>
      <c r="AE109" s="32">
        <v>4.5333333333333332</v>
      </c>
      <c r="AF109" s="37">
        <v>1.4671377329485692E-2</v>
      </c>
      <c r="AG109" s="32">
        <v>19.322222222222223</v>
      </c>
      <c r="AH109" s="32">
        <v>0</v>
      </c>
      <c r="AI109" s="37">
        <v>0</v>
      </c>
      <c r="AJ109" s="32">
        <v>0</v>
      </c>
      <c r="AK109" s="32">
        <v>0</v>
      </c>
      <c r="AL109" s="37" t="s">
        <v>1688</v>
      </c>
      <c r="AM109" t="s">
        <v>288</v>
      </c>
      <c r="AN109" s="34">
        <v>2</v>
      </c>
      <c r="AX109"/>
      <c r="AY109"/>
    </row>
    <row r="110" spans="1:51" x14ac:dyDescent="0.25">
      <c r="A110" t="s">
        <v>1583</v>
      </c>
      <c r="B110" t="s">
        <v>1045</v>
      </c>
      <c r="C110" t="s">
        <v>1441</v>
      </c>
      <c r="D110" t="s">
        <v>1546</v>
      </c>
      <c r="E110" s="32">
        <v>75.12222222222222</v>
      </c>
      <c r="F110" s="32">
        <v>235.14444444444445</v>
      </c>
      <c r="G110" s="32">
        <v>0</v>
      </c>
      <c r="H110" s="37">
        <v>0</v>
      </c>
      <c r="I110" s="32">
        <v>190.72499999999999</v>
      </c>
      <c r="J110" s="32">
        <v>0</v>
      </c>
      <c r="K110" s="37">
        <v>0</v>
      </c>
      <c r="L110" s="32">
        <v>82.141666666666666</v>
      </c>
      <c r="M110" s="32">
        <v>0</v>
      </c>
      <c r="N110" s="37">
        <v>0</v>
      </c>
      <c r="O110" s="32">
        <v>37.722222222222221</v>
      </c>
      <c r="P110" s="32">
        <v>0</v>
      </c>
      <c r="Q110" s="37">
        <v>0</v>
      </c>
      <c r="R110" s="32">
        <v>40.75277777777778</v>
      </c>
      <c r="S110" s="32">
        <v>0</v>
      </c>
      <c r="T110" s="37">
        <v>0</v>
      </c>
      <c r="U110" s="32">
        <v>3.6666666666666665</v>
      </c>
      <c r="V110" s="32">
        <v>0</v>
      </c>
      <c r="W110" s="37">
        <v>0</v>
      </c>
      <c r="X110" s="32">
        <v>61.55</v>
      </c>
      <c r="Y110" s="32">
        <v>0</v>
      </c>
      <c r="Z110" s="37">
        <v>0</v>
      </c>
      <c r="AA110" s="32">
        <v>0</v>
      </c>
      <c r="AB110" s="32">
        <v>0</v>
      </c>
      <c r="AC110" s="37" t="s">
        <v>1688</v>
      </c>
      <c r="AD110" s="32">
        <v>91.452777777777783</v>
      </c>
      <c r="AE110" s="32">
        <v>0</v>
      </c>
      <c r="AF110" s="37">
        <v>0</v>
      </c>
      <c r="AG110" s="32">
        <v>0</v>
      </c>
      <c r="AH110" s="32">
        <v>0</v>
      </c>
      <c r="AI110" s="37" t="s">
        <v>1688</v>
      </c>
      <c r="AJ110" s="32">
        <v>0</v>
      </c>
      <c r="AK110" s="32">
        <v>0</v>
      </c>
      <c r="AL110" s="37" t="s">
        <v>1688</v>
      </c>
      <c r="AM110" t="s">
        <v>441</v>
      </c>
      <c r="AN110" s="34">
        <v>2</v>
      </c>
      <c r="AX110"/>
      <c r="AY110"/>
    </row>
    <row r="111" spans="1:51" x14ac:dyDescent="0.25">
      <c r="A111" t="s">
        <v>1583</v>
      </c>
      <c r="B111" t="s">
        <v>1199</v>
      </c>
      <c r="C111" t="s">
        <v>1260</v>
      </c>
      <c r="D111" t="s">
        <v>1511</v>
      </c>
      <c r="E111" s="32">
        <v>147.03333333333333</v>
      </c>
      <c r="F111" s="32">
        <v>550.01366666666661</v>
      </c>
      <c r="G111" s="32">
        <v>320.59922222222224</v>
      </c>
      <c r="H111" s="37">
        <v>0.58289319275500839</v>
      </c>
      <c r="I111" s="32">
        <v>546.77755555555552</v>
      </c>
      <c r="J111" s="32">
        <v>320.59922222222224</v>
      </c>
      <c r="K111" s="37">
        <v>0.58634305480311111</v>
      </c>
      <c r="L111" s="32">
        <v>48.704222222222228</v>
      </c>
      <c r="M111" s="32">
        <v>2.536111111111111</v>
      </c>
      <c r="N111" s="37">
        <v>5.2071688970611714E-2</v>
      </c>
      <c r="O111" s="32">
        <v>45.468111111111114</v>
      </c>
      <c r="P111" s="32">
        <v>2.536111111111111</v>
      </c>
      <c r="Q111" s="37">
        <v>5.5777797870546632E-2</v>
      </c>
      <c r="R111" s="32">
        <v>0</v>
      </c>
      <c r="S111" s="32">
        <v>0</v>
      </c>
      <c r="T111" s="37" t="s">
        <v>1688</v>
      </c>
      <c r="U111" s="32">
        <v>3.2361111111111112</v>
      </c>
      <c r="V111" s="32">
        <v>0</v>
      </c>
      <c r="W111" s="37">
        <v>0</v>
      </c>
      <c r="X111" s="32">
        <v>122.60966666666666</v>
      </c>
      <c r="Y111" s="32">
        <v>54.154777777777781</v>
      </c>
      <c r="Z111" s="37">
        <v>0.44168440588788094</v>
      </c>
      <c r="AA111" s="32">
        <v>0</v>
      </c>
      <c r="AB111" s="32">
        <v>0</v>
      </c>
      <c r="AC111" s="37" t="s">
        <v>1688</v>
      </c>
      <c r="AD111" s="32">
        <v>378.69977777777774</v>
      </c>
      <c r="AE111" s="32">
        <v>263.90833333333336</v>
      </c>
      <c r="AF111" s="37">
        <v>0.69688008501604037</v>
      </c>
      <c r="AG111" s="32">
        <v>0</v>
      </c>
      <c r="AH111" s="32">
        <v>0</v>
      </c>
      <c r="AI111" s="37" t="s">
        <v>1688</v>
      </c>
      <c r="AJ111" s="32">
        <v>0</v>
      </c>
      <c r="AK111" s="32">
        <v>0</v>
      </c>
      <c r="AL111" s="37" t="s">
        <v>1688</v>
      </c>
      <c r="AM111" t="s">
        <v>598</v>
      </c>
      <c r="AN111" s="34">
        <v>2</v>
      </c>
      <c r="AX111"/>
      <c r="AY111"/>
    </row>
    <row r="112" spans="1:51" x14ac:dyDescent="0.25">
      <c r="A112" t="s">
        <v>1583</v>
      </c>
      <c r="B112" t="s">
        <v>1092</v>
      </c>
      <c r="C112" t="s">
        <v>1228</v>
      </c>
      <c r="D112" t="s">
        <v>1539</v>
      </c>
      <c r="E112" s="32">
        <v>117.75555555555556</v>
      </c>
      <c r="F112" s="32">
        <v>440.74444444444441</v>
      </c>
      <c r="G112" s="32">
        <v>108.18055555555557</v>
      </c>
      <c r="H112" s="37">
        <v>0.24544961807043644</v>
      </c>
      <c r="I112" s="32">
        <v>434.87777777777774</v>
      </c>
      <c r="J112" s="32">
        <v>108.18055555555557</v>
      </c>
      <c r="K112" s="37">
        <v>0.2487608267968012</v>
      </c>
      <c r="L112" s="32">
        <v>52.913888888888891</v>
      </c>
      <c r="M112" s="32">
        <v>5.9249999999999998</v>
      </c>
      <c r="N112" s="37">
        <v>0.11197438185731534</v>
      </c>
      <c r="O112" s="32">
        <v>47.047222222222224</v>
      </c>
      <c r="P112" s="32">
        <v>5.9249999999999998</v>
      </c>
      <c r="Q112" s="37">
        <v>0.12593729704197909</v>
      </c>
      <c r="R112" s="32">
        <v>0</v>
      </c>
      <c r="S112" s="32">
        <v>0</v>
      </c>
      <c r="T112" s="37" t="s">
        <v>1688</v>
      </c>
      <c r="U112" s="32">
        <v>5.8666666666666663</v>
      </c>
      <c r="V112" s="32">
        <v>0</v>
      </c>
      <c r="W112" s="37">
        <v>0</v>
      </c>
      <c r="X112" s="32">
        <v>125.60277777777777</v>
      </c>
      <c r="Y112" s="32">
        <v>61.655555555555559</v>
      </c>
      <c r="Z112" s="37">
        <v>0.49087732489992708</v>
      </c>
      <c r="AA112" s="32">
        <v>0</v>
      </c>
      <c r="AB112" s="32">
        <v>0</v>
      </c>
      <c r="AC112" s="37" t="s">
        <v>1688</v>
      </c>
      <c r="AD112" s="32">
        <v>262.22777777777776</v>
      </c>
      <c r="AE112" s="32">
        <v>40.6</v>
      </c>
      <c r="AF112" s="37">
        <v>0.15482722823668993</v>
      </c>
      <c r="AG112" s="32">
        <v>0</v>
      </c>
      <c r="AH112" s="32">
        <v>0</v>
      </c>
      <c r="AI112" s="37" t="s">
        <v>1688</v>
      </c>
      <c r="AJ112" s="32">
        <v>0</v>
      </c>
      <c r="AK112" s="32">
        <v>0</v>
      </c>
      <c r="AL112" s="37" t="s">
        <v>1688</v>
      </c>
      <c r="AM112" t="s">
        <v>489</v>
      </c>
      <c r="AN112" s="34">
        <v>2</v>
      </c>
      <c r="AX112"/>
      <c r="AY112"/>
    </row>
    <row r="113" spans="1:51" x14ac:dyDescent="0.25">
      <c r="A113" t="s">
        <v>1583</v>
      </c>
      <c r="B113" t="s">
        <v>1028</v>
      </c>
      <c r="C113" t="s">
        <v>1224</v>
      </c>
      <c r="D113" t="s">
        <v>1501</v>
      </c>
      <c r="E113" s="32">
        <v>172.87777777777777</v>
      </c>
      <c r="F113" s="32">
        <v>791.56766666666692</v>
      </c>
      <c r="G113" s="32">
        <v>100.42155555555557</v>
      </c>
      <c r="H113" s="37">
        <v>0.12686414539698926</v>
      </c>
      <c r="I113" s="32">
        <v>784.95711111111143</v>
      </c>
      <c r="J113" s="32">
        <v>100.42155555555557</v>
      </c>
      <c r="K113" s="37">
        <v>0.12793253814008801</v>
      </c>
      <c r="L113" s="32">
        <v>248.70133333333342</v>
      </c>
      <c r="M113" s="32">
        <v>17.092444444444443</v>
      </c>
      <c r="N113" s="37">
        <v>6.8726790545732649E-2</v>
      </c>
      <c r="O113" s="32">
        <v>242.09077777777787</v>
      </c>
      <c r="P113" s="32">
        <v>17.092444444444443</v>
      </c>
      <c r="Q113" s="37">
        <v>7.0603451322437782E-2</v>
      </c>
      <c r="R113" s="32">
        <v>2.1772222222222224</v>
      </c>
      <c r="S113" s="32">
        <v>0</v>
      </c>
      <c r="T113" s="37">
        <v>0</v>
      </c>
      <c r="U113" s="32">
        <v>4.4333333333333336</v>
      </c>
      <c r="V113" s="32">
        <v>0</v>
      </c>
      <c r="W113" s="37">
        <v>0</v>
      </c>
      <c r="X113" s="32">
        <v>93.824777777777769</v>
      </c>
      <c r="Y113" s="32">
        <v>22.330999999999996</v>
      </c>
      <c r="Z113" s="37">
        <v>0.23800749150603429</v>
      </c>
      <c r="AA113" s="32">
        <v>0</v>
      </c>
      <c r="AB113" s="32">
        <v>0</v>
      </c>
      <c r="AC113" s="37" t="s">
        <v>1688</v>
      </c>
      <c r="AD113" s="32">
        <v>449.04155555555576</v>
      </c>
      <c r="AE113" s="32">
        <v>60.998111111111129</v>
      </c>
      <c r="AF113" s="37">
        <v>0.13584068190669804</v>
      </c>
      <c r="AG113" s="32">
        <v>0</v>
      </c>
      <c r="AH113" s="32">
        <v>0</v>
      </c>
      <c r="AI113" s="37" t="s">
        <v>1688</v>
      </c>
      <c r="AJ113" s="32">
        <v>0</v>
      </c>
      <c r="AK113" s="32">
        <v>0</v>
      </c>
      <c r="AL113" s="37" t="s">
        <v>1688</v>
      </c>
      <c r="AM113" t="s">
        <v>424</v>
      </c>
      <c r="AN113" s="34">
        <v>2</v>
      </c>
      <c r="AX113"/>
      <c r="AY113"/>
    </row>
    <row r="114" spans="1:51" x14ac:dyDescent="0.25">
      <c r="A114" t="s">
        <v>1583</v>
      </c>
      <c r="B114" t="s">
        <v>1011</v>
      </c>
      <c r="C114" t="s">
        <v>1224</v>
      </c>
      <c r="D114" t="s">
        <v>1501</v>
      </c>
      <c r="E114" s="32">
        <v>287.67777777777781</v>
      </c>
      <c r="F114" s="32">
        <v>987.49166666666656</v>
      </c>
      <c r="G114" s="32">
        <v>348.3</v>
      </c>
      <c r="H114" s="37">
        <v>0.35271183723069399</v>
      </c>
      <c r="I114" s="32">
        <v>942.56388888888887</v>
      </c>
      <c r="J114" s="32">
        <v>333.23333333333335</v>
      </c>
      <c r="K114" s="37">
        <v>0.35353925315996854</v>
      </c>
      <c r="L114" s="32">
        <v>231.39166666666668</v>
      </c>
      <c r="M114" s="32">
        <v>124.18055555555556</v>
      </c>
      <c r="N114" s="37">
        <v>0.53666822727218155</v>
      </c>
      <c r="O114" s="32">
        <v>186.4638888888889</v>
      </c>
      <c r="P114" s="32">
        <v>109.11388888888889</v>
      </c>
      <c r="Q114" s="37">
        <v>0.5851743709684627</v>
      </c>
      <c r="R114" s="32">
        <v>44.927777777777777</v>
      </c>
      <c r="S114" s="32">
        <v>15.066666666666666</v>
      </c>
      <c r="T114" s="37">
        <v>0.33535303573636699</v>
      </c>
      <c r="U114" s="32">
        <v>0</v>
      </c>
      <c r="V114" s="32">
        <v>0</v>
      </c>
      <c r="W114" s="37" t="s">
        <v>1688</v>
      </c>
      <c r="X114" s="32">
        <v>63.977777777777774</v>
      </c>
      <c r="Y114" s="32">
        <v>13.95</v>
      </c>
      <c r="Z114" s="37">
        <v>0.21804445988190344</v>
      </c>
      <c r="AA114" s="32">
        <v>0</v>
      </c>
      <c r="AB114" s="32">
        <v>0</v>
      </c>
      <c r="AC114" s="37" t="s">
        <v>1688</v>
      </c>
      <c r="AD114" s="32">
        <v>668.65</v>
      </c>
      <c r="AE114" s="32">
        <v>186.69722222222222</v>
      </c>
      <c r="AF114" s="37">
        <v>0.27921516820791481</v>
      </c>
      <c r="AG114" s="32">
        <v>23.472222222222221</v>
      </c>
      <c r="AH114" s="32">
        <v>23.472222222222221</v>
      </c>
      <c r="AI114" s="37">
        <v>1</v>
      </c>
      <c r="AJ114" s="32">
        <v>0</v>
      </c>
      <c r="AK114" s="32">
        <v>0</v>
      </c>
      <c r="AL114" s="37" t="s">
        <v>1688</v>
      </c>
      <c r="AM114" t="s">
        <v>407</v>
      </c>
      <c r="AN114" s="34">
        <v>2</v>
      </c>
      <c r="AX114"/>
      <c r="AY114"/>
    </row>
    <row r="115" spans="1:51" x14ac:dyDescent="0.25">
      <c r="A115" t="s">
        <v>1583</v>
      </c>
      <c r="B115" t="s">
        <v>1147</v>
      </c>
      <c r="C115" t="s">
        <v>1224</v>
      </c>
      <c r="D115" t="s">
        <v>1501</v>
      </c>
      <c r="E115" s="32">
        <v>298.65555555555557</v>
      </c>
      <c r="F115" s="32">
        <v>1463.6937777777775</v>
      </c>
      <c r="G115" s="32">
        <v>170.79722222222216</v>
      </c>
      <c r="H115" s="37">
        <v>0.11668917694077478</v>
      </c>
      <c r="I115" s="32">
        <v>1334.5735555555552</v>
      </c>
      <c r="J115" s="32">
        <v>170.79722222222216</v>
      </c>
      <c r="K115" s="37">
        <v>0.12797887498311986</v>
      </c>
      <c r="L115" s="32">
        <v>426.57300000000009</v>
      </c>
      <c r="M115" s="32">
        <v>134.76088888888881</v>
      </c>
      <c r="N115" s="37">
        <v>0.31591518658913897</v>
      </c>
      <c r="O115" s="32">
        <v>297.45277777777784</v>
      </c>
      <c r="P115" s="32">
        <v>134.76088888888881</v>
      </c>
      <c r="Q115" s="37">
        <v>0.45304969042705157</v>
      </c>
      <c r="R115" s="32">
        <v>124.3757777777778</v>
      </c>
      <c r="S115" s="32">
        <v>0</v>
      </c>
      <c r="T115" s="37">
        <v>0</v>
      </c>
      <c r="U115" s="32">
        <v>4.7444444444444445</v>
      </c>
      <c r="V115" s="32">
        <v>0</v>
      </c>
      <c r="W115" s="37">
        <v>0</v>
      </c>
      <c r="X115" s="32">
        <v>129.67888888888891</v>
      </c>
      <c r="Y115" s="32">
        <v>0.32777777777777778</v>
      </c>
      <c r="Z115" s="37">
        <v>2.5276109364155905E-3</v>
      </c>
      <c r="AA115" s="32">
        <v>0</v>
      </c>
      <c r="AB115" s="32">
        <v>0</v>
      </c>
      <c r="AC115" s="37" t="s">
        <v>1688</v>
      </c>
      <c r="AD115" s="32">
        <v>907.44188888888857</v>
      </c>
      <c r="AE115" s="32">
        <v>35.708555555555556</v>
      </c>
      <c r="AF115" s="37">
        <v>3.9350790384251128E-2</v>
      </c>
      <c r="AG115" s="32">
        <v>0</v>
      </c>
      <c r="AH115" s="32">
        <v>0</v>
      </c>
      <c r="AI115" s="37" t="s">
        <v>1688</v>
      </c>
      <c r="AJ115" s="32">
        <v>0</v>
      </c>
      <c r="AK115" s="32">
        <v>0</v>
      </c>
      <c r="AL115" s="37" t="s">
        <v>1688</v>
      </c>
      <c r="AM115" t="s">
        <v>544</v>
      </c>
      <c r="AN115" s="34">
        <v>2</v>
      </c>
      <c r="AX115"/>
      <c r="AY115"/>
    </row>
    <row r="116" spans="1:51" x14ac:dyDescent="0.25">
      <c r="A116" t="s">
        <v>1583</v>
      </c>
      <c r="B116" t="s">
        <v>855</v>
      </c>
      <c r="C116" t="s">
        <v>1394</v>
      </c>
      <c r="D116" t="s">
        <v>1529</v>
      </c>
      <c r="E116" s="32">
        <v>348.96666666666664</v>
      </c>
      <c r="F116" s="32">
        <v>1117.8128888888889</v>
      </c>
      <c r="G116" s="32">
        <v>0</v>
      </c>
      <c r="H116" s="37">
        <v>0</v>
      </c>
      <c r="I116" s="32">
        <v>1104.5045555555555</v>
      </c>
      <c r="J116" s="32">
        <v>0</v>
      </c>
      <c r="K116" s="37">
        <v>0</v>
      </c>
      <c r="L116" s="32">
        <v>219.58511111111108</v>
      </c>
      <c r="M116" s="32">
        <v>0</v>
      </c>
      <c r="N116" s="37">
        <v>0</v>
      </c>
      <c r="O116" s="32">
        <v>206.27677777777774</v>
      </c>
      <c r="P116" s="32">
        <v>0</v>
      </c>
      <c r="Q116" s="37">
        <v>0</v>
      </c>
      <c r="R116" s="32">
        <v>5.2111111111111112</v>
      </c>
      <c r="S116" s="32">
        <v>0</v>
      </c>
      <c r="T116" s="37">
        <v>0</v>
      </c>
      <c r="U116" s="32">
        <v>8.0972222222222214</v>
      </c>
      <c r="V116" s="32">
        <v>0</v>
      </c>
      <c r="W116" s="37">
        <v>0</v>
      </c>
      <c r="X116" s="32">
        <v>102.675</v>
      </c>
      <c r="Y116" s="32">
        <v>0</v>
      </c>
      <c r="Z116" s="37">
        <v>0</v>
      </c>
      <c r="AA116" s="32">
        <v>0</v>
      </c>
      <c r="AB116" s="32">
        <v>0</v>
      </c>
      <c r="AC116" s="37" t="s">
        <v>1688</v>
      </c>
      <c r="AD116" s="32">
        <v>795.55277777777781</v>
      </c>
      <c r="AE116" s="32">
        <v>0</v>
      </c>
      <c r="AF116" s="37">
        <v>0</v>
      </c>
      <c r="AG116" s="32">
        <v>0</v>
      </c>
      <c r="AH116" s="32">
        <v>0</v>
      </c>
      <c r="AI116" s="37" t="s">
        <v>1688</v>
      </c>
      <c r="AJ116" s="32">
        <v>0</v>
      </c>
      <c r="AK116" s="32">
        <v>0</v>
      </c>
      <c r="AL116" s="37" t="s">
        <v>1688</v>
      </c>
      <c r="AM116" t="s">
        <v>251</v>
      </c>
      <c r="AN116" s="34">
        <v>2</v>
      </c>
      <c r="AX116"/>
      <c r="AY116"/>
    </row>
    <row r="117" spans="1:51" x14ac:dyDescent="0.25">
      <c r="A117" t="s">
        <v>1583</v>
      </c>
      <c r="B117" t="s">
        <v>746</v>
      </c>
      <c r="C117" t="s">
        <v>1345</v>
      </c>
      <c r="D117" t="s">
        <v>1522</v>
      </c>
      <c r="E117" s="32">
        <v>184.8111111111111</v>
      </c>
      <c r="F117" s="32">
        <v>719.86588888888878</v>
      </c>
      <c r="G117" s="32">
        <v>124.78822222222223</v>
      </c>
      <c r="H117" s="37">
        <v>0.17334926428425793</v>
      </c>
      <c r="I117" s="32">
        <v>660.62755555555555</v>
      </c>
      <c r="J117" s="32">
        <v>100.42522222222222</v>
      </c>
      <c r="K117" s="37">
        <v>0.15201488550953571</v>
      </c>
      <c r="L117" s="32">
        <v>142.95422222222223</v>
      </c>
      <c r="M117" s="32">
        <v>46.222000000000001</v>
      </c>
      <c r="N117" s="37">
        <v>0.32333427639617346</v>
      </c>
      <c r="O117" s="32">
        <v>93.311444444444433</v>
      </c>
      <c r="P117" s="32">
        <v>26.69511111111111</v>
      </c>
      <c r="Q117" s="37">
        <v>0.2860861416308349</v>
      </c>
      <c r="R117" s="32">
        <v>44.652555555555558</v>
      </c>
      <c r="S117" s="32">
        <v>19.526888888888891</v>
      </c>
      <c r="T117" s="37">
        <v>0.43730730852781852</v>
      </c>
      <c r="U117" s="32">
        <v>4.9902222222222203</v>
      </c>
      <c r="V117" s="32">
        <v>0</v>
      </c>
      <c r="W117" s="37">
        <v>0</v>
      </c>
      <c r="X117" s="32">
        <v>127.39944444444441</v>
      </c>
      <c r="Y117" s="32">
        <v>26.921555555555557</v>
      </c>
      <c r="Z117" s="37">
        <v>0.21131611423388386</v>
      </c>
      <c r="AA117" s="32">
        <v>9.5955555555555563</v>
      </c>
      <c r="AB117" s="32">
        <v>4.8361111111111112</v>
      </c>
      <c r="AC117" s="37">
        <v>0.50399490504863365</v>
      </c>
      <c r="AD117" s="32">
        <v>435.66944444444437</v>
      </c>
      <c r="AE117" s="32">
        <v>46.80855555555555</v>
      </c>
      <c r="AF117" s="37">
        <v>0.10744052894332477</v>
      </c>
      <c r="AG117" s="32">
        <v>4.2472222222222218</v>
      </c>
      <c r="AH117" s="32">
        <v>0</v>
      </c>
      <c r="AI117" s="37">
        <v>0</v>
      </c>
      <c r="AJ117" s="32">
        <v>0</v>
      </c>
      <c r="AK117" s="32">
        <v>0</v>
      </c>
      <c r="AL117" s="37" t="s">
        <v>1688</v>
      </c>
      <c r="AM117" t="s">
        <v>141</v>
      </c>
      <c r="AN117" s="34">
        <v>2</v>
      </c>
      <c r="AX117"/>
      <c r="AY117"/>
    </row>
    <row r="118" spans="1:51" x14ac:dyDescent="0.25">
      <c r="A118" t="s">
        <v>1583</v>
      </c>
      <c r="B118" t="s">
        <v>990</v>
      </c>
      <c r="C118" t="s">
        <v>1252</v>
      </c>
      <c r="D118" t="s">
        <v>1514</v>
      </c>
      <c r="E118" s="32">
        <v>35.266666666666666</v>
      </c>
      <c r="F118" s="32">
        <v>110.45511111111111</v>
      </c>
      <c r="G118" s="32">
        <v>35.796999999999997</v>
      </c>
      <c r="H118" s="37">
        <v>0.32408640614186152</v>
      </c>
      <c r="I118" s="32">
        <v>107.52377777777778</v>
      </c>
      <c r="J118" s="32">
        <v>33.42122222222222</v>
      </c>
      <c r="K118" s="37">
        <v>0.31082633918699115</v>
      </c>
      <c r="L118" s="32">
        <v>16.561888888888891</v>
      </c>
      <c r="M118" s="32">
        <v>11.670222222222222</v>
      </c>
      <c r="N118" s="37">
        <v>0.70464319018898802</v>
      </c>
      <c r="O118" s="32">
        <v>13.630555555555556</v>
      </c>
      <c r="P118" s="32">
        <v>9.2944444444444443</v>
      </c>
      <c r="Q118" s="37">
        <v>0.68188302425106984</v>
      </c>
      <c r="R118" s="32">
        <v>0</v>
      </c>
      <c r="S118" s="32">
        <v>0</v>
      </c>
      <c r="T118" s="37" t="s">
        <v>1688</v>
      </c>
      <c r="U118" s="32">
        <v>2.9313333333333333</v>
      </c>
      <c r="V118" s="32">
        <v>2.3757777777777775</v>
      </c>
      <c r="W118" s="37">
        <v>0.81047684026988087</v>
      </c>
      <c r="X118" s="32">
        <v>33.36</v>
      </c>
      <c r="Y118" s="32">
        <v>3.2349999999999999</v>
      </c>
      <c r="Z118" s="37">
        <v>9.6972422062350114E-2</v>
      </c>
      <c r="AA118" s="32">
        <v>0</v>
      </c>
      <c r="AB118" s="32">
        <v>0</v>
      </c>
      <c r="AC118" s="37" t="s">
        <v>1688</v>
      </c>
      <c r="AD118" s="32">
        <v>60.533222222222228</v>
      </c>
      <c r="AE118" s="32">
        <v>20.891777777777776</v>
      </c>
      <c r="AF118" s="37">
        <v>0.34512912101527343</v>
      </c>
      <c r="AG118" s="32">
        <v>0</v>
      </c>
      <c r="AH118" s="32">
        <v>0</v>
      </c>
      <c r="AI118" s="37" t="s">
        <v>1688</v>
      </c>
      <c r="AJ118" s="32">
        <v>0</v>
      </c>
      <c r="AK118" s="32">
        <v>0</v>
      </c>
      <c r="AL118" s="37" t="s">
        <v>1688</v>
      </c>
      <c r="AM118" t="s">
        <v>386</v>
      </c>
      <c r="AN118" s="34">
        <v>2</v>
      </c>
      <c r="AX118"/>
      <c r="AY118"/>
    </row>
    <row r="119" spans="1:51" x14ac:dyDescent="0.25">
      <c r="A119" t="s">
        <v>1583</v>
      </c>
      <c r="B119" t="s">
        <v>1085</v>
      </c>
      <c r="C119" t="s">
        <v>1290</v>
      </c>
      <c r="D119" t="s">
        <v>1524</v>
      </c>
      <c r="E119" s="32">
        <v>187.46666666666667</v>
      </c>
      <c r="F119" s="32">
        <v>550.8756666666668</v>
      </c>
      <c r="G119" s="32">
        <v>41.205555555555563</v>
      </c>
      <c r="H119" s="37">
        <v>7.48001010915752E-2</v>
      </c>
      <c r="I119" s="32">
        <v>545.09788888888897</v>
      </c>
      <c r="J119" s="32">
        <v>41.205555555555563</v>
      </c>
      <c r="K119" s="37">
        <v>7.5592946506448072E-2</v>
      </c>
      <c r="L119" s="32">
        <v>72.994222222222234</v>
      </c>
      <c r="M119" s="32">
        <v>1.26</v>
      </c>
      <c r="N119" s="37">
        <v>1.7261640190700023E-2</v>
      </c>
      <c r="O119" s="32">
        <v>67.216444444444463</v>
      </c>
      <c r="P119" s="32">
        <v>1.26</v>
      </c>
      <c r="Q119" s="37">
        <v>1.8745412828871238E-2</v>
      </c>
      <c r="R119" s="32">
        <v>0</v>
      </c>
      <c r="S119" s="32">
        <v>0</v>
      </c>
      <c r="T119" s="37" t="s">
        <v>1688</v>
      </c>
      <c r="U119" s="32">
        <v>5.7777777777777777</v>
      </c>
      <c r="V119" s="32">
        <v>0</v>
      </c>
      <c r="W119" s="37">
        <v>0</v>
      </c>
      <c r="X119" s="32">
        <v>62.344333333333338</v>
      </c>
      <c r="Y119" s="32">
        <v>2.3816666666666668</v>
      </c>
      <c r="Z119" s="37">
        <v>3.8201814653029145E-2</v>
      </c>
      <c r="AA119" s="32">
        <v>0</v>
      </c>
      <c r="AB119" s="32">
        <v>0</v>
      </c>
      <c r="AC119" s="37" t="s">
        <v>1688</v>
      </c>
      <c r="AD119" s="32">
        <v>415.53711111111124</v>
      </c>
      <c r="AE119" s="32">
        <v>37.563888888888897</v>
      </c>
      <c r="AF119" s="37">
        <v>9.0398397362021946E-2</v>
      </c>
      <c r="AG119" s="32">
        <v>0</v>
      </c>
      <c r="AH119" s="32">
        <v>0</v>
      </c>
      <c r="AI119" s="37" t="s">
        <v>1688</v>
      </c>
      <c r="AJ119" s="32">
        <v>0</v>
      </c>
      <c r="AK119" s="32">
        <v>0</v>
      </c>
      <c r="AL119" s="37" t="s">
        <v>1688</v>
      </c>
      <c r="AM119" t="s">
        <v>481</v>
      </c>
      <c r="AN119" s="34">
        <v>2</v>
      </c>
      <c r="AX119"/>
      <c r="AY119"/>
    </row>
    <row r="120" spans="1:51" x14ac:dyDescent="0.25">
      <c r="A120" t="s">
        <v>1583</v>
      </c>
      <c r="B120" t="s">
        <v>1055</v>
      </c>
      <c r="C120" t="s">
        <v>1307</v>
      </c>
      <c r="D120" t="s">
        <v>1518</v>
      </c>
      <c r="E120" s="32">
        <v>240.97777777777779</v>
      </c>
      <c r="F120" s="32">
        <v>842.80000000000007</v>
      </c>
      <c r="G120" s="32">
        <v>41.944444444444443</v>
      </c>
      <c r="H120" s="37">
        <v>4.9767969203185144E-2</v>
      </c>
      <c r="I120" s="32">
        <v>811.91944444444448</v>
      </c>
      <c r="J120" s="32">
        <v>41.944444444444443</v>
      </c>
      <c r="K120" s="37">
        <v>5.1660844842981821E-2</v>
      </c>
      <c r="L120" s="32">
        <v>206.66944444444445</v>
      </c>
      <c r="M120" s="32">
        <v>32.888888888888886</v>
      </c>
      <c r="N120" s="37">
        <v>0.15913764599938171</v>
      </c>
      <c r="O120" s="32">
        <v>175.78888888888889</v>
      </c>
      <c r="P120" s="32">
        <v>32.888888888888886</v>
      </c>
      <c r="Q120" s="37">
        <v>0.18709310410214269</v>
      </c>
      <c r="R120" s="32">
        <v>25.797222222222221</v>
      </c>
      <c r="S120" s="32">
        <v>0</v>
      </c>
      <c r="T120" s="37">
        <v>0</v>
      </c>
      <c r="U120" s="32">
        <v>5.083333333333333</v>
      </c>
      <c r="V120" s="32">
        <v>0</v>
      </c>
      <c r="W120" s="37">
        <v>0</v>
      </c>
      <c r="X120" s="32">
        <v>90.180555555555557</v>
      </c>
      <c r="Y120" s="32">
        <v>0</v>
      </c>
      <c r="Z120" s="37">
        <v>0</v>
      </c>
      <c r="AA120" s="32">
        <v>0</v>
      </c>
      <c r="AB120" s="32">
        <v>0</v>
      </c>
      <c r="AC120" s="37" t="s">
        <v>1688</v>
      </c>
      <c r="AD120" s="32">
        <v>481.61666666666667</v>
      </c>
      <c r="AE120" s="32">
        <v>9.0555555555555554</v>
      </c>
      <c r="AF120" s="37">
        <v>1.8802413168610352E-2</v>
      </c>
      <c r="AG120" s="32">
        <v>64.333333333333329</v>
      </c>
      <c r="AH120" s="32">
        <v>0</v>
      </c>
      <c r="AI120" s="37">
        <v>0</v>
      </c>
      <c r="AJ120" s="32">
        <v>0</v>
      </c>
      <c r="AK120" s="32">
        <v>0</v>
      </c>
      <c r="AL120" s="37" t="s">
        <v>1688</v>
      </c>
      <c r="AM120" t="s">
        <v>451</v>
      </c>
      <c r="AN120" s="34">
        <v>2</v>
      </c>
      <c r="AX120"/>
      <c r="AY120"/>
    </row>
    <row r="121" spans="1:51" x14ac:dyDescent="0.25">
      <c r="A121" t="s">
        <v>1583</v>
      </c>
      <c r="B121" t="s">
        <v>928</v>
      </c>
      <c r="C121" t="s">
        <v>1243</v>
      </c>
      <c r="D121" t="s">
        <v>1528</v>
      </c>
      <c r="E121" s="32">
        <v>74.8</v>
      </c>
      <c r="F121" s="32">
        <v>200.625</v>
      </c>
      <c r="G121" s="32">
        <v>0.18333333333333332</v>
      </c>
      <c r="H121" s="37">
        <v>9.1381100726895112E-4</v>
      </c>
      <c r="I121" s="32">
        <v>195.46944444444443</v>
      </c>
      <c r="J121" s="32">
        <v>0.18333333333333332</v>
      </c>
      <c r="K121" s="37">
        <v>9.3791300146371269E-4</v>
      </c>
      <c r="L121" s="32">
        <v>33.616666666666667</v>
      </c>
      <c r="M121" s="32">
        <v>0</v>
      </c>
      <c r="N121" s="37">
        <v>0</v>
      </c>
      <c r="O121" s="32">
        <v>28.461111111111112</v>
      </c>
      <c r="P121" s="32">
        <v>0</v>
      </c>
      <c r="Q121" s="37">
        <v>0</v>
      </c>
      <c r="R121" s="32">
        <v>0</v>
      </c>
      <c r="S121" s="32">
        <v>0</v>
      </c>
      <c r="T121" s="37" t="s">
        <v>1688</v>
      </c>
      <c r="U121" s="32">
        <v>5.1555555555555559</v>
      </c>
      <c r="V121" s="32">
        <v>0</v>
      </c>
      <c r="W121" s="37">
        <v>0</v>
      </c>
      <c r="X121" s="32">
        <v>64.913888888888891</v>
      </c>
      <c r="Y121" s="32">
        <v>0.18333333333333332</v>
      </c>
      <c r="Z121" s="37">
        <v>2.8242543540587957E-3</v>
      </c>
      <c r="AA121" s="32">
        <v>0</v>
      </c>
      <c r="AB121" s="32">
        <v>0</v>
      </c>
      <c r="AC121" s="37" t="s">
        <v>1688</v>
      </c>
      <c r="AD121" s="32">
        <v>102.09444444444445</v>
      </c>
      <c r="AE121" s="32">
        <v>0</v>
      </c>
      <c r="AF121" s="37">
        <v>0</v>
      </c>
      <c r="AG121" s="32">
        <v>0</v>
      </c>
      <c r="AH121" s="32">
        <v>0</v>
      </c>
      <c r="AI121" s="37" t="s">
        <v>1688</v>
      </c>
      <c r="AJ121" s="32">
        <v>0</v>
      </c>
      <c r="AK121" s="32">
        <v>0</v>
      </c>
      <c r="AL121" s="37" t="s">
        <v>1688</v>
      </c>
      <c r="AM121" t="s">
        <v>324</v>
      </c>
      <c r="AN121" s="34">
        <v>2</v>
      </c>
      <c r="AX121"/>
      <c r="AY121"/>
    </row>
    <row r="122" spans="1:51" x14ac:dyDescent="0.25">
      <c r="A122" t="s">
        <v>1583</v>
      </c>
      <c r="B122" t="s">
        <v>711</v>
      </c>
      <c r="C122" t="s">
        <v>1290</v>
      </c>
      <c r="D122" t="s">
        <v>1524</v>
      </c>
      <c r="E122" s="32">
        <v>170.23333333333332</v>
      </c>
      <c r="F122" s="32">
        <v>612.50577777777789</v>
      </c>
      <c r="G122" s="32">
        <v>44.574444444444453</v>
      </c>
      <c r="H122" s="37">
        <v>7.2773916690491089E-2</v>
      </c>
      <c r="I122" s="32">
        <v>608.07244444444461</v>
      </c>
      <c r="J122" s="32">
        <v>44.574444444444453</v>
      </c>
      <c r="K122" s="37">
        <v>7.330449661334211E-2</v>
      </c>
      <c r="L122" s="32">
        <v>99.618333333333339</v>
      </c>
      <c r="M122" s="32">
        <v>0</v>
      </c>
      <c r="N122" s="37">
        <v>0</v>
      </c>
      <c r="O122" s="32">
        <v>95.185000000000002</v>
      </c>
      <c r="P122" s="32">
        <v>0</v>
      </c>
      <c r="Q122" s="37">
        <v>0</v>
      </c>
      <c r="R122" s="32">
        <v>0</v>
      </c>
      <c r="S122" s="32">
        <v>0</v>
      </c>
      <c r="T122" s="37" t="s">
        <v>1688</v>
      </c>
      <c r="U122" s="32">
        <v>4.4333333333333336</v>
      </c>
      <c r="V122" s="32">
        <v>0</v>
      </c>
      <c r="W122" s="37">
        <v>0</v>
      </c>
      <c r="X122" s="32">
        <v>124.74688888888886</v>
      </c>
      <c r="Y122" s="32">
        <v>9.2273333333333305</v>
      </c>
      <c r="Z122" s="37">
        <v>7.3968444548160622E-2</v>
      </c>
      <c r="AA122" s="32">
        <v>0</v>
      </c>
      <c r="AB122" s="32">
        <v>0</v>
      </c>
      <c r="AC122" s="37" t="s">
        <v>1688</v>
      </c>
      <c r="AD122" s="32">
        <v>388.14055555555575</v>
      </c>
      <c r="AE122" s="32">
        <v>35.347111111111118</v>
      </c>
      <c r="AF122" s="37">
        <v>9.1067811918076613E-2</v>
      </c>
      <c r="AG122" s="32">
        <v>0</v>
      </c>
      <c r="AH122" s="32">
        <v>0</v>
      </c>
      <c r="AI122" s="37" t="s">
        <v>1688</v>
      </c>
      <c r="AJ122" s="32">
        <v>0</v>
      </c>
      <c r="AK122" s="32">
        <v>0</v>
      </c>
      <c r="AL122" s="37" t="s">
        <v>1688</v>
      </c>
      <c r="AM122" t="s">
        <v>105</v>
      </c>
      <c r="AN122" s="34">
        <v>2</v>
      </c>
      <c r="AX122"/>
      <c r="AY122"/>
    </row>
    <row r="123" spans="1:51" x14ac:dyDescent="0.25">
      <c r="A123" t="s">
        <v>1583</v>
      </c>
      <c r="B123" t="s">
        <v>1110</v>
      </c>
      <c r="C123" t="s">
        <v>1207</v>
      </c>
      <c r="D123" t="s">
        <v>1538</v>
      </c>
      <c r="E123" s="32">
        <v>91.911111111111111</v>
      </c>
      <c r="F123" s="32">
        <v>394.49888888888881</v>
      </c>
      <c r="G123" s="32">
        <v>18.454444444444437</v>
      </c>
      <c r="H123" s="37">
        <v>4.6779458609938339E-2</v>
      </c>
      <c r="I123" s="32">
        <v>334.7544444444444</v>
      </c>
      <c r="J123" s="32">
        <v>18.454444444444437</v>
      </c>
      <c r="K123" s="37">
        <v>5.5128303001536767E-2</v>
      </c>
      <c r="L123" s="32">
        <v>89.944444444444443</v>
      </c>
      <c r="M123" s="32">
        <v>0</v>
      </c>
      <c r="N123" s="37">
        <v>0</v>
      </c>
      <c r="O123" s="32">
        <v>30.2</v>
      </c>
      <c r="P123" s="32">
        <v>0</v>
      </c>
      <c r="Q123" s="37">
        <v>0</v>
      </c>
      <c r="R123" s="32">
        <v>54.055555555555557</v>
      </c>
      <c r="S123" s="32">
        <v>0</v>
      </c>
      <c r="T123" s="37">
        <v>0</v>
      </c>
      <c r="U123" s="32">
        <v>5.6888888888888891</v>
      </c>
      <c r="V123" s="32">
        <v>0</v>
      </c>
      <c r="W123" s="37">
        <v>0</v>
      </c>
      <c r="X123" s="32">
        <v>102.33277777777781</v>
      </c>
      <c r="Y123" s="32">
        <v>6.0688888888888917</v>
      </c>
      <c r="Z123" s="37">
        <v>5.9305425110885518E-2</v>
      </c>
      <c r="AA123" s="32">
        <v>0</v>
      </c>
      <c r="AB123" s="32">
        <v>0</v>
      </c>
      <c r="AC123" s="37" t="s">
        <v>1688</v>
      </c>
      <c r="AD123" s="32">
        <v>185.61333333333323</v>
      </c>
      <c r="AE123" s="32">
        <v>12.385555555555547</v>
      </c>
      <c r="AF123" s="37">
        <v>6.6727725498647111E-2</v>
      </c>
      <c r="AG123" s="32">
        <v>16.608333333333334</v>
      </c>
      <c r="AH123" s="32">
        <v>0</v>
      </c>
      <c r="AI123" s="37">
        <v>0</v>
      </c>
      <c r="AJ123" s="32">
        <v>0</v>
      </c>
      <c r="AK123" s="32">
        <v>0</v>
      </c>
      <c r="AL123" s="37" t="s">
        <v>1688</v>
      </c>
      <c r="AM123" t="s">
        <v>507</v>
      </c>
      <c r="AN123" s="34">
        <v>2</v>
      </c>
      <c r="AX123"/>
      <c r="AY123"/>
    </row>
    <row r="124" spans="1:51" x14ac:dyDescent="0.25">
      <c r="A124" t="s">
        <v>1583</v>
      </c>
      <c r="B124" t="s">
        <v>1054</v>
      </c>
      <c r="C124" t="s">
        <v>1207</v>
      </c>
      <c r="D124" t="s">
        <v>1538</v>
      </c>
      <c r="E124" s="32">
        <v>77.955555555555549</v>
      </c>
      <c r="F124" s="32">
        <v>275.96666666666664</v>
      </c>
      <c r="G124" s="32">
        <v>51.91666666666665</v>
      </c>
      <c r="H124" s="37">
        <v>0.18812658533639323</v>
      </c>
      <c r="I124" s="32">
        <v>249.58333333333329</v>
      </c>
      <c r="J124" s="32">
        <v>51.91666666666665</v>
      </c>
      <c r="K124" s="37">
        <v>0.20801335559265441</v>
      </c>
      <c r="L124" s="32">
        <v>32.447222222222223</v>
      </c>
      <c r="M124" s="32">
        <v>0.81111111111111112</v>
      </c>
      <c r="N124" s="37">
        <v>2.4997859772279769E-2</v>
      </c>
      <c r="O124" s="32">
        <v>6.0638888888888891</v>
      </c>
      <c r="P124" s="32">
        <v>0.81111111111111112</v>
      </c>
      <c r="Q124" s="37">
        <v>0.13376087952359139</v>
      </c>
      <c r="R124" s="32">
        <v>21.93888888888889</v>
      </c>
      <c r="S124" s="32">
        <v>0</v>
      </c>
      <c r="T124" s="37">
        <v>0</v>
      </c>
      <c r="U124" s="32">
        <v>4.4444444444444446</v>
      </c>
      <c r="V124" s="32">
        <v>0</v>
      </c>
      <c r="W124" s="37">
        <v>0</v>
      </c>
      <c r="X124" s="32">
        <v>91.933888888888887</v>
      </c>
      <c r="Y124" s="32">
        <v>33.747777777777777</v>
      </c>
      <c r="Z124" s="37">
        <v>0.36708746019180449</v>
      </c>
      <c r="AA124" s="32">
        <v>0</v>
      </c>
      <c r="AB124" s="32">
        <v>0</v>
      </c>
      <c r="AC124" s="37" t="s">
        <v>1688</v>
      </c>
      <c r="AD124" s="32">
        <v>151.58555555555552</v>
      </c>
      <c r="AE124" s="32">
        <v>17.357777777777763</v>
      </c>
      <c r="AF124" s="37">
        <v>0.11450812522447895</v>
      </c>
      <c r="AG124" s="32">
        <v>0</v>
      </c>
      <c r="AH124" s="32">
        <v>0</v>
      </c>
      <c r="AI124" s="37" t="s">
        <v>1688</v>
      </c>
      <c r="AJ124" s="32">
        <v>0</v>
      </c>
      <c r="AK124" s="32">
        <v>0</v>
      </c>
      <c r="AL124" s="37" t="s">
        <v>1688</v>
      </c>
      <c r="AM124" t="s">
        <v>450</v>
      </c>
      <c r="AN124" s="34">
        <v>2</v>
      </c>
      <c r="AX124"/>
      <c r="AY124"/>
    </row>
    <row r="125" spans="1:51" x14ac:dyDescent="0.25">
      <c r="A125" t="s">
        <v>1583</v>
      </c>
      <c r="B125" t="s">
        <v>1069</v>
      </c>
      <c r="C125" t="s">
        <v>1452</v>
      </c>
      <c r="D125" t="s">
        <v>1539</v>
      </c>
      <c r="E125" s="32">
        <v>149.72222222222223</v>
      </c>
      <c r="F125" s="32">
        <v>744.2316666666668</v>
      </c>
      <c r="G125" s="32">
        <v>47.647777777777776</v>
      </c>
      <c r="H125" s="37">
        <v>6.4022776659298869E-2</v>
      </c>
      <c r="I125" s="32">
        <v>686.4383333333335</v>
      </c>
      <c r="J125" s="32">
        <v>47.647777777777776</v>
      </c>
      <c r="K125" s="37">
        <v>6.9413049161169263E-2</v>
      </c>
      <c r="L125" s="32">
        <v>131.08500000000004</v>
      </c>
      <c r="M125" s="32">
        <v>11.516666666666662</v>
      </c>
      <c r="N125" s="37">
        <v>8.7856479892181857E-2</v>
      </c>
      <c r="O125" s="32">
        <v>73.877777777777851</v>
      </c>
      <c r="P125" s="32">
        <v>11.516666666666662</v>
      </c>
      <c r="Q125" s="37">
        <v>0.15588810347420642</v>
      </c>
      <c r="R125" s="32">
        <v>51.69611111111108</v>
      </c>
      <c r="S125" s="32">
        <v>0</v>
      </c>
      <c r="T125" s="37">
        <v>0</v>
      </c>
      <c r="U125" s="32">
        <v>5.5111111111111111</v>
      </c>
      <c r="V125" s="32">
        <v>0</v>
      </c>
      <c r="W125" s="37">
        <v>0</v>
      </c>
      <c r="X125" s="32">
        <v>86.16055555555559</v>
      </c>
      <c r="Y125" s="32">
        <v>3.8911111111111136</v>
      </c>
      <c r="Z125" s="37">
        <v>4.5161165524311861E-2</v>
      </c>
      <c r="AA125" s="32">
        <v>0.58611111111111114</v>
      </c>
      <c r="AB125" s="32">
        <v>0</v>
      </c>
      <c r="AC125" s="37">
        <v>0</v>
      </c>
      <c r="AD125" s="32">
        <v>465.30277777777786</v>
      </c>
      <c r="AE125" s="32">
        <v>32.24</v>
      </c>
      <c r="AF125" s="37">
        <v>6.9288217349515541E-2</v>
      </c>
      <c r="AG125" s="32">
        <v>61.097222222222221</v>
      </c>
      <c r="AH125" s="32">
        <v>0</v>
      </c>
      <c r="AI125" s="37">
        <v>0</v>
      </c>
      <c r="AJ125" s="32">
        <v>0</v>
      </c>
      <c r="AK125" s="32">
        <v>0</v>
      </c>
      <c r="AL125" s="37" t="s">
        <v>1688</v>
      </c>
      <c r="AM125" t="s">
        <v>465</v>
      </c>
      <c r="AN125" s="34">
        <v>2</v>
      </c>
      <c r="AX125"/>
      <c r="AY125"/>
    </row>
    <row r="126" spans="1:51" x14ac:dyDescent="0.25">
      <c r="A126" t="s">
        <v>1583</v>
      </c>
      <c r="B126" t="s">
        <v>1190</v>
      </c>
      <c r="C126" t="s">
        <v>1488</v>
      </c>
      <c r="D126" t="s">
        <v>1539</v>
      </c>
      <c r="E126" s="32">
        <v>23.844444444444445</v>
      </c>
      <c r="F126" s="32">
        <v>114.49322222222222</v>
      </c>
      <c r="G126" s="32">
        <v>5.4291111111111148</v>
      </c>
      <c r="H126" s="37">
        <v>4.7418624489174069E-2</v>
      </c>
      <c r="I126" s="32">
        <v>98.843222222222209</v>
      </c>
      <c r="J126" s="32">
        <v>5.4291111111111148</v>
      </c>
      <c r="K126" s="37">
        <v>5.4926488524475951E-2</v>
      </c>
      <c r="L126" s="32">
        <v>29.283333333333335</v>
      </c>
      <c r="M126" s="32">
        <v>0</v>
      </c>
      <c r="N126" s="37">
        <v>0</v>
      </c>
      <c r="O126" s="32">
        <v>13.633333333333333</v>
      </c>
      <c r="P126" s="32">
        <v>0</v>
      </c>
      <c r="Q126" s="37">
        <v>0</v>
      </c>
      <c r="R126" s="32">
        <v>10.761111111111111</v>
      </c>
      <c r="S126" s="32">
        <v>0</v>
      </c>
      <c r="T126" s="37">
        <v>0</v>
      </c>
      <c r="U126" s="32">
        <v>4.8888888888888893</v>
      </c>
      <c r="V126" s="32">
        <v>0</v>
      </c>
      <c r="W126" s="37">
        <v>0</v>
      </c>
      <c r="X126" s="32">
        <v>14.350555555555552</v>
      </c>
      <c r="Y126" s="32">
        <v>1.1366666666666665</v>
      </c>
      <c r="Z126" s="37">
        <v>7.9207154194572416E-2</v>
      </c>
      <c r="AA126" s="32">
        <v>0</v>
      </c>
      <c r="AB126" s="32">
        <v>0</v>
      </c>
      <c r="AC126" s="37" t="s">
        <v>1688</v>
      </c>
      <c r="AD126" s="32">
        <v>70.698222222222213</v>
      </c>
      <c r="AE126" s="32">
        <v>4.2924444444444481</v>
      </c>
      <c r="AF126" s="37">
        <v>6.071502662333178E-2</v>
      </c>
      <c r="AG126" s="32">
        <v>0.16111111111111112</v>
      </c>
      <c r="AH126" s="32">
        <v>0</v>
      </c>
      <c r="AI126" s="37">
        <v>0</v>
      </c>
      <c r="AJ126" s="32">
        <v>0</v>
      </c>
      <c r="AK126" s="32">
        <v>0</v>
      </c>
      <c r="AL126" s="37" t="s">
        <v>1688</v>
      </c>
      <c r="AM126" t="s">
        <v>589</v>
      </c>
      <c r="AN126" s="34">
        <v>2</v>
      </c>
      <c r="AX126"/>
      <c r="AY126"/>
    </row>
    <row r="127" spans="1:51" x14ac:dyDescent="0.25">
      <c r="A127" t="s">
        <v>1583</v>
      </c>
      <c r="B127" t="s">
        <v>998</v>
      </c>
      <c r="C127" t="s">
        <v>1433</v>
      </c>
      <c r="D127" t="s">
        <v>1532</v>
      </c>
      <c r="E127" s="32">
        <v>37.955555555555556</v>
      </c>
      <c r="F127" s="32">
        <v>133.72877777777779</v>
      </c>
      <c r="G127" s="32">
        <v>16.083555555555556</v>
      </c>
      <c r="H127" s="37">
        <v>0.12026996599252715</v>
      </c>
      <c r="I127" s="32">
        <v>129.03155555555554</v>
      </c>
      <c r="J127" s="32">
        <v>16.083555555555556</v>
      </c>
      <c r="K127" s="37">
        <v>0.12464823419594175</v>
      </c>
      <c r="L127" s="32">
        <v>38.513888888888893</v>
      </c>
      <c r="M127" s="32">
        <v>0</v>
      </c>
      <c r="N127" s="37">
        <v>0</v>
      </c>
      <c r="O127" s="32">
        <v>33.81666666666667</v>
      </c>
      <c r="P127" s="32">
        <v>0</v>
      </c>
      <c r="Q127" s="37">
        <v>0</v>
      </c>
      <c r="R127" s="32">
        <v>0</v>
      </c>
      <c r="S127" s="32">
        <v>0</v>
      </c>
      <c r="T127" s="37" t="s">
        <v>1688</v>
      </c>
      <c r="U127" s="32">
        <v>4.697222222222222</v>
      </c>
      <c r="V127" s="32">
        <v>0</v>
      </c>
      <c r="W127" s="37">
        <v>0</v>
      </c>
      <c r="X127" s="32">
        <v>24.818222222222222</v>
      </c>
      <c r="Y127" s="32">
        <v>3.7154444444444441</v>
      </c>
      <c r="Z127" s="37">
        <v>0.14970630898443796</v>
      </c>
      <c r="AA127" s="32">
        <v>0</v>
      </c>
      <c r="AB127" s="32">
        <v>0</v>
      </c>
      <c r="AC127" s="37" t="s">
        <v>1688</v>
      </c>
      <c r="AD127" s="32">
        <v>70.396666666666661</v>
      </c>
      <c r="AE127" s="32">
        <v>12.368111111111112</v>
      </c>
      <c r="AF127" s="37">
        <v>0.1756917152011617</v>
      </c>
      <c r="AG127" s="32">
        <v>0</v>
      </c>
      <c r="AH127" s="32">
        <v>0</v>
      </c>
      <c r="AI127" s="37" t="s">
        <v>1688</v>
      </c>
      <c r="AJ127" s="32">
        <v>0</v>
      </c>
      <c r="AK127" s="32">
        <v>0</v>
      </c>
      <c r="AL127" s="37" t="s">
        <v>1688</v>
      </c>
      <c r="AM127" t="s">
        <v>394</v>
      </c>
      <c r="AN127" s="34">
        <v>2</v>
      </c>
      <c r="AX127"/>
      <c r="AY127"/>
    </row>
    <row r="128" spans="1:51" x14ac:dyDescent="0.25">
      <c r="A128" t="s">
        <v>1583</v>
      </c>
      <c r="B128" t="s">
        <v>1119</v>
      </c>
      <c r="C128" t="s">
        <v>1249</v>
      </c>
      <c r="D128" t="s">
        <v>1496</v>
      </c>
      <c r="E128" s="32">
        <v>117.45555555555555</v>
      </c>
      <c r="F128" s="32">
        <v>421.13988888888883</v>
      </c>
      <c r="G128" s="32">
        <v>74.823444444444448</v>
      </c>
      <c r="H128" s="37">
        <v>0.17766886115170497</v>
      </c>
      <c r="I128" s="32">
        <v>382.9635555555555</v>
      </c>
      <c r="J128" s="32">
        <v>74.823444444444448</v>
      </c>
      <c r="K128" s="37">
        <v>0.19538006517591466</v>
      </c>
      <c r="L128" s="32">
        <v>41.494777777777777</v>
      </c>
      <c r="M128" s="32">
        <v>0</v>
      </c>
      <c r="N128" s="37">
        <v>0</v>
      </c>
      <c r="O128" s="32">
        <v>14.383666666666668</v>
      </c>
      <c r="P128" s="32">
        <v>0</v>
      </c>
      <c r="Q128" s="37">
        <v>0</v>
      </c>
      <c r="R128" s="32">
        <v>21.422222222222221</v>
      </c>
      <c r="S128" s="32">
        <v>0</v>
      </c>
      <c r="T128" s="37">
        <v>0</v>
      </c>
      <c r="U128" s="32">
        <v>5.6888888888888891</v>
      </c>
      <c r="V128" s="32">
        <v>0</v>
      </c>
      <c r="W128" s="37">
        <v>0</v>
      </c>
      <c r="X128" s="32">
        <v>131.72599999999997</v>
      </c>
      <c r="Y128" s="32">
        <v>19.131888888888888</v>
      </c>
      <c r="Z128" s="37">
        <v>0.1452400352921131</v>
      </c>
      <c r="AA128" s="32">
        <v>11.065222222222223</v>
      </c>
      <c r="AB128" s="32">
        <v>0</v>
      </c>
      <c r="AC128" s="37">
        <v>0</v>
      </c>
      <c r="AD128" s="32">
        <v>228.42999999999998</v>
      </c>
      <c r="AE128" s="32">
        <v>55.691555555555553</v>
      </c>
      <c r="AF128" s="37">
        <v>0.24380140767655545</v>
      </c>
      <c r="AG128" s="32">
        <v>8.4238888888888894</v>
      </c>
      <c r="AH128" s="32">
        <v>0</v>
      </c>
      <c r="AI128" s="37">
        <v>0</v>
      </c>
      <c r="AJ128" s="32">
        <v>0</v>
      </c>
      <c r="AK128" s="32">
        <v>0</v>
      </c>
      <c r="AL128" s="37" t="s">
        <v>1688</v>
      </c>
      <c r="AM128" t="s">
        <v>516</v>
      </c>
      <c r="AN128" s="34">
        <v>2</v>
      </c>
      <c r="AX128"/>
      <c r="AY128"/>
    </row>
    <row r="129" spans="1:51" x14ac:dyDescent="0.25">
      <c r="A129" t="s">
        <v>1583</v>
      </c>
      <c r="B129" t="s">
        <v>788</v>
      </c>
      <c r="C129" t="s">
        <v>1313</v>
      </c>
      <c r="D129" t="s">
        <v>1504</v>
      </c>
      <c r="E129" s="32">
        <v>290.15555555555557</v>
      </c>
      <c r="F129" s="32">
        <v>1021.1411111111111</v>
      </c>
      <c r="G129" s="32">
        <v>3.1194444444444445</v>
      </c>
      <c r="H129" s="37">
        <v>3.0548612826391394E-3</v>
      </c>
      <c r="I129" s="32">
        <v>975.10500000000002</v>
      </c>
      <c r="J129" s="32">
        <v>3.1194444444444445</v>
      </c>
      <c r="K129" s="37">
        <v>3.1990856825105446E-3</v>
      </c>
      <c r="L129" s="32">
        <v>262.11055555555555</v>
      </c>
      <c r="M129" s="32">
        <v>0</v>
      </c>
      <c r="N129" s="37">
        <v>0</v>
      </c>
      <c r="O129" s="32">
        <v>216.07444444444445</v>
      </c>
      <c r="P129" s="32">
        <v>0</v>
      </c>
      <c r="Q129" s="37">
        <v>0</v>
      </c>
      <c r="R129" s="32">
        <v>41.202777777777776</v>
      </c>
      <c r="S129" s="32">
        <v>0</v>
      </c>
      <c r="T129" s="37">
        <v>0</v>
      </c>
      <c r="U129" s="32">
        <v>4.833333333333333</v>
      </c>
      <c r="V129" s="32">
        <v>0</v>
      </c>
      <c r="W129" s="37">
        <v>0</v>
      </c>
      <c r="X129" s="32">
        <v>88.49722222222222</v>
      </c>
      <c r="Y129" s="32">
        <v>0</v>
      </c>
      <c r="Z129" s="37">
        <v>0</v>
      </c>
      <c r="AA129" s="32">
        <v>0</v>
      </c>
      <c r="AB129" s="32">
        <v>0</v>
      </c>
      <c r="AC129" s="37" t="s">
        <v>1688</v>
      </c>
      <c r="AD129" s="32">
        <v>670.5333333333333</v>
      </c>
      <c r="AE129" s="32">
        <v>3.1194444444444445</v>
      </c>
      <c r="AF129" s="37">
        <v>4.6521839994697421E-3</v>
      </c>
      <c r="AG129" s="32">
        <v>0</v>
      </c>
      <c r="AH129" s="32">
        <v>0</v>
      </c>
      <c r="AI129" s="37" t="s">
        <v>1688</v>
      </c>
      <c r="AJ129" s="32">
        <v>0</v>
      </c>
      <c r="AK129" s="32">
        <v>0</v>
      </c>
      <c r="AL129" s="37" t="s">
        <v>1688</v>
      </c>
      <c r="AM129" t="s">
        <v>183</v>
      </c>
      <c r="AN129" s="34">
        <v>2</v>
      </c>
      <c r="AX129"/>
      <c r="AY129"/>
    </row>
    <row r="130" spans="1:51" x14ac:dyDescent="0.25">
      <c r="A130" t="s">
        <v>1583</v>
      </c>
      <c r="B130" t="s">
        <v>629</v>
      </c>
      <c r="C130" t="s">
        <v>1298</v>
      </c>
      <c r="D130" t="s">
        <v>1531</v>
      </c>
      <c r="E130" s="32">
        <v>239.14444444444445</v>
      </c>
      <c r="F130" s="32">
        <v>722.13511111111154</v>
      </c>
      <c r="G130" s="32">
        <v>0</v>
      </c>
      <c r="H130" s="37">
        <v>0</v>
      </c>
      <c r="I130" s="32">
        <v>670.70811111111152</v>
      </c>
      <c r="J130" s="32">
        <v>0</v>
      </c>
      <c r="K130" s="37">
        <v>0</v>
      </c>
      <c r="L130" s="32">
        <v>112.36677777777778</v>
      </c>
      <c r="M130" s="32">
        <v>0</v>
      </c>
      <c r="N130" s="37">
        <v>0</v>
      </c>
      <c r="O130" s="32">
        <v>60.939777777777785</v>
      </c>
      <c r="P130" s="32">
        <v>0</v>
      </c>
      <c r="Q130" s="37">
        <v>0</v>
      </c>
      <c r="R130" s="32">
        <v>46.055222222222213</v>
      </c>
      <c r="S130" s="32">
        <v>0</v>
      </c>
      <c r="T130" s="37">
        <v>0</v>
      </c>
      <c r="U130" s="32">
        <v>5.3717777777777771</v>
      </c>
      <c r="V130" s="32">
        <v>0</v>
      </c>
      <c r="W130" s="37">
        <v>0</v>
      </c>
      <c r="X130" s="32">
        <v>161.71088888888897</v>
      </c>
      <c r="Y130" s="32">
        <v>0</v>
      </c>
      <c r="Z130" s="37">
        <v>0</v>
      </c>
      <c r="AA130" s="32">
        <v>0</v>
      </c>
      <c r="AB130" s="32">
        <v>0</v>
      </c>
      <c r="AC130" s="37" t="s">
        <v>1688</v>
      </c>
      <c r="AD130" s="32">
        <v>426.21666666666692</v>
      </c>
      <c r="AE130" s="32">
        <v>0</v>
      </c>
      <c r="AF130" s="37">
        <v>0</v>
      </c>
      <c r="AG130" s="32">
        <v>21.840777777777785</v>
      </c>
      <c r="AH130" s="32">
        <v>0</v>
      </c>
      <c r="AI130" s="37">
        <v>0</v>
      </c>
      <c r="AJ130" s="32">
        <v>0</v>
      </c>
      <c r="AK130" s="32">
        <v>0</v>
      </c>
      <c r="AL130" s="37" t="s">
        <v>1688</v>
      </c>
      <c r="AM130" t="s">
        <v>23</v>
      </c>
      <c r="AN130" s="34">
        <v>2</v>
      </c>
      <c r="AX130"/>
      <c r="AY130"/>
    </row>
    <row r="131" spans="1:51" x14ac:dyDescent="0.25">
      <c r="A131" t="s">
        <v>1583</v>
      </c>
      <c r="B131" t="s">
        <v>630</v>
      </c>
      <c r="C131" t="s">
        <v>1270</v>
      </c>
      <c r="D131" t="s">
        <v>1532</v>
      </c>
      <c r="E131" s="32">
        <v>81.63333333333334</v>
      </c>
      <c r="F131" s="32">
        <v>288.23600000000005</v>
      </c>
      <c r="G131" s="32">
        <v>0</v>
      </c>
      <c r="H131" s="37">
        <v>0</v>
      </c>
      <c r="I131" s="32">
        <v>277.13655555555562</v>
      </c>
      <c r="J131" s="32">
        <v>0</v>
      </c>
      <c r="K131" s="37">
        <v>0</v>
      </c>
      <c r="L131" s="32">
        <v>43.683222222222227</v>
      </c>
      <c r="M131" s="32">
        <v>0</v>
      </c>
      <c r="N131" s="37">
        <v>0</v>
      </c>
      <c r="O131" s="32">
        <v>38.644333333333343</v>
      </c>
      <c r="P131" s="32">
        <v>0</v>
      </c>
      <c r="Q131" s="37">
        <v>0</v>
      </c>
      <c r="R131" s="32">
        <v>9.4444444444444442E-2</v>
      </c>
      <c r="S131" s="32">
        <v>0</v>
      </c>
      <c r="T131" s="37">
        <v>0</v>
      </c>
      <c r="U131" s="32">
        <v>4.9444444444444446</v>
      </c>
      <c r="V131" s="32">
        <v>0</v>
      </c>
      <c r="W131" s="37">
        <v>0</v>
      </c>
      <c r="X131" s="32">
        <v>82.179666666666677</v>
      </c>
      <c r="Y131" s="32">
        <v>0</v>
      </c>
      <c r="Z131" s="37">
        <v>0</v>
      </c>
      <c r="AA131" s="32">
        <v>6.0605555555555561</v>
      </c>
      <c r="AB131" s="32">
        <v>0</v>
      </c>
      <c r="AC131" s="37">
        <v>0</v>
      </c>
      <c r="AD131" s="32">
        <v>155.89588888888889</v>
      </c>
      <c r="AE131" s="32">
        <v>0</v>
      </c>
      <c r="AF131" s="37">
        <v>0</v>
      </c>
      <c r="AG131" s="32">
        <v>0.41666666666666669</v>
      </c>
      <c r="AH131" s="32">
        <v>0</v>
      </c>
      <c r="AI131" s="37">
        <v>0</v>
      </c>
      <c r="AJ131" s="32">
        <v>0</v>
      </c>
      <c r="AK131" s="32">
        <v>0</v>
      </c>
      <c r="AL131" s="37" t="s">
        <v>1688</v>
      </c>
      <c r="AM131" t="s">
        <v>24</v>
      </c>
      <c r="AN131" s="34">
        <v>2</v>
      </c>
      <c r="AX131"/>
      <c r="AY131"/>
    </row>
    <row r="132" spans="1:51" x14ac:dyDescent="0.25">
      <c r="A132" t="s">
        <v>1583</v>
      </c>
      <c r="B132" t="s">
        <v>1103</v>
      </c>
      <c r="C132" t="s">
        <v>1436</v>
      </c>
      <c r="D132" t="s">
        <v>1532</v>
      </c>
      <c r="E132" s="32">
        <v>129.14444444444445</v>
      </c>
      <c r="F132" s="32">
        <v>520.87566666666658</v>
      </c>
      <c r="G132" s="32">
        <v>0</v>
      </c>
      <c r="H132" s="37">
        <v>0</v>
      </c>
      <c r="I132" s="32">
        <v>500.46466666666657</v>
      </c>
      <c r="J132" s="32">
        <v>0</v>
      </c>
      <c r="K132" s="37">
        <v>0</v>
      </c>
      <c r="L132" s="32">
        <v>79.48633333333332</v>
      </c>
      <c r="M132" s="32">
        <v>0</v>
      </c>
      <c r="N132" s="37">
        <v>0</v>
      </c>
      <c r="O132" s="32">
        <v>59.075333333333319</v>
      </c>
      <c r="P132" s="32">
        <v>0</v>
      </c>
      <c r="Q132" s="37">
        <v>0</v>
      </c>
      <c r="R132" s="32">
        <v>15.855444444444448</v>
      </c>
      <c r="S132" s="32">
        <v>0</v>
      </c>
      <c r="T132" s="37">
        <v>0</v>
      </c>
      <c r="U132" s="32">
        <v>4.5555555555555554</v>
      </c>
      <c r="V132" s="32">
        <v>0</v>
      </c>
      <c r="W132" s="37">
        <v>0</v>
      </c>
      <c r="X132" s="32">
        <v>135.14099999999996</v>
      </c>
      <c r="Y132" s="32">
        <v>0</v>
      </c>
      <c r="Z132" s="37">
        <v>0</v>
      </c>
      <c r="AA132" s="32">
        <v>0</v>
      </c>
      <c r="AB132" s="32">
        <v>0</v>
      </c>
      <c r="AC132" s="37" t="s">
        <v>1688</v>
      </c>
      <c r="AD132" s="32">
        <v>304.19633333333326</v>
      </c>
      <c r="AE132" s="32">
        <v>0</v>
      </c>
      <c r="AF132" s="37">
        <v>0</v>
      </c>
      <c r="AG132" s="32">
        <v>2.052</v>
      </c>
      <c r="AH132" s="32">
        <v>0</v>
      </c>
      <c r="AI132" s="37">
        <v>0</v>
      </c>
      <c r="AJ132" s="32">
        <v>0</v>
      </c>
      <c r="AK132" s="32">
        <v>0</v>
      </c>
      <c r="AL132" s="37" t="s">
        <v>1688</v>
      </c>
      <c r="AM132" t="s">
        <v>500</v>
      </c>
      <c r="AN132" s="34">
        <v>2</v>
      </c>
      <c r="AX132"/>
      <c r="AY132"/>
    </row>
    <row r="133" spans="1:51" x14ac:dyDescent="0.25">
      <c r="A133" t="s">
        <v>1583</v>
      </c>
      <c r="B133" t="s">
        <v>833</v>
      </c>
      <c r="C133" t="s">
        <v>1284</v>
      </c>
      <c r="D133" t="s">
        <v>1532</v>
      </c>
      <c r="E133" s="32">
        <v>82.3</v>
      </c>
      <c r="F133" s="32">
        <v>253.8074444444444</v>
      </c>
      <c r="G133" s="32">
        <v>0</v>
      </c>
      <c r="H133" s="37">
        <v>0</v>
      </c>
      <c r="I133" s="32">
        <v>245.09466666666663</v>
      </c>
      <c r="J133" s="32">
        <v>0</v>
      </c>
      <c r="K133" s="37">
        <v>0</v>
      </c>
      <c r="L133" s="32">
        <v>60.463777777777779</v>
      </c>
      <c r="M133" s="32">
        <v>0</v>
      </c>
      <c r="N133" s="37">
        <v>0</v>
      </c>
      <c r="O133" s="32">
        <v>51.751000000000005</v>
      </c>
      <c r="P133" s="32">
        <v>0</v>
      </c>
      <c r="Q133" s="37">
        <v>0</v>
      </c>
      <c r="R133" s="32">
        <v>3.7961111111111117</v>
      </c>
      <c r="S133" s="32">
        <v>0</v>
      </c>
      <c r="T133" s="37">
        <v>0</v>
      </c>
      <c r="U133" s="32">
        <v>4.916666666666667</v>
      </c>
      <c r="V133" s="32">
        <v>0</v>
      </c>
      <c r="W133" s="37">
        <v>0</v>
      </c>
      <c r="X133" s="32">
        <v>61.759888888888895</v>
      </c>
      <c r="Y133" s="32">
        <v>0</v>
      </c>
      <c r="Z133" s="37">
        <v>0</v>
      </c>
      <c r="AA133" s="32">
        <v>0</v>
      </c>
      <c r="AB133" s="32">
        <v>0</v>
      </c>
      <c r="AC133" s="37" t="s">
        <v>1688</v>
      </c>
      <c r="AD133" s="32">
        <v>131.58377777777773</v>
      </c>
      <c r="AE133" s="32">
        <v>0</v>
      </c>
      <c r="AF133" s="37">
        <v>0</v>
      </c>
      <c r="AG133" s="32">
        <v>0</v>
      </c>
      <c r="AH133" s="32">
        <v>0</v>
      </c>
      <c r="AI133" s="37" t="s">
        <v>1688</v>
      </c>
      <c r="AJ133" s="32">
        <v>0</v>
      </c>
      <c r="AK133" s="32">
        <v>0</v>
      </c>
      <c r="AL133" s="37" t="s">
        <v>1688</v>
      </c>
      <c r="AM133" t="s">
        <v>228</v>
      </c>
      <c r="AN133" s="34">
        <v>2</v>
      </c>
      <c r="AX133"/>
      <c r="AY133"/>
    </row>
    <row r="134" spans="1:51" x14ac:dyDescent="0.25">
      <c r="A134" t="s">
        <v>1583</v>
      </c>
      <c r="B134" t="s">
        <v>1053</v>
      </c>
      <c r="C134" t="s">
        <v>1444</v>
      </c>
      <c r="D134" t="s">
        <v>1532</v>
      </c>
      <c r="E134" s="32">
        <v>115.58888888888889</v>
      </c>
      <c r="F134" s="32">
        <v>377.81100000000004</v>
      </c>
      <c r="G134" s="32">
        <v>0</v>
      </c>
      <c r="H134" s="37">
        <v>0</v>
      </c>
      <c r="I134" s="32">
        <v>357.50455555555561</v>
      </c>
      <c r="J134" s="32">
        <v>0</v>
      </c>
      <c r="K134" s="37">
        <v>0</v>
      </c>
      <c r="L134" s="32">
        <v>119.99666666666666</v>
      </c>
      <c r="M134" s="32">
        <v>0</v>
      </c>
      <c r="N134" s="37">
        <v>0</v>
      </c>
      <c r="O134" s="32">
        <v>99.690222222222218</v>
      </c>
      <c r="P134" s="32">
        <v>0</v>
      </c>
      <c r="Q134" s="37">
        <v>0</v>
      </c>
      <c r="R134" s="32">
        <v>15.345333333333333</v>
      </c>
      <c r="S134" s="32">
        <v>0</v>
      </c>
      <c r="T134" s="37">
        <v>0</v>
      </c>
      <c r="U134" s="32">
        <v>4.9611111111111112</v>
      </c>
      <c r="V134" s="32">
        <v>0</v>
      </c>
      <c r="W134" s="37">
        <v>0</v>
      </c>
      <c r="X134" s="32">
        <v>90.826222222222228</v>
      </c>
      <c r="Y134" s="32">
        <v>0</v>
      </c>
      <c r="Z134" s="37">
        <v>0</v>
      </c>
      <c r="AA134" s="32">
        <v>0</v>
      </c>
      <c r="AB134" s="32">
        <v>0</v>
      </c>
      <c r="AC134" s="37" t="s">
        <v>1688</v>
      </c>
      <c r="AD134" s="32">
        <v>166.39533333333335</v>
      </c>
      <c r="AE134" s="32">
        <v>0</v>
      </c>
      <c r="AF134" s="37">
        <v>0</v>
      </c>
      <c r="AG134" s="32">
        <v>0.59277777777777785</v>
      </c>
      <c r="AH134" s="32">
        <v>0</v>
      </c>
      <c r="AI134" s="37">
        <v>0</v>
      </c>
      <c r="AJ134" s="32">
        <v>0</v>
      </c>
      <c r="AK134" s="32">
        <v>0</v>
      </c>
      <c r="AL134" s="37" t="s">
        <v>1688</v>
      </c>
      <c r="AM134" t="s">
        <v>449</v>
      </c>
      <c r="AN134" s="34">
        <v>2</v>
      </c>
      <c r="AX134"/>
      <c r="AY134"/>
    </row>
    <row r="135" spans="1:51" x14ac:dyDescent="0.25">
      <c r="A135" t="s">
        <v>1583</v>
      </c>
      <c r="B135" t="s">
        <v>1063</v>
      </c>
      <c r="C135" t="s">
        <v>1362</v>
      </c>
      <c r="D135" t="s">
        <v>1513</v>
      </c>
      <c r="E135" s="32">
        <v>109.68888888888888</v>
      </c>
      <c r="F135" s="32">
        <v>339.64511111111108</v>
      </c>
      <c r="G135" s="32">
        <v>0</v>
      </c>
      <c r="H135" s="37">
        <v>0</v>
      </c>
      <c r="I135" s="32">
        <v>325.14511111111108</v>
      </c>
      <c r="J135" s="32">
        <v>0</v>
      </c>
      <c r="K135" s="37">
        <v>0</v>
      </c>
      <c r="L135" s="32">
        <v>52.410555555555561</v>
      </c>
      <c r="M135" s="32">
        <v>0</v>
      </c>
      <c r="N135" s="37">
        <v>0</v>
      </c>
      <c r="O135" s="32">
        <v>37.910555555555561</v>
      </c>
      <c r="P135" s="32">
        <v>0</v>
      </c>
      <c r="Q135" s="37">
        <v>0</v>
      </c>
      <c r="R135" s="32">
        <v>9.5833333333333339</v>
      </c>
      <c r="S135" s="32">
        <v>0</v>
      </c>
      <c r="T135" s="37">
        <v>0</v>
      </c>
      <c r="U135" s="32">
        <v>4.916666666666667</v>
      </c>
      <c r="V135" s="32">
        <v>0</v>
      </c>
      <c r="W135" s="37">
        <v>0</v>
      </c>
      <c r="X135" s="32">
        <v>77.627666666666642</v>
      </c>
      <c r="Y135" s="32">
        <v>0</v>
      </c>
      <c r="Z135" s="37">
        <v>0</v>
      </c>
      <c r="AA135" s="32">
        <v>0</v>
      </c>
      <c r="AB135" s="32">
        <v>0</v>
      </c>
      <c r="AC135" s="37" t="s">
        <v>1688</v>
      </c>
      <c r="AD135" s="32">
        <v>209.60688888888888</v>
      </c>
      <c r="AE135" s="32">
        <v>0</v>
      </c>
      <c r="AF135" s="37">
        <v>0</v>
      </c>
      <c r="AG135" s="32">
        <v>0</v>
      </c>
      <c r="AH135" s="32">
        <v>0</v>
      </c>
      <c r="AI135" s="37" t="s">
        <v>1688</v>
      </c>
      <c r="AJ135" s="32">
        <v>0</v>
      </c>
      <c r="AK135" s="32">
        <v>0</v>
      </c>
      <c r="AL135" s="37" t="s">
        <v>1688</v>
      </c>
      <c r="AM135" t="s">
        <v>459</v>
      </c>
      <c r="AN135" s="34">
        <v>2</v>
      </c>
      <c r="AX135"/>
      <c r="AY135"/>
    </row>
    <row r="136" spans="1:51" x14ac:dyDescent="0.25">
      <c r="A136" t="s">
        <v>1583</v>
      </c>
      <c r="B136" t="s">
        <v>977</v>
      </c>
      <c r="C136" t="s">
        <v>1214</v>
      </c>
      <c r="D136" t="s">
        <v>1532</v>
      </c>
      <c r="E136" s="32">
        <v>88.8</v>
      </c>
      <c r="F136" s="32">
        <v>300.6877777777778</v>
      </c>
      <c r="G136" s="32">
        <v>0</v>
      </c>
      <c r="H136" s="37">
        <v>0</v>
      </c>
      <c r="I136" s="32">
        <v>283.94022222222225</v>
      </c>
      <c r="J136" s="32">
        <v>0</v>
      </c>
      <c r="K136" s="37">
        <v>0</v>
      </c>
      <c r="L136" s="32">
        <v>89.882111111111101</v>
      </c>
      <c r="M136" s="32">
        <v>0</v>
      </c>
      <c r="N136" s="37">
        <v>0</v>
      </c>
      <c r="O136" s="32">
        <v>73.134555555555551</v>
      </c>
      <c r="P136" s="32">
        <v>0</v>
      </c>
      <c r="Q136" s="37">
        <v>0</v>
      </c>
      <c r="R136" s="32">
        <v>11.664222222222225</v>
      </c>
      <c r="S136" s="32">
        <v>0</v>
      </c>
      <c r="T136" s="37">
        <v>0</v>
      </c>
      <c r="U136" s="32">
        <v>5.083333333333333</v>
      </c>
      <c r="V136" s="32">
        <v>0</v>
      </c>
      <c r="W136" s="37">
        <v>0</v>
      </c>
      <c r="X136" s="32">
        <v>59.116666666666674</v>
      </c>
      <c r="Y136" s="32">
        <v>0</v>
      </c>
      <c r="Z136" s="37">
        <v>0</v>
      </c>
      <c r="AA136" s="32">
        <v>0</v>
      </c>
      <c r="AB136" s="32">
        <v>0</v>
      </c>
      <c r="AC136" s="37" t="s">
        <v>1688</v>
      </c>
      <c r="AD136" s="32">
        <v>151.68899999999999</v>
      </c>
      <c r="AE136" s="32">
        <v>0</v>
      </c>
      <c r="AF136" s="37">
        <v>0</v>
      </c>
      <c r="AG136" s="32">
        <v>0</v>
      </c>
      <c r="AH136" s="32">
        <v>0</v>
      </c>
      <c r="AI136" s="37" t="s">
        <v>1688</v>
      </c>
      <c r="AJ136" s="32">
        <v>0</v>
      </c>
      <c r="AK136" s="32">
        <v>0</v>
      </c>
      <c r="AL136" s="37" t="s">
        <v>1688</v>
      </c>
      <c r="AM136" t="s">
        <v>373</v>
      </c>
      <c r="AN136" s="34">
        <v>2</v>
      </c>
      <c r="AX136"/>
      <c r="AY136"/>
    </row>
    <row r="137" spans="1:51" x14ac:dyDescent="0.25">
      <c r="A137" t="s">
        <v>1583</v>
      </c>
      <c r="B137" t="s">
        <v>1052</v>
      </c>
      <c r="C137" t="s">
        <v>1446</v>
      </c>
      <c r="D137" t="s">
        <v>1540</v>
      </c>
      <c r="E137" s="32">
        <v>147.01111111111112</v>
      </c>
      <c r="F137" s="32">
        <v>537.98933333333321</v>
      </c>
      <c r="G137" s="32">
        <v>0</v>
      </c>
      <c r="H137" s="37">
        <v>0</v>
      </c>
      <c r="I137" s="32">
        <v>511.18588888888871</v>
      </c>
      <c r="J137" s="32">
        <v>0</v>
      </c>
      <c r="K137" s="37">
        <v>0</v>
      </c>
      <c r="L137" s="32">
        <v>94.367333333333335</v>
      </c>
      <c r="M137" s="32">
        <v>0</v>
      </c>
      <c r="N137" s="37">
        <v>0</v>
      </c>
      <c r="O137" s="32">
        <v>67.563888888888883</v>
      </c>
      <c r="P137" s="32">
        <v>0</v>
      </c>
      <c r="Q137" s="37">
        <v>0</v>
      </c>
      <c r="R137" s="32">
        <v>17.386777777777777</v>
      </c>
      <c r="S137" s="32">
        <v>0</v>
      </c>
      <c r="T137" s="37">
        <v>0</v>
      </c>
      <c r="U137" s="32">
        <v>9.4166666666666661</v>
      </c>
      <c r="V137" s="32">
        <v>0</v>
      </c>
      <c r="W137" s="37">
        <v>0</v>
      </c>
      <c r="X137" s="32">
        <v>148.59011111111107</v>
      </c>
      <c r="Y137" s="32">
        <v>0</v>
      </c>
      <c r="Z137" s="37">
        <v>0</v>
      </c>
      <c r="AA137" s="32">
        <v>0</v>
      </c>
      <c r="AB137" s="32">
        <v>0</v>
      </c>
      <c r="AC137" s="37" t="s">
        <v>1688</v>
      </c>
      <c r="AD137" s="32">
        <v>295.03188888888877</v>
      </c>
      <c r="AE137" s="32">
        <v>0</v>
      </c>
      <c r="AF137" s="37">
        <v>0</v>
      </c>
      <c r="AG137" s="32">
        <v>0</v>
      </c>
      <c r="AH137" s="32">
        <v>0</v>
      </c>
      <c r="AI137" s="37" t="s">
        <v>1688</v>
      </c>
      <c r="AJ137" s="32">
        <v>0</v>
      </c>
      <c r="AK137" s="32">
        <v>0</v>
      </c>
      <c r="AL137" s="37" t="s">
        <v>1688</v>
      </c>
      <c r="AM137" t="s">
        <v>448</v>
      </c>
      <c r="AN137" s="34">
        <v>2</v>
      </c>
      <c r="AX137"/>
      <c r="AY137"/>
    </row>
    <row r="138" spans="1:51" x14ac:dyDescent="0.25">
      <c r="A138" t="s">
        <v>1583</v>
      </c>
      <c r="B138" t="s">
        <v>920</v>
      </c>
      <c r="C138" t="s">
        <v>1261</v>
      </c>
      <c r="D138" t="s">
        <v>1546</v>
      </c>
      <c r="E138" s="32">
        <v>100.21111111111111</v>
      </c>
      <c r="F138" s="32">
        <v>370.87188888888886</v>
      </c>
      <c r="G138" s="32">
        <v>0</v>
      </c>
      <c r="H138" s="37">
        <v>0</v>
      </c>
      <c r="I138" s="32">
        <v>356.73922222222217</v>
      </c>
      <c r="J138" s="32">
        <v>0</v>
      </c>
      <c r="K138" s="37">
        <v>0</v>
      </c>
      <c r="L138" s="32">
        <v>59.231666666666669</v>
      </c>
      <c r="M138" s="32">
        <v>0</v>
      </c>
      <c r="N138" s="37">
        <v>0</v>
      </c>
      <c r="O138" s="32">
        <v>45.098999999999997</v>
      </c>
      <c r="P138" s="32">
        <v>0</v>
      </c>
      <c r="Q138" s="37">
        <v>0</v>
      </c>
      <c r="R138" s="32">
        <v>8.8826666666666689</v>
      </c>
      <c r="S138" s="32">
        <v>0</v>
      </c>
      <c r="T138" s="37">
        <v>0</v>
      </c>
      <c r="U138" s="32">
        <v>5.25</v>
      </c>
      <c r="V138" s="32">
        <v>0</v>
      </c>
      <c r="W138" s="37">
        <v>0</v>
      </c>
      <c r="X138" s="32">
        <v>113.44355555555558</v>
      </c>
      <c r="Y138" s="32">
        <v>0</v>
      </c>
      <c r="Z138" s="37">
        <v>0</v>
      </c>
      <c r="AA138" s="32">
        <v>0</v>
      </c>
      <c r="AB138" s="32">
        <v>0</v>
      </c>
      <c r="AC138" s="37" t="s">
        <v>1688</v>
      </c>
      <c r="AD138" s="32">
        <v>198.1966666666666</v>
      </c>
      <c r="AE138" s="32">
        <v>0</v>
      </c>
      <c r="AF138" s="37">
        <v>0</v>
      </c>
      <c r="AG138" s="32">
        <v>0</v>
      </c>
      <c r="AH138" s="32">
        <v>0</v>
      </c>
      <c r="AI138" s="37" t="s">
        <v>1688</v>
      </c>
      <c r="AJ138" s="32">
        <v>0</v>
      </c>
      <c r="AK138" s="32">
        <v>0</v>
      </c>
      <c r="AL138" s="37" t="s">
        <v>1688</v>
      </c>
      <c r="AM138" t="s">
        <v>316</v>
      </c>
      <c r="AN138" s="34">
        <v>2</v>
      </c>
      <c r="AX138"/>
      <c r="AY138"/>
    </row>
    <row r="139" spans="1:51" x14ac:dyDescent="0.25">
      <c r="A139" t="s">
        <v>1583</v>
      </c>
      <c r="B139" t="s">
        <v>866</v>
      </c>
      <c r="C139" t="s">
        <v>1400</v>
      </c>
      <c r="D139" t="s">
        <v>1505</v>
      </c>
      <c r="E139" s="32">
        <v>52.755555555555553</v>
      </c>
      <c r="F139" s="32">
        <v>140.82933333333335</v>
      </c>
      <c r="G139" s="32">
        <v>0</v>
      </c>
      <c r="H139" s="37">
        <v>0</v>
      </c>
      <c r="I139" s="32">
        <v>130.66266666666667</v>
      </c>
      <c r="J139" s="32">
        <v>0</v>
      </c>
      <c r="K139" s="37">
        <v>0</v>
      </c>
      <c r="L139" s="32">
        <v>23.93933333333333</v>
      </c>
      <c r="M139" s="32">
        <v>0</v>
      </c>
      <c r="N139" s="37">
        <v>0</v>
      </c>
      <c r="O139" s="32">
        <v>13.772666666666666</v>
      </c>
      <c r="P139" s="32">
        <v>0</v>
      </c>
      <c r="Q139" s="37">
        <v>0</v>
      </c>
      <c r="R139" s="32">
        <v>4.833333333333333</v>
      </c>
      <c r="S139" s="32">
        <v>0</v>
      </c>
      <c r="T139" s="37">
        <v>0</v>
      </c>
      <c r="U139" s="32">
        <v>5.333333333333333</v>
      </c>
      <c r="V139" s="32">
        <v>0</v>
      </c>
      <c r="W139" s="37">
        <v>0</v>
      </c>
      <c r="X139" s="32">
        <v>40.798777777777786</v>
      </c>
      <c r="Y139" s="32">
        <v>0</v>
      </c>
      <c r="Z139" s="37">
        <v>0</v>
      </c>
      <c r="AA139" s="32">
        <v>0</v>
      </c>
      <c r="AB139" s="32">
        <v>0</v>
      </c>
      <c r="AC139" s="37" t="s">
        <v>1688</v>
      </c>
      <c r="AD139" s="32">
        <v>76.091222222222214</v>
      </c>
      <c r="AE139" s="32">
        <v>0</v>
      </c>
      <c r="AF139" s="37">
        <v>0</v>
      </c>
      <c r="AG139" s="32">
        <v>0</v>
      </c>
      <c r="AH139" s="32">
        <v>0</v>
      </c>
      <c r="AI139" s="37" t="s">
        <v>1688</v>
      </c>
      <c r="AJ139" s="32">
        <v>0</v>
      </c>
      <c r="AK139" s="32">
        <v>0</v>
      </c>
      <c r="AL139" s="37" t="s">
        <v>1688</v>
      </c>
      <c r="AM139" t="s">
        <v>262</v>
      </c>
      <c r="AN139" s="34">
        <v>2</v>
      </c>
      <c r="AX139"/>
      <c r="AY139"/>
    </row>
    <row r="140" spans="1:51" x14ac:dyDescent="0.25">
      <c r="A140" t="s">
        <v>1583</v>
      </c>
      <c r="B140" t="s">
        <v>905</v>
      </c>
      <c r="C140" t="s">
        <v>1411</v>
      </c>
      <c r="D140" t="s">
        <v>1519</v>
      </c>
      <c r="E140" s="32">
        <v>80.2</v>
      </c>
      <c r="F140" s="32">
        <v>238.01777777777778</v>
      </c>
      <c r="G140" s="32">
        <v>0</v>
      </c>
      <c r="H140" s="37">
        <v>0</v>
      </c>
      <c r="I140" s="32">
        <v>230.71777777777777</v>
      </c>
      <c r="J140" s="32">
        <v>0</v>
      </c>
      <c r="K140" s="37">
        <v>0</v>
      </c>
      <c r="L140" s="32">
        <v>51.944222222222223</v>
      </c>
      <c r="M140" s="32">
        <v>0</v>
      </c>
      <c r="N140" s="37">
        <v>0</v>
      </c>
      <c r="O140" s="32">
        <v>44.644222222222218</v>
      </c>
      <c r="P140" s="32">
        <v>0</v>
      </c>
      <c r="Q140" s="37">
        <v>0</v>
      </c>
      <c r="R140" s="32">
        <v>5.1722222222222225</v>
      </c>
      <c r="S140" s="32">
        <v>0</v>
      </c>
      <c r="T140" s="37">
        <v>0</v>
      </c>
      <c r="U140" s="32">
        <v>2.1277777777777778</v>
      </c>
      <c r="V140" s="32">
        <v>0</v>
      </c>
      <c r="W140" s="37">
        <v>0</v>
      </c>
      <c r="X140" s="32">
        <v>58.265222222222221</v>
      </c>
      <c r="Y140" s="32">
        <v>0</v>
      </c>
      <c r="Z140" s="37">
        <v>0</v>
      </c>
      <c r="AA140" s="32">
        <v>0</v>
      </c>
      <c r="AB140" s="32">
        <v>0</v>
      </c>
      <c r="AC140" s="37" t="s">
        <v>1688</v>
      </c>
      <c r="AD140" s="32">
        <v>127.80833333333334</v>
      </c>
      <c r="AE140" s="32">
        <v>0</v>
      </c>
      <c r="AF140" s="37">
        <v>0</v>
      </c>
      <c r="AG140" s="32">
        <v>0</v>
      </c>
      <c r="AH140" s="32">
        <v>0</v>
      </c>
      <c r="AI140" s="37" t="s">
        <v>1688</v>
      </c>
      <c r="AJ140" s="32">
        <v>0</v>
      </c>
      <c r="AK140" s="32">
        <v>0</v>
      </c>
      <c r="AL140" s="37" t="s">
        <v>1688</v>
      </c>
      <c r="AM140" t="s">
        <v>301</v>
      </c>
      <c r="AN140" s="34">
        <v>2</v>
      </c>
      <c r="AX140"/>
      <c r="AY140"/>
    </row>
    <row r="141" spans="1:51" x14ac:dyDescent="0.25">
      <c r="A141" t="s">
        <v>1583</v>
      </c>
      <c r="B141" t="s">
        <v>800</v>
      </c>
      <c r="C141" t="s">
        <v>1254</v>
      </c>
      <c r="D141" t="s">
        <v>1537</v>
      </c>
      <c r="E141" s="32">
        <v>183.83333333333334</v>
      </c>
      <c r="F141" s="32">
        <v>586.59822222222226</v>
      </c>
      <c r="G141" s="32">
        <v>0</v>
      </c>
      <c r="H141" s="37">
        <v>0</v>
      </c>
      <c r="I141" s="32">
        <v>562.85377777777774</v>
      </c>
      <c r="J141" s="32">
        <v>0</v>
      </c>
      <c r="K141" s="37">
        <v>0</v>
      </c>
      <c r="L141" s="32">
        <v>119.28411111111113</v>
      </c>
      <c r="M141" s="32">
        <v>0</v>
      </c>
      <c r="N141" s="37">
        <v>0</v>
      </c>
      <c r="O141" s="32">
        <v>95.53966666666669</v>
      </c>
      <c r="P141" s="32">
        <v>0</v>
      </c>
      <c r="Q141" s="37">
        <v>0</v>
      </c>
      <c r="R141" s="32">
        <v>19.155555555555555</v>
      </c>
      <c r="S141" s="32">
        <v>0</v>
      </c>
      <c r="T141" s="37">
        <v>0</v>
      </c>
      <c r="U141" s="32">
        <v>4.5888888888888886</v>
      </c>
      <c r="V141" s="32">
        <v>0</v>
      </c>
      <c r="W141" s="37">
        <v>0</v>
      </c>
      <c r="X141" s="32">
        <v>151.10844444444439</v>
      </c>
      <c r="Y141" s="32">
        <v>0</v>
      </c>
      <c r="Z141" s="37">
        <v>0</v>
      </c>
      <c r="AA141" s="32">
        <v>0</v>
      </c>
      <c r="AB141" s="32">
        <v>0</v>
      </c>
      <c r="AC141" s="37" t="s">
        <v>1688</v>
      </c>
      <c r="AD141" s="32">
        <v>290.05900000000008</v>
      </c>
      <c r="AE141" s="32">
        <v>0</v>
      </c>
      <c r="AF141" s="37">
        <v>0</v>
      </c>
      <c r="AG141" s="32">
        <v>26.146666666666661</v>
      </c>
      <c r="AH141" s="32">
        <v>0</v>
      </c>
      <c r="AI141" s="37">
        <v>0</v>
      </c>
      <c r="AJ141" s="32">
        <v>0</v>
      </c>
      <c r="AK141" s="32">
        <v>0</v>
      </c>
      <c r="AL141" s="37" t="s">
        <v>1688</v>
      </c>
      <c r="AM141" t="s">
        <v>195</v>
      </c>
      <c r="AN141" s="34">
        <v>2</v>
      </c>
      <c r="AX141"/>
      <c r="AY141"/>
    </row>
    <row r="142" spans="1:51" x14ac:dyDescent="0.25">
      <c r="A142" t="s">
        <v>1583</v>
      </c>
      <c r="B142" t="s">
        <v>1134</v>
      </c>
      <c r="C142" t="s">
        <v>1377</v>
      </c>
      <c r="D142" t="s">
        <v>1546</v>
      </c>
      <c r="E142" s="32">
        <v>99.233333333333334</v>
      </c>
      <c r="F142" s="32">
        <v>374.34233333333333</v>
      </c>
      <c r="G142" s="32">
        <v>0</v>
      </c>
      <c r="H142" s="37">
        <v>0</v>
      </c>
      <c r="I142" s="32">
        <v>355.18533333333329</v>
      </c>
      <c r="J142" s="32">
        <v>0</v>
      </c>
      <c r="K142" s="37">
        <v>0</v>
      </c>
      <c r="L142" s="32">
        <v>61.363333333333323</v>
      </c>
      <c r="M142" s="32">
        <v>0</v>
      </c>
      <c r="N142" s="37">
        <v>0</v>
      </c>
      <c r="O142" s="32">
        <v>47.456333333333319</v>
      </c>
      <c r="P142" s="32">
        <v>0</v>
      </c>
      <c r="Q142" s="37">
        <v>0</v>
      </c>
      <c r="R142" s="32">
        <v>8.5736666666666661</v>
      </c>
      <c r="S142" s="32">
        <v>0</v>
      </c>
      <c r="T142" s="37">
        <v>0</v>
      </c>
      <c r="U142" s="32">
        <v>5.333333333333333</v>
      </c>
      <c r="V142" s="32">
        <v>0</v>
      </c>
      <c r="W142" s="37">
        <v>0</v>
      </c>
      <c r="X142" s="32">
        <v>103.21266666666664</v>
      </c>
      <c r="Y142" s="32">
        <v>0</v>
      </c>
      <c r="Z142" s="37">
        <v>0</v>
      </c>
      <c r="AA142" s="32">
        <v>5.25</v>
      </c>
      <c r="AB142" s="32">
        <v>0</v>
      </c>
      <c r="AC142" s="37">
        <v>0</v>
      </c>
      <c r="AD142" s="32">
        <v>200.20544444444445</v>
      </c>
      <c r="AE142" s="32">
        <v>0</v>
      </c>
      <c r="AF142" s="37">
        <v>0</v>
      </c>
      <c r="AG142" s="32">
        <v>4.3108888888888881</v>
      </c>
      <c r="AH142" s="32">
        <v>0</v>
      </c>
      <c r="AI142" s="37">
        <v>0</v>
      </c>
      <c r="AJ142" s="32">
        <v>0</v>
      </c>
      <c r="AK142" s="32">
        <v>0</v>
      </c>
      <c r="AL142" s="37" t="s">
        <v>1688</v>
      </c>
      <c r="AM142" t="s">
        <v>531</v>
      </c>
      <c r="AN142" s="34">
        <v>2</v>
      </c>
      <c r="AX142"/>
      <c r="AY142"/>
    </row>
    <row r="143" spans="1:51" x14ac:dyDescent="0.25">
      <c r="A143" t="s">
        <v>1583</v>
      </c>
      <c r="B143" t="s">
        <v>783</v>
      </c>
      <c r="C143" t="s">
        <v>1326</v>
      </c>
      <c r="D143" t="s">
        <v>1532</v>
      </c>
      <c r="E143" s="32">
        <v>150.4</v>
      </c>
      <c r="F143" s="32">
        <v>574.67477777777788</v>
      </c>
      <c r="G143" s="32">
        <v>0</v>
      </c>
      <c r="H143" s="37">
        <v>0</v>
      </c>
      <c r="I143" s="32">
        <v>550.30766666666682</v>
      </c>
      <c r="J143" s="32">
        <v>0</v>
      </c>
      <c r="K143" s="37">
        <v>0</v>
      </c>
      <c r="L143" s="32">
        <v>127.34466666666668</v>
      </c>
      <c r="M143" s="32">
        <v>0</v>
      </c>
      <c r="N143" s="37">
        <v>0</v>
      </c>
      <c r="O143" s="32">
        <v>102.97755555555557</v>
      </c>
      <c r="P143" s="32">
        <v>0</v>
      </c>
      <c r="Q143" s="37">
        <v>0</v>
      </c>
      <c r="R143" s="32">
        <v>19.033777777777786</v>
      </c>
      <c r="S143" s="32">
        <v>0</v>
      </c>
      <c r="T143" s="37">
        <v>0</v>
      </c>
      <c r="U143" s="32">
        <v>5.333333333333333</v>
      </c>
      <c r="V143" s="32">
        <v>0</v>
      </c>
      <c r="W143" s="37">
        <v>0</v>
      </c>
      <c r="X143" s="32">
        <v>136.79255555555559</v>
      </c>
      <c r="Y143" s="32">
        <v>0</v>
      </c>
      <c r="Z143" s="37">
        <v>0</v>
      </c>
      <c r="AA143" s="32">
        <v>0</v>
      </c>
      <c r="AB143" s="32">
        <v>0</v>
      </c>
      <c r="AC143" s="37" t="s">
        <v>1688</v>
      </c>
      <c r="AD143" s="32">
        <v>310.53755555555563</v>
      </c>
      <c r="AE143" s="32">
        <v>0</v>
      </c>
      <c r="AF143" s="37">
        <v>0</v>
      </c>
      <c r="AG143" s="32">
        <v>0</v>
      </c>
      <c r="AH143" s="32">
        <v>0</v>
      </c>
      <c r="AI143" s="37" t="s">
        <v>1688</v>
      </c>
      <c r="AJ143" s="32">
        <v>0</v>
      </c>
      <c r="AK143" s="32">
        <v>0</v>
      </c>
      <c r="AL143" s="37" t="s">
        <v>1688</v>
      </c>
      <c r="AM143" t="s">
        <v>178</v>
      </c>
      <c r="AN143" s="34">
        <v>2</v>
      </c>
      <c r="AX143"/>
      <c r="AY143"/>
    </row>
    <row r="144" spans="1:51" x14ac:dyDescent="0.25">
      <c r="A144" t="s">
        <v>1583</v>
      </c>
      <c r="B144" t="s">
        <v>970</v>
      </c>
      <c r="C144" t="s">
        <v>1428</v>
      </c>
      <c r="D144" t="s">
        <v>1496</v>
      </c>
      <c r="E144" s="32">
        <v>109.92222222222222</v>
      </c>
      <c r="F144" s="32">
        <v>412.2522222222222</v>
      </c>
      <c r="G144" s="32">
        <v>0</v>
      </c>
      <c r="H144" s="37">
        <v>0</v>
      </c>
      <c r="I144" s="32">
        <v>395.60299999999995</v>
      </c>
      <c r="J144" s="32">
        <v>0</v>
      </c>
      <c r="K144" s="37">
        <v>0</v>
      </c>
      <c r="L144" s="32">
        <v>65.222000000000023</v>
      </c>
      <c r="M144" s="32">
        <v>0</v>
      </c>
      <c r="N144" s="37">
        <v>0</v>
      </c>
      <c r="O144" s="32">
        <v>48.572777777777802</v>
      </c>
      <c r="P144" s="32">
        <v>0</v>
      </c>
      <c r="Q144" s="37">
        <v>0</v>
      </c>
      <c r="R144" s="32">
        <v>11.315888888888889</v>
      </c>
      <c r="S144" s="32">
        <v>0</v>
      </c>
      <c r="T144" s="37">
        <v>0</v>
      </c>
      <c r="U144" s="32">
        <v>5.333333333333333</v>
      </c>
      <c r="V144" s="32">
        <v>0</v>
      </c>
      <c r="W144" s="37">
        <v>0</v>
      </c>
      <c r="X144" s="32">
        <v>124.911</v>
      </c>
      <c r="Y144" s="32">
        <v>0</v>
      </c>
      <c r="Z144" s="37">
        <v>0</v>
      </c>
      <c r="AA144" s="32">
        <v>0</v>
      </c>
      <c r="AB144" s="32">
        <v>0</v>
      </c>
      <c r="AC144" s="37" t="s">
        <v>1688</v>
      </c>
      <c r="AD144" s="32">
        <v>222.11922222222216</v>
      </c>
      <c r="AE144" s="32">
        <v>0</v>
      </c>
      <c r="AF144" s="37">
        <v>0</v>
      </c>
      <c r="AG144" s="32">
        <v>0</v>
      </c>
      <c r="AH144" s="32">
        <v>0</v>
      </c>
      <c r="AI144" s="37" t="s">
        <v>1688</v>
      </c>
      <c r="AJ144" s="32">
        <v>0</v>
      </c>
      <c r="AK144" s="32">
        <v>0</v>
      </c>
      <c r="AL144" s="37" t="s">
        <v>1688</v>
      </c>
      <c r="AM144" t="s">
        <v>366</v>
      </c>
      <c r="AN144" s="34">
        <v>2</v>
      </c>
      <c r="AX144"/>
      <c r="AY144"/>
    </row>
    <row r="145" spans="1:51" x14ac:dyDescent="0.25">
      <c r="A145" t="s">
        <v>1583</v>
      </c>
      <c r="B145" t="s">
        <v>744</v>
      </c>
      <c r="C145" t="s">
        <v>1229</v>
      </c>
      <c r="D145" t="s">
        <v>1519</v>
      </c>
      <c r="E145" s="32">
        <v>75.522222222222226</v>
      </c>
      <c r="F145" s="32">
        <v>271.13499999999999</v>
      </c>
      <c r="G145" s="32">
        <v>0</v>
      </c>
      <c r="H145" s="37">
        <v>0</v>
      </c>
      <c r="I145" s="32">
        <v>258.77288888888887</v>
      </c>
      <c r="J145" s="32">
        <v>0</v>
      </c>
      <c r="K145" s="37">
        <v>0</v>
      </c>
      <c r="L145" s="32">
        <v>49.775444444444446</v>
      </c>
      <c r="M145" s="32">
        <v>0</v>
      </c>
      <c r="N145" s="37">
        <v>0</v>
      </c>
      <c r="O145" s="32">
        <v>37.413333333333341</v>
      </c>
      <c r="P145" s="32">
        <v>0</v>
      </c>
      <c r="Q145" s="37">
        <v>0</v>
      </c>
      <c r="R145" s="32">
        <v>7.9454444444444432</v>
      </c>
      <c r="S145" s="32">
        <v>0</v>
      </c>
      <c r="T145" s="37">
        <v>0</v>
      </c>
      <c r="U145" s="32">
        <v>4.416666666666667</v>
      </c>
      <c r="V145" s="32">
        <v>0</v>
      </c>
      <c r="W145" s="37">
        <v>0</v>
      </c>
      <c r="X145" s="32">
        <v>63.286000000000016</v>
      </c>
      <c r="Y145" s="32">
        <v>0</v>
      </c>
      <c r="Z145" s="37">
        <v>0</v>
      </c>
      <c r="AA145" s="32">
        <v>0</v>
      </c>
      <c r="AB145" s="32">
        <v>0</v>
      </c>
      <c r="AC145" s="37" t="s">
        <v>1688</v>
      </c>
      <c r="AD145" s="32">
        <v>158.07355555555552</v>
      </c>
      <c r="AE145" s="32">
        <v>0</v>
      </c>
      <c r="AF145" s="37">
        <v>0</v>
      </c>
      <c r="AG145" s="32">
        <v>0</v>
      </c>
      <c r="AH145" s="32">
        <v>0</v>
      </c>
      <c r="AI145" s="37" t="s">
        <v>1688</v>
      </c>
      <c r="AJ145" s="32">
        <v>0</v>
      </c>
      <c r="AK145" s="32">
        <v>0</v>
      </c>
      <c r="AL145" s="37" t="s">
        <v>1688</v>
      </c>
      <c r="AM145" t="s">
        <v>138</v>
      </c>
      <c r="AN145" s="34">
        <v>2</v>
      </c>
      <c r="AX145"/>
      <c r="AY145"/>
    </row>
    <row r="146" spans="1:51" x14ac:dyDescent="0.25">
      <c r="A146" t="s">
        <v>1583</v>
      </c>
      <c r="B146" t="s">
        <v>647</v>
      </c>
      <c r="C146" t="s">
        <v>1309</v>
      </c>
      <c r="D146" t="s">
        <v>1534</v>
      </c>
      <c r="E146" s="32">
        <v>83.344444444444449</v>
      </c>
      <c r="F146" s="32">
        <v>316.52611111111111</v>
      </c>
      <c r="G146" s="32">
        <v>14.966666666666667</v>
      </c>
      <c r="H146" s="37">
        <v>4.7284145418931563E-2</v>
      </c>
      <c r="I146" s="32">
        <v>271.84999999999997</v>
      </c>
      <c r="J146" s="32">
        <v>14.966666666666667</v>
      </c>
      <c r="K146" s="37">
        <v>5.5054870945987378E-2</v>
      </c>
      <c r="L146" s="32">
        <v>54.337222222222223</v>
      </c>
      <c r="M146" s="32">
        <v>0</v>
      </c>
      <c r="N146" s="37">
        <v>0</v>
      </c>
      <c r="O146" s="32">
        <v>10.697222222222223</v>
      </c>
      <c r="P146" s="32">
        <v>0</v>
      </c>
      <c r="Q146" s="37">
        <v>0</v>
      </c>
      <c r="R146" s="32">
        <v>40.151111111111113</v>
      </c>
      <c r="S146" s="32">
        <v>0</v>
      </c>
      <c r="T146" s="37">
        <v>0</v>
      </c>
      <c r="U146" s="32">
        <v>3.4888888888888889</v>
      </c>
      <c r="V146" s="32">
        <v>0</v>
      </c>
      <c r="W146" s="37">
        <v>0</v>
      </c>
      <c r="X146" s="32">
        <v>77.219444444444449</v>
      </c>
      <c r="Y146" s="32">
        <v>4.9861111111111107</v>
      </c>
      <c r="Z146" s="37">
        <v>6.4570668009640619E-2</v>
      </c>
      <c r="AA146" s="32">
        <v>1.0361111111111112</v>
      </c>
      <c r="AB146" s="32">
        <v>0</v>
      </c>
      <c r="AC146" s="37">
        <v>0</v>
      </c>
      <c r="AD146" s="32">
        <v>170.73333333333332</v>
      </c>
      <c r="AE146" s="32">
        <v>9.9805555555555561</v>
      </c>
      <c r="AF146" s="37">
        <v>5.8456982949368741E-2</v>
      </c>
      <c r="AG146" s="32">
        <v>13.2</v>
      </c>
      <c r="AH146" s="32">
        <v>0</v>
      </c>
      <c r="AI146" s="37">
        <v>0</v>
      </c>
      <c r="AJ146" s="32">
        <v>0</v>
      </c>
      <c r="AK146" s="32">
        <v>0</v>
      </c>
      <c r="AL146" s="37" t="s">
        <v>1688</v>
      </c>
      <c r="AM146" t="s">
        <v>41</v>
      </c>
      <c r="AN146" s="34">
        <v>2</v>
      </c>
      <c r="AX146"/>
      <c r="AY146"/>
    </row>
    <row r="147" spans="1:51" x14ac:dyDescent="0.25">
      <c r="A147" t="s">
        <v>1583</v>
      </c>
      <c r="B147" t="s">
        <v>1202</v>
      </c>
      <c r="C147" t="s">
        <v>1306</v>
      </c>
      <c r="D147" t="s">
        <v>1522</v>
      </c>
      <c r="E147" s="32">
        <v>166.55555555555554</v>
      </c>
      <c r="F147" s="32">
        <v>1451.0351111111111</v>
      </c>
      <c r="G147" s="32">
        <v>0</v>
      </c>
      <c r="H147" s="37">
        <v>0</v>
      </c>
      <c r="I147" s="32">
        <v>1288.6444444444446</v>
      </c>
      <c r="J147" s="32">
        <v>0</v>
      </c>
      <c r="K147" s="37">
        <v>0</v>
      </c>
      <c r="L147" s="32">
        <v>843.11844444444432</v>
      </c>
      <c r="M147" s="32">
        <v>0</v>
      </c>
      <c r="N147" s="37">
        <v>0</v>
      </c>
      <c r="O147" s="32">
        <v>680.72777777777776</v>
      </c>
      <c r="P147" s="32">
        <v>0</v>
      </c>
      <c r="Q147" s="37">
        <v>0</v>
      </c>
      <c r="R147" s="32">
        <v>162.39066666666662</v>
      </c>
      <c r="S147" s="32">
        <v>0</v>
      </c>
      <c r="T147" s="37">
        <v>0</v>
      </c>
      <c r="U147" s="32">
        <v>0</v>
      </c>
      <c r="V147" s="32">
        <v>0</v>
      </c>
      <c r="W147" s="37" t="s">
        <v>1688</v>
      </c>
      <c r="X147" s="32">
        <v>34.630555555555553</v>
      </c>
      <c r="Y147" s="32">
        <v>0</v>
      </c>
      <c r="Z147" s="37">
        <v>0</v>
      </c>
      <c r="AA147" s="32">
        <v>0</v>
      </c>
      <c r="AB147" s="32">
        <v>0</v>
      </c>
      <c r="AC147" s="37" t="s">
        <v>1688</v>
      </c>
      <c r="AD147" s="32">
        <v>573.28611111111115</v>
      </c>
      <c r="AE147" s="32">
        <v>0</v>
      </c>
      <c r="AF147" s="37">
        <v>0</v>
      </c>
      <c r="AG147" s="32">
        <v>0</v>
      </c>
      <c r="AH147" s="32">
        <v>0</v>
      </c>
      <c r="AI147" s="37" t="s">
        <v>1688</v>
      </c>
      <c r="AJ147" s="32">
        <v>0</v>
      </c>
      <c r="AK147" s="32">
        <v>0</v>
      </c>
      <c r="AL147" s="37" t="s">
        <v>1688</v>
      </c>
      <c r="AM147" t="s">
        <v>601</v>
      </c>
      <c r="AN147" s="34">
        <v>2</v>
      </c>
      <c r="AX147"/>
      <c r="AY147"/>
    </row>
    <row r="148" spans="1:51" x14ac:dyDescent="0.25">
      <c r="A148" t="s">
        <v>1583</v>
      </c>
      <c r="B148" t="s">
        <v>873</v>
      </c>
      <c r="C148" t="s">
        <v>1279</v>
      </c>
      <c r="D148" t="s">
        <v>1532</v>
      </c>
      <c r="E148" s="32">
        <v>151.06666666666666</v>
      </c>
      <c r="F148" s="32">
        <v>442.87777777777774</v>
      </c>
      <c r="G148" s="32">
        <v>251.6</v>
      </c>
      <c r="H148" s="37">
        <v>0.56810256152939109</v>
      </c>
      <c r="I148" s="32">
        <v>435.11666666666667</v>
      </c>
      <c r="J148" s="32">
        <v>251.6</v>
      </c>
      <c r="K148" s="37">
        <v>0.57823572222009423</v>
      </c>
      <c r="L148" s="32">
        <v>48.105555555555554</v>
      </c>
      <c r="M148" s="32">
        <v>6.3472222222222223</v>
      </c>
      <c r="N148" s="37">
        <v>0.13194364245293913</v>
      </c>
      <c r="O148" s="32">
        <v>40.344444444444441</v>
      </c>
      <c r="P148" s="32">
        <v>6.3472222222222223</v>
      </c>
      <c r="Q148" s="37">
        <v>0.15732580556320575</v>
      </c>
      <c r="R148" s="32">
        <v>6.677777777777778</v>
      </c>
      <c r="S148" s="32">
        <v>0</v>
      </c>
      <c r="T148" s="37">
        <v>0</v>
      </c>
      <c r="U148" s="32">
        <v>1.0833333333333333</v>
      </c>
      <c r="V148" s="32">
        <v>0</v>
      </c>
      <c r="W148" s="37">
        <v>0</v>
      </c>
      <c r="X148" s="32">
        <v>144.21111111111111</v>
      </c>
      <c r="Y148" s="32">
        <v>122.06944444444444</v>
      </c>
      <c r="Z148" s="37">
        <v>0.84646351799060016</v>
      </c>
      <c r="AA148" s="32">
        <v>0</v>
      </c>
      <c r="AB148" s="32">
        <v>0</v>
      </c>
      <c r="AC148" s="37" t="s">
        <v>1688</v>
      </c>
      <c r="AD148" s="32">
        <v>250.5611111111111</v>
      </c>
      <c r="AE148" s="32">
        <v>123.18333333333334</v>
      </c>
      <c r="AF148" s="37">
        <v>0.4916298973415224</v>
      </c>
      <c r="AG148" s="32">
        <v>0</v>
      </c>
      <c r="AH148" s="32">
        <v>0</v>
      </c>
      <c r="AI148" s="37" t="s">
        <v>1688</v>
      </c>
      <c r="AJ148" s="32">
        <v>0</v>
      </c>
      <c r="AK148" s="32">
        <v>0</v>
      </c>
      <c r="AL148" s="37" t="s">
        <v>1688</v>
      </c>
      <c r="AM148" t="s">
        <v>269</v>
      </c>
      <c r="AN148" s="34">
        <v>2</v>
      </c>
      <c r="AX148"/>
      <c r="AY148"/>
    </row>
    <row r="149" spans="1:51" x14ac:dyDescent="0.25">
      <c r="A149" t="s">
        <v>1583</v>
      </c>
      <c r="B149" t="s">
        <v>1075</v>
      </c>
      <c r="C149" t="s">
        <v>1291</v>
      </c>
      <c r="D149" t="s">
        <v>1525</v>
      </c>
      <c r="E149" s="32">
        <v>63.011111111111113</v>
      </c>
      <c r="F149" s="32">
        <v>294.36755555555555</v>
      </c>
      <c r="G149" s="32">
        <v>0</v>
      </c>
      <c r="H149" s="37">
        <v>0</v>
      </c>
      <c r="I149" s="32">
        <v>271.11922222222222</v>
      </c>
      <c r="J149" s="32">
        <v>0</v>
      </c>
      <c r="K149" s="37">
        <v>0</v>
      </c>
      <c r="L149" s="32">
        <v>56.376444444444445</v>
      </c>
      <c r="M149" s="32">
        <v>0</v>
      </c>
      <c r="N149" s="37">
        <v>0</v>
      </c>
      <c r="O149" s="32">
        <v>33.12811111111111</v>
      </c>
      <c r="P149" s="32">
        <v>0</v>
      </c>
      <c r="Q149" s="37">
        <v>0</v>
      </c>
      <c r="R149" s="32">
        <v>17.164999999999999</v>
      </c>
      <c r="S149" s="32">
        <v>0</v>
      </c>
      <c r="T149" s="37">
        <v>0</v>
      </c>
      <c r="U149" s="32">
        <v>6.083333333333333</v>
      </c>
      <c r="V149" s="32">
        <v>0</v>
      </c>
      <c r="W149" s="37">
        <v>0</v>
      </c>
      <c r="X149" s="32">
        <v>79.132777777777775</v>
      </c>
      <c r="Y149" s="32">
        <v>0</v>
      </c>
      <c r="Z149" s="37">
        <v>0</v>
      </c>
      <c r="AA149" s="32">
        <v>0</v>
      </c>
      <c r="AB149" s="32">
        <v>0</v>
      </c>
      <c r="AC149" s="37" t="s">
        <v>1688</v>
      </c>
      <c r="AD149" s="32">
        <v>158.85833333333332</v>
      </c>
      <c r="AE149" s="32">
        <v>0</v>
      </c>
      <c r="AF149" s="37">
        <v>0</v>
      </c>
      <c r="AG149" s="32">
        <v>0</v>
      </c>
      <c r="AH149" s="32">
        <v>0</v>
      </c>
      <c r="AI149" s="37" t="s">
        <v>1688</v>
      </c>
      <c r="AJ149" s="32">
        <v>0</v>
      </c>
      <c r="AK149" s="32">
        <v>0</v>
      </c>
      <c r="AL149" s="37" t="s">
        <v>1688</v>
      </c>
      <c r="AM149" t="s">
        <v>471</v>
      </c>
      <c r="AN149" s="34">
        <v>2</v>
      </c>
      <c r="AX149"/>
      <c r="AY149"/>
    </row>
    <row r="150" spans="1:51" x14ac:dyDescent="0.25">
      <c r="A150" t="s">
        <v>1583</v>
      </c>
      <c r="B150" t="s">
        <v>736</v>
      </c>
      <c r="C150" t="s">
        <v>1341</v>
      </c>
      <c r="D150" t="s">
        <v>1536</v>
      </c>
      <c r="E150" s="32">
        <v>39.255555555555553</v>
      </c>
      <c r="F150" s="32">
        <v>108.14944444444444</v>
      </c>
      <c r="G150" s="32">
        <v>0</v>
      </c>
      <c r="H150" s="37">
        <v>0</v>
      </c>
      <c r="I150" s="32">
        <v>104.62055555555557</v>
      </c>
      <c r="J150" s="32">
        <v>0</v>
      </c>
      <c r="K150" s="37">
        <v>0</v>
      </c>
      <c r="L150" s="32">
        <v>13.561666666666667</v>
      </c>
      <c r="M150" s="32">
        <v>0</v>
      </c>
      <c r="N150" s="37">
        <v>0</v>
      </c>
      <c r="O150" s="32">
        <v>10.032777777777779</v>
      </c>
      <c r="P150" s="32">
        <v>0</v>
      </c>
      <c r="Q150" s="37">
        <v>0</v>
      </c>
      <c r="R150" s="32">
        <v>0</v>
      </c>
      <c r="S150" s="32">
        <v>0</v>
      </c>
      <c r="T150" s="37" t="s">
        <v>1688</v>
      </c>
      <c r="U150" s="32">
        <v>3.528888888888889</v>
      </c>
      <c r="V150" s="32">
        <v>0</v>
      </c>
      <c r="W150" s="37">
        <v>0</v>
      </c>
      <c r="X150" s="32">
        <v>34.782222222222224</v>
      </c>
      <c r="Y150" s="32">
        <v>0</v>
      </c>
      <c r="Z150" s="37">
        <v>0</v>
      </c>
      <c r="AA150" s="32">
        <v>0</v>
      </c>
      <c r="AB150" s="32">
        <v>0</v>
      </c>
      <c r="AC150" s="37" t="s">
        <v>1688</v>
      </c>
      <c r="AD150" s="32">
        <v>59.805555555555557</v>
      </c>
      <c r="AE150" s="32">
        <v>0</v>
      </c>
      <c r="AF150" s="37">
        <v>0</v>
      </c>
      <c r="AG150" s="32">
        <v>0</v>
      </c>
      <c r="AH150" s="32">
        <v>0</v>
      </c>
      <c r="AI150" s="37" t="s">
        <v>1688</v>
      </c>
      <c r="AJ150" s="32">
        <v>0</v>
      </c>
      <c r="AK150" s="32">
        <v>0</v>
      </c>
      <c r="AL150" s="37" t="s">
        <v>1688</v>
      </c>
      <c r="AM150" t="s">
        <v>130</v>
      </c>
      <c r="AN150" s="34">
        <v>2</v>
      </c>
      <c r="AX150"/>
      <c r="AY150"/>
    </row>
    <row r="151" spans="1:51" x14ac:dyDescent="0.25">
      <c r="A151" t="s">
        <v>1583</v>
      </c>
      <c r="B151" t="s">
        <v>1154</v>
      </c>
      <c r="C151" t="s">
        <v>1476</v>
      </c>
      <c r="D151" t="s">
        <v>1529</v>
      </c>
      <c r="E151" s="32">
        <v>208.95555555555555</v>
      </c>
      <c r="F151" s="32">
        <v>598.13255555555554</v>
      </c>
      <c r="G151" s="32">
        <v>0</v>
      </c>
      <c r="H151" s="37">
        <v>0</v>
      </c>
      <c r="I151" s="32">
        <v>576.27144444444434</v>
      </c>
      <c r="J151" s="32">
        <v>0</v>
      </c>
      <c r="K151" s="37">
        <v>0</v>
      </c>
      <c r="L151" s="32">
        <v>97.185000000000002</v>
      </c>
      <c r="M151" s="32">
        <v>0</v>
      </c>
      <c r="N151" s="37">
        <v>0</v>
      </c>
      <c r="O151" s="32">
        <v>75.323888888888888</v>
      </c>
      <c r="P151" s="32">
        <v>0</v>
      </c>
      <c r="Q151" s="37">
        <v>0</v>
      </c>
      <c r="R151" s="32">
        <v>16.266666666666666</v>
      </c>
      <c r="S151" s="32">
        <v>0</v>
      </c>
      <c r="T151" s="37">
        <v>0</v>
      </c>
      <c r="U151" s="32">
        <v>5.5944444444444441</v>
      </c>
      <c r="V151" s="32">
        <v>0</v>
      </c>
      <c r="W151" s="37">
        <v>0</v>
      </c>
      <c r="X151" s="32">
        <v>88.74166666666666</v>
      </c>
      <c r="Y151" s="32">
        <v>0</v>
      </c>
      <c r="Z151" s="37">
        <v>0</v>
      </c>
      <c r="AA151" s="32">
        <v>0</v>
      </c>
      <c r="AB151" s="32">
        <v>0</v>
      </c>
      <c r="AC151" s="37" t="s">
        <v>1688</v>
      </c>
      <c r="AD151" s="32">
        <v>412.20588888888886</v>
      </c>
      <c r="AE151" s="32">
        <v>0</v>
      </c>
      <c r="AF151" s="37">
        <v>0</v>
      </c>
      <c r="AG151" s="32">
        <v>0</v>
      </c>
      <c r="AH151" s="32">
        <v>0</v>
      </c>
      <c r="AI151" s="37" t="s">
        <v>1688</v>
      </c>
      <c r="AJ151" s="32">
        <v>0</v>
      </c>
      <c r="AK151" s="32">
        <v>0</v>
      </c>
      <c r="AL151" s="37" t="s">
        <v>1688</v>
      </c>
      <c r="AM151" t="s">
        <v>551</v>
      </c>
      <c r="AN151" s="34">
        <v>2</v>
      </c>
      <c r="AX151"/>
      <c r="AY151"/>
    </row>
    <row r="152" spans="1:51" x14ac:dyDescent="0.25">
      <c r="A152" t="s">
        <v>1583</v>
      </c>
      <c r="B152" t="s">
        <v>671</v>
      </c>
      <c r="C152" t="s">
        <v>1320</v>
      </c>
      <c r="D152" t="s">
        <v>1502</v>
      </c>
      <c r="E152" s="32">
        <v>81.855555555555554</v>
      </c>
      <c r="F152" s="32">
        <v>371.83500000000004</v>
      </c>
      <c r="G152" s="32">
        <v>3.7472222222222222</v>
      </c>
      <c r="H152" s="37">
        <v>1.0077647941216459E-2</v>
      </c>
      <c r="I152" s="32">
        <v>340.48222222222228</v>
      </c>
      <c r="J152" s="32">
        <v>3.7472222222222222</v>
      </c>
      <c r="K152" s="37">
        <v>1.1005632534248808E-2</v>
      </c>
      <c r="L152" s="32">
        <v>73.960000000000008</v>
      </c>
      <c r="M152" s="32">
        <v>3.5916666666666668</v>
      </c>
      <c r="N152" s="37">
        <v>4.8562285920317284E-2</v>
      </c>
      <c r="O152" s="32">
        <v>42.607222222222227</v>
      </c>
      <c r="P152" s="32">
        <v>3.5916666666666668</v>
      </c>
      <c r="Q152" s="37">
        <v>8.4297132723977417E-2</v>
      </c>
      <c r="R152" s="32">
        <v>25.102777777777778</v>
      </c>
      <c r="S152" s="32">
        <v>0</v>
      </c>
      <c r="T152" s="37">
        <v>0</v>
      </c>
      <c r="U152" s="32">
        <v>6.25</v>
      </c>
      <c r="V152" s="32">
        <v>0</v>
      </c>
      <c r="W152" s="37">
        <v>0</v>
      </c>
      <c r="X152" s="32">
        <v>92.233333333333334</v>
      </c>
      <c r="Y152" s="32">
        <v>0.15555555555555556</v>
      </c>
      <c r="Z152" s="37">
        <v>1.6865437899048308E-3</v>
      </c>
      <c r="AA152" s="32">
        <v>0</v>
      </c>
      <c r="AB152" s="32">
        <v>0</v>
      </c>
      <c r="AC152" s="37" t="s">
        <v>1688</v>
      </c>
      <c r="AD152" s="32">
        <v>205.64166666666668</v>
      </c>
      <c r="AE152" s="32">
        <v>0</v>
      </c>
      <c r="AF152" s="37">
        <v>0</v>
      </c>
      <c r="AG152" s="32">
        <v>0</v>
      </c>
      <c r="AH152" s="32">
        <v>0</v>
      </c>
      <c r="AI152" s="37" t="s">
        <v>1688</v>
      </c>
      <c r="AJ152" s="32">
        <v>0</v>
      </c>
      <c r="AK152" s="32">
        <v>0</v>
      </c>
      <c r="AL152" s="37" t="s">
        <v>1688</v>
      </c>
      <c r="AM152" t="s">
        <v>65</v>
      </c>
      <c r="AN152" s="34">
        <v>2</v>
      </c>
      <c r="AX152"/>
      <c r="AY152"/>
    </row>
    <row r="153" spans="1:51" x14ac:dyDescent="0.25">
      <c r="A153" t="s">
        <v>1583</v>
      </c>
      <c r="B153" t="s">
        <v>1201</v>
      </c>
      <c r="C153" t="s">
        <v>1266</v>
      </c>
      <c r="D153" t="s">
        <v>1522</v>
      </c>
      <c r="E153" s="32">
        <v>137.23333333333332</v>
      </c>
      <c r="F153" s="32">
        <v>498.27500000000003</v>
      </c>
      <c r="G153" s="32">
        <v>4.8138888888888891</v>
      </c>
      <c r="H153" s="37">
        <v>9.6611086024562514E-3</v>
      </c>
      <c r="I153" s="32">
        <v>475.68611111111113</v>
      </c>
      <c r="J153" s="32">
        <v>4.8138888888888891</v>
      </c>
      <c r="K153" s="37">
        <v>1.0119885311859478E-2</v>
      </c>
      <c r="L153" s="32">
        <v>86.211111111111123</v>
      </c>
      <c r="M153" s="32">
        <v>0</v>
      </c>
      <c r="N153" s="37">
        <v>0</v>
      </c>
      <c r="O153" s="32">
        <v>69.044444444444451</v>
      </c>
      <c r="P153" s="32">
        <v>0</v>
      </c>
      <c r="Q153" s="37">
        <v>0</v>
      </c>
      <c r="R153" s="32">
        <v>13.344444444444445</v>
      </c>
      <c r="S153" s="32">
        <v>0</v>
      </c>
      <c r="T153" s="37">
        <v>0</v>
      </c>
      <c r="U153" s="32">
        <v>3.8222222222222224</v>
      </c>
      <c r="V153" s="32">
        <v>0</v>
      </c>
      <c r="W153" s="37">
        <v>0</v>
      </c>
      <c r="X153" s="32">
        <v>121.42777777777778</v>
      </c>
      <c r="Y153" s="32">
        <v>4.8138888888888891</v>
      </c>
      <c r="Z153" s="37">
        <v>3.9644049961110858E-2</v>
      </c>
      <c r="AA153" s="32">
        <v>5.4222222222222225</v>
      </c>
      <c r="AB153" s="32">
        <v>0</v>
      </c>
      <c r="AC153" s="37">
        <v>0</v>
      </c>
      <c r="AD153" s="32">
        <v>285.2138888888889</v>
      </c>
      <c r="AE153" s="32">
        <v>0</v>
      </c>
      <c r="AF153" s="37">
        <v>0</v>
      </c>
      <c r="AG153" s="32">
        <v>0</v>
      </c>
      <c r="AH153" s="32">
        <v>0</v>
      </c>
      <c r="AI153" s="37" t="s">
        <v>1688</v>
      </c>
      <c r="AJ153" s="32">
        <v>0</v>
      </c>
      <c r="AK153" s="32">
        <v>0</v>
      </c>
      <c r="AL153" s="37" t="s">
        <v>1688</v>
      </c>
      <c r="AM153" t="s">
        <v>600</v>
      </c>
      <c r="AN153" s="34">
        <v>2</v>
      </c>
      <c r="AX153"/>
      <c r="AY153"/>
    </row>
    <row r="154" spans="1:51" x14ac:dyDescent="0.25">
      <c r="A154" t="s">
        <v>1583</v>
      </c>
      <c r="B154" t="s">
        <v>902</v>
      </c>
      <c r="C154" t="s">
        <v>1258</v>
      </c>
      <c r="D154" t="s">
        <v>1519</v>
      </c>
      <c r="E154" s="32">
        <v>97.3</v>
      </c>
      <c r="F154" s="32">
        <v>266.85000000000002</v>
      </c>
      <c r="G154" s="32">
        <v>143.4083333333333</v>
      </c>
      <c r="H154" s="37">
        <v>0.53741177940166118</v>
      </c>
      <c r="I154" s="32">
        <v>256.76111111111112</v>
      </c>
      <c r="J154" s="32">
        <v>143.14166666666665</v>
      </c>
      <c r="K154" s="37">
        <v>0.55748966830387081</v>
      </c>
      <c r="L154" s="32">
        <v>48.716666666666669</v>
      </c>
      <c r="M154" s="32">
        <v>11.511111111111111</v>
      </c>
      <c r="N154" s="37">
        <v>0.23628691983122363</v>
      </c>
      <c r="O154" s="32">
        <v>38.62777777777778</v>
      </c>
      <c r="P154" s="32">
        <v>11.244444444444444</v>
      </c>
      <c r="Q154" s="37">
        <v>0.29109736804257152</v>
      </c>
      <c r="R154" s="32">
        <v>4.8388888888888886</v>
      </c>
      <c r="S154" s="32">
        <v>0.26666666666666666</v>
      </c>
      <c r="T154" s="37">
        <v>5.5109070034443174E-2</v>
      </c>
      <c r="U154" s="32">
        <v>5.25</v>
      </c>
      <c r="V154" s="32">
        <v>0</v>
      </c>
      <c r="W154" s="37">
        <v>0</v>
      </c>
      <c r="X154" s="32">
        <v>67.552777777777777</v>
      </c>
      <c r="Y154" s="32">
        <v>64.11666666666666</v>
      </c>
      <c r="Z154" s="37">
        <v>0.94913442164562678</v>
      </c>
      <c r="AA154" s="32">
        <v>0</v>
      </c>
      <c r="AB154" s="32">
        <v>0</v>
      </c>
      <c r="AC154" s="37" t="s">
        <v>1688</v>
      </c>
      <c r="AD154" s="32">
        <v>150.58055555555555</v>
      </c>
      <c r="AE154" s="32">
        <v>67.780555555555551</v>
      </c>
      <c r="AF154" s="37">
        <v>0.45012820749322069</v>
      </c>
      <c r="AG154" s="32">
        <v>0</v>
      </c>
      <c r="AH154" s="32">
        <v>0</v>
      </c>
      <c r="AI154" s="37" t="s">
        <v>1688</v>
      </c>
      <c r="AJ154" s="32">
        <v>0</v>
      </c>
      <c r="AK154" s="32">
        <v>0</v>
      </c>
      <c r="AL154" s="37" t="s">
        <v>1688</v>
      </c>
      <c r="AM154" t="s">
        <v>298</v>
      </c>
      <c r="AN154" s="34">
        <v>2</v>
      </c>
      <c r="AX154"/>
      <c r="AY154"/>
    </row>
    <row r="155" spans="1:51" x14ac:dyDescent="0.25">
      <c r="A155" t="s">
        <v>1583</v>
      </c>
      <c r="B155" t="s">
        <v>659</v>
      </c>
      <c r="C155" t="s">
        <v>1314</v>
      </c>
      <c r="D155" t="s">
        <v>1538</v>
      </c>
      <c r="E155" s="32">
        <v>235.38888888888889</v>
      </c>
      <c r="F155" s="32">
        <v>633.69722222222219</v>
      </c>
      <c r="G155" s="32">
        <v>0</v>
      </c>
      <c r="H155" s="37">
        <v>0</v>
      </c>
      <c r="I155" s="32">
        <v>593.88055555555559</v>
      </c>
      <c r="J155" s="32">
        <v>0</v>
      </c>
      <c r="K155" s="37">
        <v>0</v>
      </c>
      <c r="L155" s="32">
        <v>102.03055555555555</v>
      </c>
      <c r="M155" s="32">
        <v>0</v>
      </c>
      <c r="N155" s="37">
        <v>0</v>
      </c>
      <c r="O155" s="32">
        <v>66.586111111111109</v>
      </c>
      <c r="P155" s="32">
        <v>0</v>
      </c>
      <c r="Q155" s="37">
        <v>0</v>
      </c>
      <c r="R155" s="32">
        <v>29.633333333333333</v>
      </c>
      <c r="S155" s="32">
        <v>0</v>
      </c>
      <c r="T155" s="37">
        <v>0</v>
      </c>
      <c r="U155" s="32">
        <v>5.8111111111111109</v>
      </c>
      <c r="V155" s="32">
        <v>0</v>
      </c>
      <c r="W155" s="37">
        <v>0</v>
      </c>
      <c r="X155" s="32">
        <v>187.13055555555556</v>
      </c>
      <c r="Y155" s="32">
        <v>0</v>
      </c>
      <c r="Z155" s="37">
        <v>0</v>
      </c>
      <c r="AA155" s="32">
        <v>4.3722222222222218</v>
      </c>
      <c r="AB155" s="32">
        <v>0</v>
      </c>
      <c r="AC155" s="37">
        <v>0</v>
      </c>
      <c r="AD155" s="32">
        <v>340.16388888888889</v>
      </c>
      <c r="AE155" s="32">
        <v>0</v>
      </c>
      <c r="AF155" s="37">
        <v>0</v>
      </c>
      <c r="AG155" s="32">
        <v>0</v>
      </c>
      <c r="AH155" s="32">
        <v>0</v>
      </c>
      <c r="AI155" s="37" t="s">
        <v>1688</v>
      </c>
      <c r="AJ155" s="32">
        <v>0</v>
      </c>
      <c r="AK155" s="32">
        <v>0</v>
      </c>
      <c r="AL155" s="37" t="s">
        <v>1688</v>
      </c>
      <c r="AM155" t="s">
        <v>53</v>
      </c>
      <c r="AN155" s="34">
        <v>2</v>
      </c>
      <c r="AX155"/>
      <c r="AY155"/>
    </row>
    <row r="156" spans="1:51" x14ac:dyDescent="0.25">
      <c r="A156" t="s">
        <v>1583</v>
      </c>
      <c r="B156" t="s">
        <v>722</v>
      </c>
      <c r="C156" t="s">
        <v>1276</v>
      </c>
      <c r="D156" t="s">
        <v>1502</v>
      </c>
      <c r="E156" s="32">
        <v>111.46666666666667</v>
      </c>
      <c r="F156" s="32">
        <v>409.26611111111106</v>
      </c>
      <c r="G156" s="32">
        <v>0</v>
      </c>
      <c r="H156" s="37">
        <v>0</v>
      </c>
      <c r="I156" s="32">
        <v>395.09944444444443</v>
      </c>
      <c r="J156" s="32">
        <v>0</v>
      </c>
      <c r="K156" s="37">
        <v>0</v>
      </c>
      <c r="L156" s="32">
        <v>61.275888888888879</v>
      </c>
      <c r="M156" s="32">
        <v>0</v>
      </c>
      <c r="N156" s="37">
        <v>0</v>
      </c>
      <c r="O156" s="32">
        <v>47.109222222222215</v>
      </c>
      <c r="P156" s="32">
        <v>0</v>
      </c>
      <c r="Q156" s="37">
        <v>0</v>
      </c>
      <c r="R156" s="32">
        <v>9</v>
      </c>
      <c r="S156" s="32">
        <v>0</v>
      </c>
      <c r="T156" s="37">
        <v>0</v>
      </c>
      <c r="U156" s="32">
        <v>5.166666666666667</v>
      </c>
      <c r="V156" s="32">
        <v>0</v>
      </c>
      <c r="W156" s="37">
        <v>0</v>
      </c>
      <c r="X156" s="32">
        <v>106.98055555555555</v>
      </c>
      <c r="Y156" s="32">
        <v>0</v>
      </c>
      <c r="Z156" s="37">
        <v>0</v>
      </c>
      <c r="AA156" s="32">
        <v>0</v>
      </c>
      <c r="AB156" s="32">
        <v>0</v>
      </c>
      <c r="AC156" s="37" t="s">
        <v>1688</v>
      </c>
      <c r="AD156" s="32">
        <v>241.00966666666665</v>
      </c>
      <c r="AE156" s="32">
        <v>0</v>
      </c>
      <c r="AF156" s="37">
        <v>0</v>
      </c>
      <c r="AG156" s="32">
        <v>0</v>
      </c>
      <c r="AH156" s="32">
        <v>0</v>
      </c>
      <c r="AI156" s="37" t="s">
        <v>1688</v>
      </c>
      <c r="AJ156" s="32">
        <v>0</v>
      </c>
      <c r="AK156" s="32">
        <v>0</v>
      </c>
      <c r="AL156" s="37" t="s">
        <v>1688</v>
      </c>
      <c r="AM156" t="s">
        <v>116</v>
      </c>
      <c r="AN156" s="34">
        <v>2</v>
      </c>
      <c r="AX156"/>
      <c r="AY156"/>
    </row>
    <row r="157" spans="1:51" x14ac:dyDescent="0.25">
      <c r="A157" t="s">
        <v>1583</v>
      </c>
      <c r="B157" t="s">
        <v>976</v>
      </c>
      <c r="C157" t="s">
        <v>1407</v>
      </c>
      <c r="D157" t="s">
        <v>1496</v>
      </c>
      <c r="E157" s="32">
        <v>94.211111111111109</v>
      </c>
      <c r="F157" s="32">
        <v>380.13844444444453</v>
      </c>
      <c r="G157" s="32">
        <v>22.399555555555558</v>
      </c>
      <c r="H157" s="37">
        <v>5.8924730931362426E-2</v>
      </c>
      <c r="I157" s="32">
        <v>342.08566666666673</v>
      </c>
      <c r="J157" s="32">
        <v>22.399555555555558</v>
      </c>
      <c r="K157" s="37">
        <v>6.5479374724524822E-2</v>
      </c>
      <c r="L157" s="32">
        <v>43.966666666666669</v>
      </c>
      <c r="M157" s="32">
        <v>0</v>
      </c>
      <c r="N157" s="37">
        <v>0</v>
      </c>
      <c r="O157" s="32">
        <v>5.9138888888888888</v>
      </c>
      <c r="P157" s="32">
        <v>0</v>
      </c>
      <c r="Q157" s="37">
        <v>0</v>
      </c>
      <c r="R157" s="32">
        <v>32.69166666666667</v>
      </c>
      <c r="S157" s="32">
        <v>0</v>
      </c>
      <c r="T157" s="37">
        <v>0</v>
      </c>
      <c r="U157" s="32">
        <v>5.3611111111111107</v>
      </c>
      <c r="V157" s="32">
        <v>0</v>
      </c>
      <c r="W157" s="37">
        <v>0</v>
      </c>
      <c r="X157" s="32">
        <v>113.15799999999997</v>
      </c>
      <c r="Y157" s="32">
        <v>21.755222222222226</v>
      </c>
      <c r="Z157" s="37">
        <v>0.19225527335426776</v>
      </c>
      <c r="AA157" s="32">
        <v>0</v>
      </c>
      <c r="AB157" s="32">
        <v>0</v>
      </c>
      <c r="AC157" s="37" t="s">
        <v>1688</v>
      </c>
      <c r="AD157" s="32">
        <v>223.01377777777785</v>
      </c>
      <c r="AE157" s="32">
        <v>0.64433333333333331</v>
      </c>
      <c r="AF157" s="37">
        <v>2.8892086388284917E-3</v>
      </c>
      <c r="AG157" s="32">
        <v>0</v>
      </c>
      <c r="AH157" s="32">
        <v>0</v>
      </c>
      <c r="AI157" s="37" t="s">
        <v>1688</v>
      </c>
      <c r="AJ157" s="32">
        <v>0</v>
      </c>
      <c r="AK157" s="32">
        <v>0</v>
      </c>
      <c r="AL157" s="37" t="s">
        <v>1688</v>
      </c>
      <c r="AM157" t="s">
        <v>372</v>
      </c>
      <c r="AN157" s="34">
        <v>2</v>
      </c>
      <c r="AX157"/>
      <c r="AY157"/>
    </row>
    <row r="158" spans="1:51" x14ac:dyDescent="0.25">
      <c r="A158" t="s">
        <v>1583</v>
      </c>
      <c r="B158" t="s">
        <v>674</v>
      </c>
      <c r="C158" t="s">
        <v>1318</v>
      </c>
      <c r="D158" t="s">
        <v>1529</v>
      </c>
      <c r="E158" s="32">
        <v>199.63333333333333</v>
      </c>
      <c r="F158" s="32">
        <v>794.60555555555561</v>
      </c>
      <c r="G158" s="32">
        <v>504.61111111111109</v>
      </c>
      <c r="H158" s="37">
        <v>0.63504603961434392</v>
      </c>
      <c r="I158" s="32">
        <v>759.28611111111104</v>
      </c>
      <c r="J158" s="32">
        <v>486.31666666666672</v>
      </c>
      <c r="K158" s="37">
        <v>0.64049198260061546</v>
      </c>
      <c r="L158" s="32">
        <v>258.22222222222223</v>
      </c>
      <c r="M158" s="32">
        <v>195.52222222222224</v>
      </c>
      <c r="N158" s="37">
        <v>0.75718588640275397</v>
      </c>
      <c r="O158" s="32">
        <v>222.90277777777777</v>
      </c>
      <c r="P158" s="32">
        <v>177.22777777777779</v>
      </c>
      <c r="Q158" s="37">
        <v>0.79509003676241519</v>
      </c>
      <c r="R158" s="32">
        <v>31.241666666666667</v>
      </c>
      <c r="S158" s="32">
        <v>18.294444444444444</v>
      </c>
      <c r="T158" s="37">
        <v>0.58557837645594379</v>
      </c>
      <c r="U158" s="32">
        <v>4.0777777777777775</v>
      </c>
      <c r="V158" s="32">
        <v>0</v>
      </c>
      <c r="W158" s="37">
        <v>0</v>
      </c>
      <c r="X158" s="32">
        <v>106.32777777777778</v>
      </c>
      <c r="Y158" s="32">
        <v>70.24722222222222</v>
      </c>
      <c r="Z158" s="37">
        <v>0.66066670149955586</v>
      </c>
      <c r="AA158" s="32">
        <v>0</v>
      </c>
      <c r="AB158" s="32">
        <v>0</v>
      </c>
      <c r="AC158" s="37" t="s">
        <v>1688</v>
      </c>
      <c r="AD158" s="32">
        <v>430.05555555555554</v>
      </c>
      <c r="AE158" s="32">
        <v>238.84166666666667</v>
      </c>
      <c r="AF158" s="37">
        <v>0.55537398268957505</v>
      </c>
      <c r="AG158" s="32">
        <v>0</v>
      </c>
      <c r="AH158" s="32">
        <v>0</v>
      </c>
      <c r="AI158" s="37" t="s">
        <v>1688</v>
      </c>
      <c r="AJ158" s="32">
        <v>0</v>
      </c>
      <c r="AK158" s="32">
        <v>0</v>
      </c>
      <c r="AL158" s="37" t="s">
        <v>1688</v>
      </c>
      <c r="AM158" t="s">
        <v>68</v>
      </c>
      <c r="AN158" s="34">
        <v>2</v>
      </c>
      <c r="AX158"/>
      <c r="AY158"/>
    </row>
    <row r="159" spans="1:51" x14ac:dyDescent="0.25">
      <c r="A159" t="s">
        <v>1583</v>
      </c>
      <c r="B159" t="s">
        <v>625</v>
      </c>
      <c r="C159" t="s">
        <v>1296</v>
      </c>
      <c r="D159" t="s">
        <v>1529</v>
      </c>
      <c r="E159" s="32">
        <v>95.288888888888891</v>
      </c>
      <c r="F159" s="32">
        <v>199.48466666666667</v>
      </c>
      <c r="G159" s="32">
        <v>34.883333333333333</v>
      </c>
      <c r="H159" s="37">
        <v>0.17486724125830891</v>
      </c>
      <c r="I159" s="32">
        <v>194.14577777777777</v>
      </c>
      <c r="J159" s="32">
        <v>34.883333333333333</v>
      </c>
      <c r="K159" s="37">
        <v>0.17967598230882637</v>
      </c>
      <c r="L159" s="32">
        <v>24.565222222222221</v>
      </c>
      <c r="M159" s="32">
        <v>3.6666666666666665</v>
      </c>
      <c r="N159" s="37">
        <v>0.14926250751966422</v>
      </c>
      <c r="O159" s="32">
        <v>19.226333333333333</v>
      </c>
      <c r="P159" s="32">
        <v>3.6666666666666665</v>
      </c>
      <c r="Q159" s="37">
        <v>0.19071065725827424</v>
      </c>
      <c r="R159" s="32">
        <v>4.0805555555555557</v>
      </c>
      <c r="S159" s="32">
        <v>0</v>
      </c>
      <c r="T159" s="37">
        <v>0</v>
      </c>
      <c r="U159" s="32">
        <v>1.2583333333333333</v>
      </c>
      <c r="V159" s="32">
        <v>0</v>
      </c>
      <c r="W159" s="37">
        <v>0</v>
      </c>
      <c r="X159" s="32">
        <v>57.086111111111109</v>
      </c>
      <c r="Y159" s="32">
        <v>23.786111111111111</v>
      </c>
      <c r="Z159" s="37">
        <v>0.41667072161938595</v>
      </c>
      <c r="AA159" s="32">
        <v>0</v>
      </c>
      <c r="AB159" s="32">
        <v>0</v>
      </c>
      <c r="AC159" s="37" t="s">
        <v>1688</v>
      </c>
      <c r="AD159" s="32">
        <v>117.83333333333333</v>
      </c>
      <c r="AE159" s="32">
        <v>7.4305555555555554</v>
      </c>
      <c r="AF159" s="37">
        <v>6.3059877416313068E-2</v>
      </c>
      <c r="AG159" s="32">
        <v>0</v>
      </c>
      <c r="AH159" s="32">
        <v>0</v>
      </c>
      <c r="AI159" s="37" t="s">
        <v>1688</v>
      </c>
      <c r="AJ159" s="32">
        <v>0</v>
      </c>
      <c r="AK159" s="32">
        <v>0</v>
      </c>
      <c r="AL159" s="37" t="s">
        <v>1688</v>
      </c>
      <c r="AM159" t="s">
        <v>19</v>
      </c>
      <c r="AN159" s="34">
        <v>2</v>
      </c>
      <c r="AX159"/>
      <c r="AY159"/>
    </row>
    <row r="160" spans="1:51" x14ac:dyDescent="0.25">
      <c r="A160" t="s">
        <v>1583</v>
      </c>
      <c r="B160" t="s">
        <v>1124</v>
      </c>
      <c r="C160" t="s">
        <v>1468</v>
      </c>
      <c r="D160" t="s">
        <v>1532</v>
      </c>
      <c r="E160" s="32">
        <v>122.71111111111111</v>
      </c>
      <c r="F160" s="32">
        <v>525.94711111111121</v>
      </c>
      <c r="G160" s="32">
        <v>115.12499999999999</v>
      </c>
      <c r="H160" s="37">
        <v>0.21889083059471118</v>
      </c>
      <c r="I160" s="32">
        <v>499.70544444444454</v>
      </c>
      <c r="J160" s="32">
        <v>115.12499999999999</v>
      </c>
      <c r="K160" s="37">
        <v>0.23038572278913638</v>
      </c>
      <c r="L160" s="32">
        <v>118.10866666666661</v>
      </c>
      <c r="M160" s="32">
        <v>0.45022222222222219</v>
      </c>
      <c r="N160" s="37">
        <v>3.8119321378241146E-3</v>
      </c>
      <c r="O160" s="32">
        <v>91.866999999999948</v>
      </c>
      <c r="P160" s="32">
        <v>0.45022222222222219</v>
      </c>
      <c r="Q160" s="37">
        <v>4.9008046656821543E-3</v>
      </c>
      <c r="R160" s="32">
        <v>20.908333333333335</v>
      </c>
      <c r="S160" s="32">
        <v>0</v>
      </c>
      <c r="T160" s="37">
        <v>0</v>
      </c>
      <c r="U160" s="32">
        <v>5.333333333333333</v>
      </c>
      <c r="V160" s="32">
        <v>0</v>
      </c>
      <c r="W160" s="37">
        <v>0</v>
      </c>
      <c r="X160" s="32">
        <v>116.47111111111111</v>
      </c>
      <c r="Y160" s="32">
        <v>12.977777777777778</v>
      </c>
      <c r="Z160" s="37">
        <v>0.11142486453483935</v>
      </c>
      <c r="AA160" s="32">
        <v>0</v>
      </c>
      <c r="AB160" s="32">
        <v>0</v>
      </c>
      <c r="AC160" s="37" t="s">
        <v>1688</v>
      </c>
      <c r="AD160" s="32">
        <v>282.64700000000016</v>
      </c>
      <c r="AE160" s="32">
        <v>101.69699999999999</v>
      </c>
      <c r="AF160" s="37">
        <v>0.35980215604623411</v>
      </c>
      <c r="AG160" s="32">
        <v>8.7203333333333344</v>
      </c>
      <c r="AH160" s="32">
        <v>0</v>
      </c>
      <c r="AI160" s="37">
        <v>0</v>
      </c>
      <c r="AJ160" s="32">
        <v>0</v>
      </c>
      <c r="AK160" s="32">
        <v>0</v>
      </c>
      <c r="AL160" s="37" t="s">
        <v>1688</v>
      </c>
      <c r="AM160" t="s">
        <v>521</v>
      </c>
      <c r="AN160" s="34">
        <v>2</v>
      </c>
      <c r="AX160"/>
      <c r="AY160"/>
    </row>
    <row r="161" spans="1:51" x14ac:dyDescent="0.25">
      <c r="A161" t="s">
        <v>1583</v>
      </c>
      <c r="B161" t="s">
        <v>846</v>
      </c>
      <c r="C161" t="s">
        <v>1369</v>
      </c>
      <c r="D161" t="s">
        <v>1543</v>
      </c>
      <c r="E161" s="32">
        <v>239.66666666666666</v>
      </c>
      <c r="F161" s="32">
        <v>796.82588888888881</v>
      </c>
      <c r="G161" s="32">
        <v>46.344444444444449</v>
      </c>
      <c r="H161" s="37">
        <v>5.8161318665321156E-2</v>
      </c>
      <c r="I161" s="32">
        <v>725.17099999999982</v>
      </c>
      <c r="J161" s="32">
        <v>33.083333333333336</v>
      </c>
      <c r="K161" s="37">
        <v>4.5621423544699585E-2</v>
      </c>
      <c r="L161" s="32">
        <v>141.60688888888885</v>
      </c>
      <c r="M161" s="32">
        <v>18.3</v>
      </c>
      <c r="N161" s="37">
        <v>0.12923100100277612</v>
      </c>
      <c r="O161" s="32">
        <v>83.213111111111047</v>
      </c>
      <c r="P161" s="32">
        <v>18.3</v>
      </c>
      <c r="Q161" s="37">
        <v>0.21991726731097413</v>
      </c>
      <c r="R161" s="32">
        <v>46.06044444444445</v>
      </c>
      <c r="S161" s="32">
        <v>0</v>
      </c>
      <c r="T161" s="37">
        <v>0</v>
      </c>
      <c r="U161" s="32">
        <v>12.333333333333334</v>
      </c>
      <c r="V161" s="32">
        <v>0</v>
      </c>
      <c r="W161" s="37">
        <v>0</v>
      </c>
      <c r="X161" s="32">
        <v>158.1448888888886</v>
      </c>
      <c r="Y161" s="32">
        <v>5.6111111111111107</v>
      </c>
      <c r="Z161" s="37">
        <v>3.5480824897562352E-2</v>
      </c>
      <c r="AA161" s="32">
        <v>13.261111111111111</v>
      </c>
      <c r="AB161" s="32">
        <v>13.261111111111111</v>
      </c>
      <c r="AC161" s="37">
        <v>1</v>
      </c>
      <c r="AD161" s="32">
        <v>450.27966666666691</v>
      </c>
      <c r="AE161" s="32">
        <v>9.1722222222222225</v>
      </c>
      <c r="AF161" s="37">
        <v>2.037005643653067E-2</v>
      </c>
      <c r="AG161" s="32">
        <v>33.533333333333331</v>
      </c>
      <c r="AH161" s="32">
        <v>0</v>
      </c>
      <c r="AI161" s="37">
        <v>0</v>
      </c>
      <c r="AJ161" s="32">
        <v>0</v>
      </c>
      <c r="AK161" s="32">
        <v>0</v>
      </c>
      <c r="AL161" s="37" t="s">
        <v>1688</v>
      </c>
      <c r="AM161" t="s">
        <v>241</v>
      </c>
      <c r="AN161" s="34">
        <v>2</v>
      </c>
      <c r="AX161"/>
      <c r="AY161"/>
    </row>
    <row r="162" spans="1:51" x14ac:dyDescent="0.25">
      <c r="A162" t="s">
        <v>1583</v>
      </c>
      <c r="B162" t="s">
        <v>886</v>
      </c>
      <c r="C162" t="s">
        <v>1403</v>
      </c>
      <c r="D162" t="s">
        <v>1532</v>
      </c>
      <c r="E162" s="32">
        <v>71.511111111111106</v>
      </c>
      <c r="F162" s="32">
        <v>186.63277777777779</v>
      </c>
      <c r="G162" s="32">
        <v>30.782777777777781</v>
      </c>
      <c r="H162" s="37">
        <v>0.16493768213872162</v>
      </c>
      <c r="I162" s="32">
        <v>175.32444444444445</v>
      </c>
      <c r="J162" s="32">
        <v>25.81333333333334</v>
      </c>
      <c r="K162" s="37">
        <v>0.14723179882376802</v>
      </c>
      <c r="L162" s="32">
        <v>32.922222222222231</v>
      </c>
      <c r="M162" s="32">
        <v>2.7944444444444443</v>
      </c>
      <c r="N162" s="37">
        <v>8.4880188997637496E-2</v>
      </c>
      <c r="O162" s="32">
        <v>23.788888888888895</v>
      </c>
      <c r="P162" s="32">
        <v>0</v>
      </c>
      <c r="Q162" s="37">
        <v>0</v>
      </c>
      <c r="R162" s="32">
        <v>3.5777777777777779</v>
      </c>
      <c r="S162" s="32">
        <v>2.7944444444444443</v>
      </c>
      <c r="T162" s="37">
        <v>0.78105590062111796</v>
      </c>
      <c r="U162" s="32">
        <v>5.5555555555555554</v>
      </c>
      <c r="V162" s="32">
        <v>0</v>
      </c>
      <c r="W162" s="37">
        <v>0</v>
      </c>
      <c r="X162" s="32">
        <v>57.27000000000001</v>
      </c>
      <c r="Y162" s="32">
        <v>4.1788888888888902</v>
      </c>
      <c r="Z162" s="37">
        <v>7.2968201307646058E-2</v>
      </c>
      <c r="AA162" s="32">
        <v>2.1749999999999998</v>
      </c>
      <c r="AB162" s="32">
        <v>2.1749999999999998</v>
      </c>
      <c r="AC162" s="37">
        <v>1</v>
      </c>
      <c r="AD162" s="32">
        <v>93.343333333333348</v>
      </c>
      <c r="AE162" s="32">
        <v>21.634444444444448</v>
      </c>
      <c r="AF162" s="37">
        <v>0.23177278624909237</v>
      </c>
      <c r="AG162" s="32">
        <v>0.92222222222222228</v>
      </c>
      <c r="AH162" s="32">
        <v>0</v>
      </c>
      <c r="AI162" s="37">
        <v>0</v>
      </c>
      <c r="AJ162" s="32">
        <v>0</v>
      </c>
      <c r="AK162" s="32">
        <v>0</v>
      </c>
      <c r="AL162" s="37" t="s">
        <v>1688</v>
      </c>
      <c r="AM162" t="s">
        <v>282</v>
      </c>
      <c r="AN162" s="34">
        <v>2</v>
      </c>
      <c r="AX162"/>
      <c r="AY162"/>
    </row>
    <row r="163" spans="1:51" x14ac:dyDescent="0.25">
      <c r="A163" t="s">
        <v>1583</v>
      </c>
      <c r="B163" t="s">
        <v>730</v>
      </c>
      <c r="C163" t="s">
        <v>1265</v>
      </c>
      <c r="D163" t="s">
        <v>1524</v>
      </c>
      <c r="E163" s="32">
        <v>174.98888888888888</v>
      </c>
      <c r="F163" s="32">
        <v>646.86144444444449</v>
      </c>
      <c r="G163" s="32">
        <v>84.305555555555557</v>
      </c>
      <c r="H163" s="37">
        <v>0.13033016000507064</v>
      </c>
      <c r="I163" s="32">
        <v>646.86144444444449</v>
      </c>
      <c r="J163" s="32">
        <v>84.305555555555557</v>
      </c>
      <c r="K163" s="37">
        <v>0.13033016000507064</v>
      </c>
      <c r="L163" s="32">
        <v>236.51922222222223</v>
      </c>
      <c r="M163" s="32">
        <v>82.716666666666669</v>
      </c>
      <c r="N163" s="37">
        <v>0.34972492252215348</v>
      </c>
      <c r="O163" s="32">
        <v>236.51922222222223</v>
      </c>
      <c r="P163" s="32">
        <v>82.716666666666669</v>
      </c>
      <c r="Q163" s="37">
        <v>0.34972492252215348</v>
      </c>
      <c r="R163" s="32">
        <v>0</v>
      </c>
      <c r="S163" s="32">
        <v>0</v>
      </c>
      <c r="T163" s="37" t="s">
        <v>1688</v>
      </c>
      <c r="U163" s="32">
        <v>0</v>
      </c>
      <c r="V163" s="32">
        <v>0</v>
      </c>
      <c r="W163" s="37" t="s">
        <v>1688</v>
      </c>
      <c r="X163" s="32">
        <v>61.503555555555565</v>
      </c>
      <c r="Y163" s="32">
        <v>1.4222222222222223</v>
      </c>
      <c r="Z163" s="37">
        <v>2.312422768692686E-2</v>
      </c>
      <c r="AA163" s="32">
        <v>0</v>
      </c>
      <c r="AB163" s="32">
        <v>0</v>
      </c>
      <c r="AC163" s="37" t="s">
        <v>1688</v>
      </c>
      <c r="AD163" s="32">
        <v>348.83866666666665</v>
      </c>
      <c r="AE163" s="32">
        <v>0.16666666666666666</v>
      </c>
      <c r="AF163" s="37">
        <v>4.7777578173673405E-4</v>
      </c>
      <c r="AG163" s="32">
        <v>0</v>
      </c>
      <c r="AH163" s="32">
        <v>0</v>
      </c>
      <c r="AI163" s="37" t="s">
        <v>1688</v>
      </c>
      <c r="AJ163" s="32">
        <v>0</v>
      </c>
      <c r="AK163" s="32">
        <v>0</v>
      </c>
      <c r="AL163" s="37" t="s">
        <v>1688</v>
      </c>
      <c r="AM163" t="s">
        <v>124</v>
      </c>
      <c r="AN163" s="34">
        <v>2</v>
      </c>
      <c r="AX163"/>
      <c r="AY163"/>
    </row>
    <row r="164" spans="1:51" x14ac:dyDescent="0.25">
      <c r="A164" t="s">
        <v>1583</v>
      </c>
      <c r="B164" t="s">
        <v>1129</v>
      </c>
      <c r="C164" t="s">
        <v>1208</v>
      </c>
      <c r="D164" t="s">
        <v>1523</v>
      </c>
      <c r="E164" s="32">
        <v>74.711111111111109</v>
      </c>
      <c r="F164" s="32">
        <v>305.28388888888884</v>
      </c>
      <c r="G164" s="32">
        <v>0</v>
      </c>
      <c r="H164" s="37">
        <v>0</v>
      </c>
      <c r="I164" s="32">
        <v>289.57277777777779</v>
      </c>
      <c r="J164" s="32">
        <v>0</v>
      </c>
      <c r="K164" s="37">
        <v>0</v>
      </c>
      <c r="L164" s="32">
        <v>56.866666666666646</v>
      </c>
      <c r="M164" s="32">
        <v>0</v>
      </c>
      <c r="N164" s="37">
        <v>0</v>
      </c>
      <c r="O164" s="32">
        <v>46.78888888888887</v>
      </c>
      <c r="P164" s="32">
        <v>0</v>
      </c>
      <c r="Q164" s="37">
        <v>0</v>
      </c>
      <c r="R164" s="32">
        <v>4.916666666666667</v>
      </c>
      <c r="S164" s="32">
        <v>0</v>
      </c>
      <c r="T164" s="37">
        <v>0</v>
      </c>
      <c r="U164" s="32">
        <v>5.1611111111111114</v>
      </c>
      <c r="V164" s="32">
        <v>0</v>
      </c>
      <c r="W164" s="37">
        <v>0</v>
      </c>
      <c r="X164" s="32">
        <v>90.216666666666626</v>
      </c>
      <c r="Y164" s="32">
        <v>0</v>
      </c>
      <c r="Z164" s="37">
        <v>0</v>
      </c>
      <c r="AA164" s="32">
        <v>5.6333333333333337</v>
      </c>
      <c r="AB164" s="32">
        <v>0</v>
      </c>
      <c r="AC164" s="37">
        <v>0</v>
      </c>
      <c r="AD164" s="32">
        <v>149.84944444444449</v>
      </c>
      <c r="AE164" s="32">
        <v>0</v>
      </c>
      <c r="AF164" s="37">
        <v>0</v>
      </c>
      <c r="AG164" s="32">
        <v>2.7177777777777781</v>
      </c>
      <c r="AH164" s="32">
        <v>0</v>
      </c>
      <c r="AI164" s="37">
        <v>0</v>
      </c>
      <c r="AJ164" s="32">
        <v>0</v>
      </c>
      <c r="AK164" s="32">
        <v>0</v>
      </c>
      <c r="AL164" s="37" t="s">
        <v>1688</v>
      </c>
      <c r="AM164" t="s">
        <v>526</v>
      </c>
      <c r="AN164" s="34">
        <v>2</v>
      </c>
      <c r="AX164"/>
      <c r="AY164"/>
    </row>
    <row r="165" spans="1:51" x14ac:dyDescent="0.25">
      <c r="A165" t="s">
        <v>1583</v>
      </c>
      <c r="B165" t="s">
        <v>653</v>
      </c>
      <c r="C165" t="s">
        <v>1205</v>
      </c>
      <c r="D165" t="s">
        <v>1536</v>
      </c>
      <c r="E165" s="32">
        <v>183.3111111111111</v>
      </c>
      <c r="F165" s="32">
        <v>644.46922222222236</v>
      </c>
      <c r="G165" s="32">
        <v>0</v>
      </c>
      <c r="H165" s="37">
        <v>0</v>
      </c>
      <c r="I165" s="32">
        <v>584.16922222222229</v>
      </c>
      <c r="J165" s="32">
        <v>0</v>
      </c>
      <c r="K165" s="37">
        <v>0</v>
      </c>
      <c r="L165" s="32">
        <v>107.85</v>
      </c>
      <c r="M165" s="32">
        <v>0</v>
      </c>
      <c r="N165" s="37">
        <v>0</v>
      </c>
      <c r="O165" s="32">
        <v>47.727777777777774</v>
      </c>
      <c r="P165" s="32">
        <v>0</v>
      </c>
      <c r="Q165" s="37">
        <v>0</v>
      </c>
      <c r="R165" s="32">
        <v>48.463888888888896</v>
      </c>
      <c r="S165" s="32">
        <v>0</v>
      </c>
      <c r="T165" s="37">
        <v>0</v>
      </c>
      <c r="U165" s="32">
        <v>11.658333333333333</v>
      </c>
      <c r="V165" s="32">
        <v>0</v>
      </c>
      <c r="W165" s="37">
        <v>0</v>
      </c>
      <c r="X165" s="32">
        <v>162.86366666666669</v>
      </c>
      <c r="Y165" s="32">
        <v>0</v>
      </c>
      <c r="Z165" s="37">
        <v>0</v>
      </c>
      <c r="AA165" s="32">
        <v>0.17777777777777778</v>
      </c>
      <c r="AB165" s="32">
        <v>0</v>
      </c>
      <c r="AC165" s="37">
        <v>0</v>
      </c>
      <c r="AD165" s="32">
        <v>348.4527777777779</v>
      </c>
      <c r="AE165" s="32">
        <v>0</v>
      </c>
      <c r="AF165" s="37">
        <v>0</v>
      </c>
      <c r="AG165" s="32">
        <v>25.125</v>
      </c>
      <c r="AH165" s="32">
        <v>0</v>
      </c>
      <c r="AI165" s="37">
        <v>0</v>
      </c>
      <c r="AJ165" s="32">
        <v>0</v>
      </c>
      <c r="AK165" s="32">
        <v>0</v>
      </c>
      <c r="AL165" s="37" t="s">
        <v>1688</v>
      </c>
      <c r="AM165" t="s">
        <v>47</v>
      </c>
      <c r="AN165" s="34">
        <v>2</v>
      </c>
      <c r="AX165"/>
      <c r="AY165"/>
    </row>
    <row r="166" spans="1:51" x14ac:dyDescent="0.25">
      <c r="A166" t="s">
        <v>1583</v>
      </c>
      <c r="B166" t="s">
        <v>1101</v>
      </c>
      <c r="C166" t="s">
        <v>1461</v>
      </c>
      <c r="D166" t="s">
        <v>1543</v>
      </c>
      <c r="E166" s="32">
        <v>153.77777777777777</v>
      </c>
      <c r="F166" s="32">
        <v>491.47222222222223</v>
      </c>
      <c r="G166" s="32">
        <v>83.155555555555566</v>
      </c>
      <c r="H166" s="37">
        <v>0.16919685751427119</v>
      </c>
      <c r="I166" s="32">
        <v>457.28888888888889</v>
      </c>
      <c r="J166" s="32">
        <v>83.155555555555566</v>
      </c>
      <c r="K166" s="37">
        <v>0.18184468850228402</v>
      </c>
      <c r="L166" s="32">
        <v>78.463888888888889</v>
      </c>
      <c r="M166" s="32">
        <v>7.9111111111111114</v>
      </c>
      <c r="N166" s="37">
        <v>0.1008248663574893</v>
      </c>
      <c r="O166" s="32">
        <v>44.280555555555559</v>
      </c>
      <c r="P166" s="32">
        <v>7.9111111111111114</v>
      </c>
      <c r="Q166" s="37">
        <v>0.17865880434100745</v>
      </c>
      <c r="R166" s="32">
        <v>28.738888888888887</v>
      </c>
      <c r="S166" s="32">
        <v>0</v>
      </c>
      <c r="T166" s="37">
        <v>0</v>
      </c>
      <c r="U166" s="32">
        <v>5.4444444444444446</v>
      </c>
      <c r="V166" s="32">
        <v>0</v>
      </c>
      <c r="W166" s="37">
        <v>0</v>
      </c>
      <c r="X166" s="32">
        <v>132.69166666666666</v>
      </c>
      <c r="Y166" s="32">
        <v>1.6861111111111111</v>
      </c>
      <c r="Z166" s="37">
        <v>1.2706985702024326E-2</v>
      </c>
      <c r="AA166" s="32">
        <v>0</v>
      </c>
      <c r="AB166" s="32">
        <v>0</v>
      </c>
      <c r="AC166" s="37" t="s">
        <v>1688</v>
      </c>
      <c r="AD166" s="32">
        <v>280.31666666666666</v>
      </c>
      <c r="AE166" s="32">
        <v>73.558333333333337</v>
      </c>
      <c r="AF166" s="37">
        <v>0.2624115583566205</v>
      </c>
      <c r="AG166" s="32">
        <v>0</v>
      </c>
      <c r="AH166" s="32">
        <v>0</v>
      </c>
      <c r="AI166" s="37" t="s">
        <v>1688</v>
      </c>
      <c r="AJ166" s="32">
        <v>0</v>
      </c>
      <c r="AK166" s="32">
        <v>0</v>
      </c>
      <c r="AL166" s="37" t="s">
        <v>1688</v>
      </c>
      <c r="AM166" t="s">
        <v>498</v>
      </c>
      <c r="AN166" s="34">
        <v>2</v>
      </c>
      <c r="AX166"/>
      <c r="AY166"/>
    </row>
    <row r="167" spans="1:51" x14ac:dyDescent="0.25">
      <c r="A167" t="s">
        <v>1583</v>
      </c>
      <c r="B167" t="s">
        <v>667</v>
      </c>
      <c r="C167" t="s">
        <v>1274</v>
      </c>
      <c r="D167" t="s">
        <v>1529</v>
      </c>
      <c r="E167" s="32">
        <v>215.07777777777778</v>
      </c>
      <c r="F167" s="32">
        <v>632.26666666666665</v>
      </c>
      <c r="G167" s="32">
        <v>81.455555555555549</v>
      </c>
      <c r="H167" s="37">
        <v>0.12883101363700267</v>
      </c>
      <c r="I167" s="32">
        <v>614.55277777777769</v>
      </c>
      <c r="J167" s="32">
        <v>81.455555555555549</v>
      </c>
      <c r="K167" s="37">
        <v>0.13254444288755599</v>
      </c>
      <c r="L167" s="32">
        <v>174.59444444444446</v>
      </c>
      <c r="M167" s="32">
        <v>44.952777777777776</v>
      </c>
      <c r="N167" s="37">
        <v>0.25746969166640149</v>
      </c>
      <c r="O167" s="32">
        <v>156.88055555555556</v>
      </c>
      <c r="P167" s="32">
        <v>44.952777777777776</v>
      </c>
      <c r="Q167" s="37">
        <v>0.28654142394248983</v>
      </c>
      <c r="R167" s="32">
        <v>15.069444444444445</v>
      </c>
      <c r="S167" s="32">
        <v>0</v>
      </c>
      <c r="T167" s="37">
        <v>0</v>
      </c>
      <c r="U167" s="32">
        <v>2.6444444444444444</v>
      </c>
      <c r="V167" s="32">
        <v>0</v>
      </c>
      <c r="W167" s="37">
        <v>0</v>
      </c>
      <c r="X167" s="32">
        <v>41.319444444444443</v>
      </c>
      <c r="Y167" s="32">
        <v>14.661111111111111</v>
      </c>
      <c r="Z167" s="37">
        <v>0.3548235294117647</v>
      </c>
      <c r="AA167" s="32">
        <v>0</v>
      </c>
      <c r="AB167" s="32">
        <v>0</v>
      </c>
      <c r="AC167" s="37" t="s">
        <v>1688</v>
      </c>
      <c r="AD167" s="32">
        <v>416.35277777777776</v>
      </c>
      <c r="AE167" s="32">
        <v>21.841666666666665</v>
      </c>
      <c r="AF167" s="37">
        <v>5.2459519504693533E-2</v>
      </c>
      <c r="AG167" s="32">
        <v>0</v>
      </c>
      <c r="AH167" s="32">
        <v>0</v>
      </c>
      <c r="AI167" s="37" t="s">
        <v>1688</v>
      </c>
      <c r="AJ167" s="32">
        <v>0</v>
      </c>
      <c r="AK167" s="32">
        <v>0</v>
      </c>
      <c r="AL167" s="37" t="s">
        <v>1688</v>
      </c>
      <c r="AM167" t="s">
        <v>61</v>
      </c>
      <c r="AN167" s="34">
        <v>2</v>
      </c>
      <c r="AX167"/>
      <c r="AY167"/>
    </row>
    <row r="168" spans="1:51" x14ac:dyDescent="0.25">
      <c r="A168" t="s">
        <v>1583</v>
      </c>
      <c r="B168" t="s">
        <v>927</v>
      </c>
      <c r="C168" t="s">
        <v>1416</v>
      </c>
      <c r="D168" t="s">
        <v>1547</v>
      </c>
      <c r="E168" s="32">
        <v>152.65555555555557</v>
      </c>
      <c r="F168" s="32">
        <v>417.42188888888882</v>
      </c>
      <c r="G168" s="32">
        <v>5.416666666666667</v>
      </c>
      <c r="H168" s="37">
        <v>1.2976479697998058E-2</v>
      </c>
      <c r="I168" s="32">
        <v>410.85799999999995</v>
      </c>
      <c r="J168" s="32">
        <v>5.416666666666667</v>
      </c>
      <c r="K168" s="37">
        <v>1.3183792616102565E-2</v>
      </c>
      <c r="L168" s="32">
        <v>81.599999999999994</v>
      </c>
      <c r="M168" s="32">
        <v>5.416666666666667</v>
      </c>
      <c r="N168" s="37">
        <v>6.638071895424838E-2</v>
      </c>
      <c r="O168" s="32">
        <v>75.036111111111111</v>
      </c>
      <c r="P168" s="32">
        <v>5.416666666666667</v>
      </c>
      <c r="Q168" s="37">
        <v>7.2187465294487843E-2</v>
      </c>
      <c r="R168" s="32">
        <v>1.6777777777777778</v>
      </c>
      <c r="S168" s="32">
        <v>0</v>
      </c>
      <c r="T168" s="37">
        <v>0</v>
      </c>
      <c r="U168" s="32">
        <v>4.8861111111111111</v>
      </c>
      <c r="V168" s="32">
        <v>0</v>
      </c>
      <c r="W168" s="37">
        <v>0</v>
      </c>
      <c r="X168" s="32">
        <v>100.81944444444444</v>
      </c>
      <c r="Y168" s="32">
        <v>0</v>
      </c>
      <c r="Z168" s="37">
        <v>0</v>
      </c>
      <c r="AA168" s="32">
        <v>0</v>
      </c>
      <c r="AB168" s="32">
        <v>0</v>
      </c>
      <c r="AC168" s="37" t="s">
        <v>1688</v>
      </c>
      <c r="AD168" s="32">
        <v>235.00244444444442</v>
      </c>
      <c r="AE168" s="32">
        <v>0</v>
      </c>
      <c r="AF168" s="37">
        <v>0</v>
      </c>
      <c r="AG168" s="32">
        <v>0</v>
      </c>
      <c r="AH168" s="32">
        <v>0</v>
      </c>
      <c r="AI168" s="37" t="s">
        <v>1688</v>
      </c>
      <c r="AJ168" s="32">
        <v>0</v>
      </c>
      <c r="AK168" s="32">
        <v>0</v>
      </c>
      <c r="AL168" s="37" t="s">
        <v>1688</v>
      </c>
      <c r="AM168" t="s">
        <v>323</v>
      </c>
      <c r="AN168" s="34">
        <v>2</v>
      </c>
      <c r="AX168"/>
      <c r="AY168"/>
    </row>
    <row r="169" spans="1:51" x14ac:dyDescent="0.25">
      <c r="A169" t="s">
        <v>1583</v>
      </c>
      <c r="B169" t="s">
        <v>1037</v>
      </c>
      <c r="C169" t="s">
        <v>1290</v>
      </c>
      <c r="D169" t="s">
        <v>1524</v>
      </c>
      <c r="E169" s="32">
        <v>228.48888888888888</v>
      </c>
      <c r="F169" s="32">
        <v>534.70388888888886</v>
      </c>
      <c r="G169" s="32">
        <v>141.03555555555556</v>
      </c>
      <c r="H169" s="37">
        <v>0.26376384852675472</v>
      </c>
      <c r="I169" s="32">
        <v>517.01499999999999</v>
      </c>
      <c r="J169" s="32">
        <v>141.03555555555556</v>
      </c>
      <c r="K169" s="37">
        <v>0.27278813101274735</v>
      </c>
      <c r="L169" s="32">
        <v>90.233333333333334</v>
      </c>
      <c r="M169" s="32">
        <v>10.675000000000001</v>
      </c>
      <c r="N169" s="37">
        <v>0.11830439601034357</v>
      </c>
      <c r="O169" s="32">
        <v>72.544444444444451</v>
      </c>
      <c r="P169" s="32">
        <v>10.675000000000001</v>
      </c>
      <c r="Q169" s="37">
        <v>0.14715117169551231</v>
      </c>
      <c r="R169" s="32">
        <v>13.333333333333334</v>
      </c>
      <c r="S169" s="32">
        <v>0</v>
      </c>
      <c r="T169" s="37">
        <v>0</v>
      </c>
      <c r="U169" s="32">
        <v>4.3555555555555552</v>
      </c>
      <c r="V169" s="32">
        <v>0</v>
      </c>
      <c r="W169" s="37">
        <v>0</v>
      </c>
      <c r="X169" s="32">
        <v>68.641111111111115</v>
      </c>
      <c r="Y169" s="32">
        <v>9.0188888888888901</v>
      </c>
      <c r="Z169" s="37">
        <v>0.13139194198488111</v>
      </c>
      <c r="AA169" s="32">
        <v>0</v>
      </c>
      <c r="AB169" s="32">
        <v>0</v>
      </c>
      <c r="AC169" s="37" t="s">
        <v>1688</v>
      </c>
      <c r="AD169" s="32">
        <v>363.22666666666669</v>
      </c>
      <c r="AE169" s="32">
        <v>112.52500000000001</v>
      </c>
      <c r="AF169" s="37">
        <v>0.30979278320240805</v>
      </c>
      <c r="AG169" s="32">
        <v>12.602777777777778</v>
      </c>
      <c r="AH169" s="32">
        <v>8.8166666666666664</v>
      </c>
      <c r="AI169" s="37">
        <v>0.69958122107119236</v>
      </c>
      <c r="AJ169" s="32">
        <v>0</v>
      </c>
      <c r="AK169" s="32">
        <v>0</v>
      </c>
      <c r="AL169" s="37" t="s">
        <v>1688</v>
      </c>
      <c r="AM169" t="s">
        <v>433</v>
      </c>
      <c r="AN169" s="34">
        <v>2</v>
      </c>
      <c r="AX169"/>
      <c r="AY169"/>
    </row>
    <row r="170" spans="1:51" x14ac:dyDescent="0.25">
      <c r="A170" t="s">
        <v>1583</v>
      </c>
      <c r="B170" t="s">
        <v>669</v>
      </c>
      <c r="C170" t="s">
        <v>1318</v>
      </c>
      <c r="D170" t="s">
        <v>1529</v>
      </c>
      <c r="E170" s="32">
        <v>89.86666666666666</v>
      </c>
      <c r="F170" s="32">
        <v>307.29022222222221</v>
      </c>
      <c r="G170" s="32">
        <v>0</v>
      </c>
      <c r="H170" s="37">
        <v>0</v>
      </c>
      <c r="I170" s="32">
        <v>302.85688888888888</v>
      </c>
      <c r="J170" s="32">
        <v>0</v>
      </c>
      <c r="K170" s="37">
        <v>0</v>
      </c>
      <c r="L170" s="32">
        <v>53.661111111111111</v>
      </c>
      <c r="M170" s="32">
        <v>0</v>
      </c>
      <c r="N170" s="37">
        <v>0</v>
      </c>
      <c r="O170" s="32">
        <v>49.227777777777774</v>
      </c>
      <c r="P170" s="32">
        <v>0</v>
      </c>
      <c r="Q170" s="37">
        <v>0</v>
      </c>
      <c r="R170" s="32">
        <v>0</v>
      </c>
      <c r="S170" s="32">
        <v>0</v>
      </c>
      <c r="T170" s="37" t="s">
        <v>1688</v>
      </c>
      <c r="U170" s="32">
        <v>4.4333333333333336</v>
      </c>
      <c r="V170" s="32">
        <v>0</v>
      </c>
      <c r="W170" s="37">
        <v>0</v>
      </c>
      <c r="X170" s="32">
        <v>58.922222222222224</v>
      </c>
      <c r="Y170" s="32">
        <v>0</v>
      </c>
      <c r="Z170" s="37">
        <v>0</v>
      </c>
      <c r="AA170" s="32">
        <v>0</v>
      </c>
      <c r="AB170" s="32">
        <v>0</v>
      </c>
      <c r="AC170" s="37" t="s">
        <v>1688</v>
      </c>
      <c r="AD170" s="32">
        <v>194.70688888888887</v>
      </c>
      <c r="AE170" s="32">
        <v>0</v>
      </c>
      <c r="AF170" s="37">
        <v>0</v>
      </c>
      <c r="AG170" s="32">
        <v>0</v>
      </c>
      <c r="AH170" s="32">
        <v>0</v>
      </c>
      <c r="AI170" s="37" t="s">
        <v>1688</v>
      </c>
      <c r="AJ170" s="32">
        <v>0</v>
      </c>
      <c r="AK170" s="32">
        <v>0</v>
      </c>
      <c r="AL170" s="37" t="s">
        <v>1688</v>
      </c>
      <c r="AM170" t="s">
        <v>63</v>
      </c>
      <c r="AN170" s="34">
        <v>2</v>
      </c>
      <c r="AX170"/>
      <c r="AY170"/>
    </row>
    <row r="171" spans="1:51" x14ac:dyDescent="0.25">
      <c r="A171" t="s">
        <v>1583</v>
      </c>
      <c r="B171" t="s">
        <v>772</v>
      </c>
      <c r="C171" t="s">
        <v>1318</v>
      </c>
      <c r="D171" t="s">
        <v>1529</v>
      </c>
      <c r="E171" s="32">
        <v>156.75555555555556</v>
      </c>
      <c r="F171" s="32">
        <v>515.15777777777771</v>
      </c>
      <c r="G171" s="32">
        <v>181.03</v>
      </c>
      <c r="H171" s="37">
        <v>0.35140690446508305</v>
      </c>
      <c r="I171" s="32">
        <v>510.32444444444445</v>
      </c>
      <c r="J171" s="32">
        <v>181.03</v>
      </c>
      <c r="K171" s="37">
        <v>0.3547351140450955</v>
      </c>
      <c r="L171" s="32">
        <v>70.769444444444446</v>
      </c>
      <c r="M171" s="32">
        <v>38.913888888888891</v>
      </c>
      <c r="N171" s="37">
        <v>0.5498685088511206</v>
      </c>
      <c r="O171" s="32">
        <v>65.936111111111117</v>
      </c>
      <c r="P171" s="32">
        <v>38.913888888888891</v>
      </c>
      <c r="Q171" s="37">
        <v>0.59017567510637403</v>
      </c>
      <c r="R171" s="32">
        <v>0</v>
      </c>
      <c r="S171" s="32">
        <v>0</v>
      </c>
      <c r="T171" s="37" t="s">
        <v>1688</v>
      </c>
      <c r="U171" s="32">
        <v>4.833333333333333</v>
      </c>
      <c r="V171" s="32">
        <v>0</v>
      </c>
      <c r="W171" s="37">
        <v>0</v>
      </c>
      <c r="X171" s="32">
        <v>103.78888888888889</v>
      </c>
      <c r="Y171" s="32">
        <v>40.85</v>
      </c>
      <c r="Z171" s="37">
        <v>0.39358741034150518</v>
      </c>
      <c r="AA171" s="32">
        <v>0</v>
      </c>
      <c r="AB171" s="32">
        <v>0</v>
      </c>
      <c r="AC171" s="37" t="s">
        <v>1688</v>
      </c>
      <c r="AD171" s="32">
        <v>340.59944444444443</v>
      </c>
      <c r="AE171" s="32">
        <v>101.26611111111112</v>
      </c>
      <c r="AF171" s="37">
        <v>0.29731731147209417</v>
      </c>
      <c r="AG171" s="32">
        <v>0</v>
      </c>
      <c r="AH171" s="32">
        <v>0</v>
      </c>
      <c r="AI171" s="37" t="s">
        <v>1688</v>
      </c>
      <c r="AJ171" s="32">
        <v>0</v>
      </c>
      <c r="AK171" s="32">
        <v>0</v>
      </c>
      <c r="AL171" s="37" t="s">
        <v>1688</v>
      </c>
      <c r="AM171" t="s">
        <v>167</v>
      </c>
      <c r="AN171" s="34">
        <v>2</v>
      </c>
      <c r="AX171"/>
      <c r="AY171"/>
    </row>
    <row r="172" spans="1:51" x14ac:dyDescent="0.25">
      <c r="A172" t="s">
        <v>1583</v>
      </c>
      <c r="B172" t="s">
        <v>767</v>
      </c>
      <c r="C172" t="s">
        <v>1354</v>
      </c>
      <c r="D172" t="s">
        <v>1495</v>
      </c>
      <c r="E172" s="32">
        <v>184.95555555555555</v>
      </c>
      <c r="F172" s="32">
        <v>622.94555555555553</v>
      </c>
      <c r="G172" s="32">
        <v>0</v>
      </c>
      <c r="H172" s="37">
        <v>0</v>
      </c>
      <c r="I172" s="32">
        <v>586.10644444444438</v>
      </c>
      <c r="J172" s="32">
        <v>0</v>
      </c>
      <c r="K172" s="37">
        <v>0</v>
      </c>
      <c r="L172" s="32">
        <v>84.775777777777748</v>
      </c>
      <c r="M172" s="32">
        <v>0</v>
      </c>
      <c r="N172" s="37">
        <v>0</v>
      </c>
      <c r="O172" s="32">
        <v>53.044666666666643</v>
      </c>
      <c r="P172" s="32">
        <v>0</v>
      </c>
      <c r="Q172" s="37">
        <v>0</v>
      </c>
      <c r="R172" s="32">
        <v>26.464444444444446</v>
      </c>
      <c r="S172" s="32">
        <v>0</v>
      </c>
      <c r="T172" s="37">
        <v>0</v>
      </c>
      <c r="U172" s="32">
        <v>5.2666666666666666</v>
      </c>
      <c r="V172" s="32">
        <v>0</v>
      </c>
      <c r="W172" s="37">
        <v>0</v>
      </c>
      <c r="X172" s="32">
        <v>164.00688888888885</v>
      </c>
      <c r="Y172" s="32">
        <v>0</v>
      </c>
      <c r="Z172" s="37">
        <v>0</v>
      </c>
      <c r="AA172" s="32">
        <v>5.107999999999997</v>
      </c>
      <c r="AB172" s="32">
        <v>0</v>
      </c>
      <c r="AC172" s="37">
        <v>0</v>
      </c>
      <c r="AD172" s="32">
        <v>338.19833333333332</v>
      </c>
      <c r="AE172" s="32">
        <v>0</v>
      </c>
      <c r="AF172" s="37">
        <v>0</v>
      </c>
      <c r="AG172" s="32">
        <v>30.856555555555563</v>
      </c>
      <c r="AH172" s="32">
        <v>0</v>
      </c>
      <c r="AI172" s="37">
        <v>0</v>
      </c>
      <c r="AJ172" s="32">
        <v>0</v>
      </c>
      <c r="AK172" s="32">
        <v>0</v>
      </c>
      <c r="AL172" s="37" t="s">
        <v>1688</v>
      </c>
      <c r="AM172" t="s">
        <v>162</v>
      </c>
      <c r="AN172" s="34">
        <v>2</v>
      </c>
      <c r="AX172"/>
      <c r="AY172"/>
    </row>
    <row r="173" spans="1:51" x14ac:dyDescent="0.25">
      <c r="A173" t="s">
        <v>1583</v>
      </c>
      <c r="B173" t="s">
        <v>738</v>
      </c>
      <c r="C173" t="s">
        <v>1295</v>
      </c>
      <c r="D173" t="s">
        <v>1527</v>
      </c>
      <c r="E173" s="32">
        <v>199.42222222222222</v>
      </c>
      <c r="F173" s="32">
        <v>542.16944444444448</v>
      </c>
      <c r="G173" s="32">
        <v>161.30555555555554</v>
      </c>
      <c r="H173" s="37">
        <v>0.29751871339935748</v>
      </c>
      <c r="I173" s="32">
        <v>477.85833333333335</v>
      </c>
      <c r="J173" s="32">
        <v>139.65833333333333</v>
      </c>
      <c r="K173" s="37">
        <v>0.29225886333118251</v>
      </c>
      <c r="L173" s="32">
        <v>100.98888888888889</v>
      </c>
      <c r="M173" s="32">
        <v>57.555555555555557</v>
      </c>
      <c r="N173" s="37">
        <v>0.56991968313345798</v>
      </c>
      <c r="O173" s="32">
        <v>36.677777777777777</v>
      </c>
      <c r="P173" s="32">
        <v>35.908333333333331</v>
      </c>
      <c r="Q173" s="37">
        <v>0.97902150863374726</v>
      </c>
      <c r="R173" s="32">
        <v>59.644444444444446</v>
      </c>
      <c r="S173" s="32">
        <v>21.647222222222222</v>
      </c>
      <c r="T173" s="37">
        <v>0.36293777943368105</v>
      </c>
      <c r="U173" s="32">
        <v>4.666666666666667</v>
      </c>
      <c r="V173" s="32">
        <v>0</v>
      </c>
      <c r="W173" s="37">
        <v>0</v>
      </c>
      <c r="X173" s="32">
        <v>92.111111111111114</v>
      </c>
      <c r="Y173" s="32">
        <v>26.480555555555554</v>
      </c>
      <c r="Z173" s="37">
        <v>0.28748492159227984</v>
      </c>
      <c r="AA173" s="32">
        <v>0</v>
      </c>
      <c r="AB173" s="32">
        <v>0</v>
      </c>
      <c r="AC173" s="37" t="s">
        <v>1688</v>
      </c>
      <c r="AD173" s="32">
        <v>349.06944444444446</v>
      </c>
      <c r="AE173" s="32">
        <v>77.269444444444446</v>
      </c>
      <c r="AF173" s="37">
        <v>0.22135837345322881</v>
      </c>
      <c r="AG173" s="32">
        <v>0</v>
      </c>
      <c r="AH173" s="32">
        <v>0</v>
      </c>
      <c r="AI173" s="37" t="s">
        <v>1688</v>
      </c>
      <c r="AJ173" s="32">
        <v>0</v>
      </c>
      <c r="AK173" s="32">
        <v>0</v>
      </c>
      <c r="AL173" s="37" t="s">
        <v>1688</v>
      </c>
      <c r="AM173" t="s">
        <v>132</v>
      </c>
      <c r="AN173" s="34">
        <v>2</v>
      </c>
      <c r="AX173"/>
      <c r="AY173"/>
    </row>
    <row r="174" spans="1:51" x14ac:dyDescent="0.25">
      <c r="A174" t="s">
        <v>1583</v>
      </c>
      <c r="B174" t="s">
        <v>1047</v>
      </c>
      <c r="C174" t="s">
        <v>1224</v>
      </c>
      <c r="D174" t="s">
        <v>1501</v>
      </c>
      <c r="E174" s="32">
        <v>259.7</v>
      </c>
      <c r="F174" s="32">
        <v>807.76111111111106</v>
      </c>
      <c r="G174" s="32">
        <v>161.375</v>
      </c>
      <c r="H174" s="37">
        <v>0.19978060070015202</v>
      </c>
      <c r="I174" s="32">
        <v>739.48888888888882</v>
      </c>
      <c r="J174" s="32">
        <v>145.35277777777779</v>
      </c>
      <c r="K174" s="37">
        <v>0.19655843375304266</v>
      </c>
      <c r="L174" s="32">
        <v>128.29722222222222</v>
      </c>
      <c r="M174" s="32">
        <v>40.963888888888889</v>
      </c>
      <c r="N174" s="37">
        <v>0.31928897741788814</v>
      </c>
      <c r="O174" s="32">
        <v>60.024999999999999</v>
      </c>
      <c r="P174" s="32">
        <v>24.941666666666666</v>
      </c>
      <c r="Q174" s="37">
        <v>0.41552131056504232</v>
      </c>
      <c r="R174" s="32">
        <v>63.355555555555554</v>
      </c>
      <c r="S174" s="32">
        <v>16.022222222222222</v>
      </c>
      <c r="T174" s="37">
        <v>0.25289372150122763</v>
      </c>
      <c r="U174" s="32">
        <v>4.916666666666667</v>
      </c>
      <c r="V174" s="32">
        <v>0</v>
      </c>
      <c r="W174" s="37">
        <v>0</v>
      </c>
      <c r="X174" s="32">
        <v>185.01666666666668</v>
      </c>
      <c r="Y174" s="32">
        <v>50.56388888888889</v>
      </c>
      <c r="Z174" s="37">
        <v>0.27329369726451069</v>
      </c>
      <c r="AA174" s="32">
        <v>0</v>
      </c>
      <c r="AB174" s="32">
        <v>0</v>
      </c>
      <c r="AC174" s="37" t="s">
        <v>1688</v>
      </c>
      <c r="AD174" s="32">
        <v>494.44722222222219</v>
      </c>
      <c r="AE174" s="32">
        <v>69.847222222222229</v>
      </c>
      <c r="AF174" s="37">
        <v>0.14126325133004872</v>
      </c>
      <c r="AG174" s="32">
        <v>0</v>
      </c>
      <c r="AH174" s="32">
        <v>0</v>
      </c>
      <c r="AI174" s="37" t="s">
        <v>1688</v>
      </c>
      <c r="AJ174" s="32">
        <v>0</v>
      </c>
      <c r="AK174" s="32">
        <v>0</v>
      </c>
      <c r="AL174" s="37" t="s">
        <v>1688</v>
      </c>
      <c r="AM174" t="s">
        <v>443</v>
      </c>
      <c r="AN174" s="34">
        <v>2</v>
      </c>
      <c r="AX174"/>
      <c r="AY174"/>
    </row>
    <row r="175" spans="1:51" x14ac:dyDescent="0.25">
      <c r="A175" t="s">
        <v>1583</v>
      </c>
      <c r="B175" t="s">
        <v>1186</v>
      </c>
      <c r="C175" t="s">
        <v>1468</v>
      </c>
      <c r="D175" t="s">
        <v>1532</v>
      </c>
      <c r="E175" s="32">
        <v>43.233333333333334</v>
      </c>
      <c r="F175" s="32">
        <v>199.3148888888889</v>
      </c>
      <c r="G175" s="32">
        <v>0</v>
      </c>
      <c r="H175" s="37">
        <v>0</v>
      </c>
      <c r="I175" s="32">
        <v>189.10111111111109</v>
      </c>
      <c r="J175" s="32">
        <v>0</v>
      </c>
      <c r="K175" s="37">
        <v>0</v>
      </c>
      <c r="L175" s="32">
        <v>38.148666666666657</v>
      </c>
      <c r="M175" s="32">
        <v>0</v>
      </c>
      <c r="N175" s="37">
        <v>0</v>
      </c>
      <c r="O175" s="32">
        <v>27.934888888888878</v>
      </c>
      <c r="P175" s="32">
        <v>0</v>
      </c>
      <c r="Q175" s="37">
        <v>0</v>
      </c>
      <c r="R175" s="32">
        <v>5.2137777777777767</v>
      </c>
      <c r="S175" s="32">
        <v>0</v>
      </c>
      <c r="T175" s="37">
        <v>0</v>
      </c>
      <c r="U175" s="32">
        <v>5</v>
      </c>
      <c r="V175" s="32">
        <v>0</v>
      </c>
      <c r="W175" s="37">
        <v>0</v>
      </c>
      <c r="X175" s="32">
        <v>55.106666666666662</v>
      </c>
      <c r="Y175" s="32">
        <v>0</v>
      </c>
      <c r="Z175" s="37">
        <v>0</v>
      </c>
      <c r="AA175" s="32">
        <v>0</v>
      </c>
      <c r="AB175" s="32">
        <v>0</v>
      </c>
      <c r="AC175" s="37" t="s">
        <v>1688</v>
      </c>
      <c r="AD175" s="32">
        <v>106.05955555555558</v>
      </c>
      <c r="AE175" s="32">
        <v>0</v>
      </c>
      <c r="AF175" s="37">
        <v>0</v>
      </c>
      <c r="AG175" s="32">
        <v>0</v>
      </c>
      <c r="AH175" s="32">
        <v>0</v>
      </c>
      <c r="AI175" s="37" t="s">
        <v>1688</v>
      </c>
      <c r="AJ175" s="32">
        <v>0</v>
      </c>
      <c r="AK175" s="32">
        <v>0</v>
      </c>
      <c r="AL175" s="37" t="s">
        <v>1688</v>
      </c>
      <c r="AM175" t="s">
        <v>585</v>
      </c>
      <c r="AN175" s="34">
        <v>2</v>
      </c>
      <c r="AX175"/>
      <c r="AY175"/>
    </row>
    <row r="176" spans="1:51" x14ac:dyDescent="0.25">
      <c r="A176" t="s">
        <v>1583</v>
      </c>
      <c r="B176" t="s">
        <v>863</v>
      </c>
      <c r="C176" t="s">
        <v>1274</v>
      </c>
      <c r="D176" t="s">
        <v>1529</v>
      </c>
      <c r="E176" s="32">
        <v>291.77777777777777</v>
      </c>
      <c r="F176" s="32">
        <v>903.79722222222222</v>
      </c>
      <c r="G176" s="32">
        <v>254.37500000000003</v>
      </c>
      <c r="H176" s="37">
        <v>0.28145140718019962</v>
      </c>
      <c r="I176" s="32">
        <v>852.67222222222222</v>
      </c>
      <c r="J176" s="32">
        <v>231.45555555555558</v>
      </c>
      <c r="K176" s="37">
        <v>0.27144728011936331</v>
      </c>
      <c r="L176" s="32">
        <v>170.23333333333335</v>
      </c>
      <c r="M176" s="32">
        <v>110.30000000000001</v>
      </c>
      <c r="N176" s="37">
        <v>0.64793420794987278</v>
      </c>
      <c r="O176" s="32">
        <v>119.10833333333333</v>
      </c>
      <c r="P176" s="32">
        <v>87.38055555555556</v>
      </c>
      <c r="Q176" s="37">
        <v>0.73362251918188393</v>
      </c>
      <c r="R176" s="32">
        <v>46.613888888888887</v>
      </c>
      <c r="S176" s="32">
        <v>22.919444444444444</v>
      </c>
      <c r="T176" s="37">
        <v>0.49168702699481559</v>
      </c>
      <c r="U176" s="32">
        <v>4.5111111111111111</v>
      </c>
      <c r="V176" s="32">
        <v>0</v>
      </c>
      <c r="W176" s="37">
        <v>0</v>
      </c>
      <c r="X176" s="32">
        <v>136.78333333333333</v>
      </c>
      <c r="Y176" s="32">
        <v>30.069444444444443</v>
      </c>
      <c r="Z176" s="37">
        <v>0.2198326631737135</v>
      </c>
      <c r="AA176" s="32">
        <v>0</v>
      </c>
      <c r="AB176" s="32">
        <v>0</v>
      </c>
      <c r="AC176" s="37" t="s">
        <v>1688</v>
      </c>
      <c r="AD176" s="32">
        <v>596.78055555555557</v>
      </c>
      <c r="AE176" s="32">
        <v>114.00555555555556</v>
      </c>
      <c r="AF176" s="37">
        <v>0.1910342997844918</v>
      </c>
      <c r="AG176" s="32">
        <v>0</v>
      </c>
      <c r="AH176" s="32">
        <v>0</v>
      </c>
      <c r="AI176" s="37" t="s">
        <v>1688</v>
      </c>
      <c r="AJ176" s="32">
        <v>0</v>
      </c>
      <c r="AK176" s="32">
        <v>0</v>
      </c>
      <c r="AL176" s="37" t="s">
        <v>1688</v>
      </c>
      <c r="AM176" t="s">
        <v>259</v>
      </c>
      <c r="AN176" s="34">
        <v>2</v>
      </c>
      <c r="AX176"/>
      <c r="AY176"/>
    </row>
    <row r="177" spans="1:51" x14ac:dyDescent="0.25">
      <c r="A177" t="s">
        <v>1583</v>
      </c>
      <c r="B177" t="s">
        <v>1091</v>
      </c>
      <c r="C177" t="s">
        <v>1460</v>
      </c>
      <c r="D177" t="s">
        <v>1530</v>
      </c>
      <c r="E177" s="32">
        <v>177.72222222222223</v>
      </c>
      <c r="F177" s="32">
        <v>684.22022222222222</v>
      </c>
      <c r="G177" s="32">
        <v>14.713888888888889</v>
      </c>
      <c r="H177" s="37">
        <v>2.1504609789375805E-2</v>
      </c>
      <c r="I177" s="32">
        <v>680.63688888888885</v>
      </c>
      <c r="J177" s="32">
        <v>14.713888888888889</v>
      </c>
      <c r="K177" s="37">
        <v>2.1617824612634048E-2</v>
      </c>
      <c r="L177" s="32">
        <v>129.79166666666666</v>
      </c>
      <c r="M177" s="32">
        <v>0.53333333333333333</v>
      </c>
      <c r="N177" s="37">
        <v>4.1091492776886042E-3</v>
      </c>
      <c r="O177" s="32">
        <v>126.20833333333333</v>
      </c>
      <c r="P177" s="32">
        <v>0.53333333333333333</v>
      </c>
      <c r="Q177" s="37">
        <v>4.2258171013535824E-3</v>
      </c>
      <c r="R177" s="32">
        <v>0</v>
      </c>
      <c r="S177" s="32">
        <v>0</v>
      </c>
      <c r="T177" s="37" t="s">
        <v>1688</v>
      </c>
      <c r="U177" s="32">
        <v>3.5833333333333335</v>
      </c>
      <c r="V177" s="32">
        <v>0</v>
      </c>
      <c r="W177" s="37">
        <v>0</v>
      </c>
      <c r="X177" s="32">
        <v>116.51944444444445</v>
      </c>
      <c r="Y177" s="32">
        <v>3.3694444444444445</v>
      </c>
      <c r="Z177" s="37">
        <v>2.8917443440532101E-2</v>
      </c>
      <c r="AA177" s="32">
        <v>0</v>
      </c>
      <c r="AB177" s="32">
        <v>0</v>
      </c>
      <c r="AC177" s="37" t="s">
        <v>1688</v>
      </c>
      <c r="AD177" s="32">
        <v>437.90911111111109</v>
      </c>
      <c r="AE177" s="32">
        <v>10.811111111111112</v>
      </c>
      <c r="AF177" s="37">
        <v>2.4688025064561851E-2</v>
      </c>
      <c r="AG177" s="32">
        <v>0</v>
      </c>
      <c r="AH177" s="32">
        <v>0</v>
      </c>
      <c r="AI177" s="37" t="s">
        <v>1688</v>
      </c>
      <c r="AJ177" s="32">
        <v>0</v>
      </c>
      <c r="AK177" s="32">
        <v>0</v>
      </c>
      <c r="AL177" s="37" t="s">
        <v>1688</v>
      </c>
      <c r="AM177" t="s">
        <v>488</v>
      </c>
      <c r="AN177" s="34">
        <v>2</v>
      </c>
      <c r="AX177"/>
      <c r="AY177"/>
    </row>
    <row r="178" spans="1:51" x14ac:dyDescent="0.25">
      <c r="A178" t="s">
        <v>1583</v>
      </c>
      <c r="B178" t="s">
        <v>648</v>
      </c>
      <c r="C178" t="s">
        <v>1310</v>
      </c>
      <c r="D178" t="s">
        <v>1499</v>
      </c>
      <c r="E178" s="32">
        <v>165.33333333333334</v>
      </c>
      <c r="F178" s="32">
        <v>454.3677777777778</v>
      </c>
      <c r="G178" s="32">
        <v>168.09277777777777</v>
      </c>
      <c r="H178" s="37">
        <v>0.36994871995520023</v>
      </c>
      <c r="I178" s="32">
        <v>445.20666666666671</v>
      </c>
      <c r="J178" s="32">
        <v>168.09277777777777</v>
      </c>
      <c r="K178" s="37">
        <v>0.37756123248628598</v>
      </c>
      <c r="L178" s="32">
        <v>92.103888888888918</v>
      </c>
      <c r="M178" s="32">
        <v>10.970555555555556</v>
      </c>
      <c r="N178" s="37">
        <v>0.11911066609565282</v>
      </c>
      <c r="O178" s="32">
        <v>83.381666666666689</v>
      </c>
      <c r="P178" s="32">
        <v>10.970555555555556</v>
      </c>
      <c r="Q178" s="37">
        <v>0.13157035586026769</v>
      </c>
      <c r="R178" s="32">
        <v>2.3805555555555555</v>
      </c>
      <c r="S178" s="32">
        <v>0</v>
      </c>
      <c r="T178" s="37">
        <v>0</v>
      </c>
      <c r="U178" s="32">
        <v>6.3416666666666668</v>
      </c>
      <c r="V178" s="32">
        <v>0</v>
      </c>
      <c r="W178" s="37">
        <v>0</v>
      </c>
      <c r="X178" s="32">
        <v>123.61666666666666</v>
      </c>
      <c r="Y178" s="32">
        <v>69.172222222222217</v>
      </c>
      <c r="Z178" s="37">
        <v>0.55957035638847696</v>
      </c>
      <c r="AA178" s="32">
        <v>0.43888888888888888</v>
      </c>
      <c r="AB178" s="32">
        <v>0</v>
      </c>
      <c r="AC178" s="37">
        <v>0</v>
      </c>
      <c r="AD178" s="32">
        <v>238.20833333333334</v>
      </c>
      <c r="AE178" s="32">
        <v>87.95</v>
      </c>
      <c r="AF178" s="37">
        <v>0.36921462305404934</v>
      </c>
      <c r="AG178" s="32">
        <v>0</v>
      </c>
      <c r="AH178" s="32">
        <v>0</v>
      </c>
      <c r="AI178" s="37" t="s">
        <v>1688</v>
      </c>
      <c r="AJ178" s="32">
        <v>0</v>
      </c>
      <c r="AK178" s="32">
        <v>0</v>
      </c>
      <c r="AL178" s="37" t="s">
        <v>1688</v>
      </c>
      <c r="AM178" t="s">
        <v>42</v>
      </c>
      <c r="AN178" s="34">
        <v>2</v>
      </c>
      <c r="AX178"/>
      <c r="AY178"/>
    </row>
    <row r="179" spans="1:51" x14ac:dyDescent="0.25">
      <c r="A179" t="s">
        <v>1583</v>
      </c>
      <c r="B179" t="s">
        <v>1169</v>
      </c>
      <c r="C179" t="s">
        <v>1481</v>
      </c>
      <c r="D179" t="s">
        <v>1502</v>
      </c>
      <c r="E179" s="32">
        <v>226.9111111111111</v>
      </c>
      <c r="F179" s="32">
        <v>759.33055555555552</v>
      </c>
      <c r="G179" s="32">
        <v>0</v>
      </c>
      <c r="H179" s="37">
        <v>0</v>
      </c>
      <c r="I179" s="32">
        <v>730.95833333333337</v>
      </c>
      <c r="J179" s="32">
        <v>0</v>
      </c>
      <c r="K179" s="37">
        <v>0</v>
      </c>
      <c r="L179" s="32">
        <v>95.161111111111111</v>
      </c>
      <c r="M179" s="32">
        <v>0</v>
      </c>
      <c r="N179" s="37">
        <v>0</v>
      </c>
      <c r="O179" s="32">
        <v>66.788888888888891</v>
      </c>
      <c r="P179" s="32">
        <v>0</v>
      </c>
      <c r="Q179" s="37">
        <v>0</v>
      </c>
      <c r="R179" s="32">
        <v>16.55</v>
      </c>
      <c r="S179" s="32">
        <v>0</v>
      </c>
      <c r="T179" s="37">
        <v>0</v>
      </c>
      <c r="U179" s="32">
        <v>11.822222222222223</v>
      </c>
      <c r="V179" s="32">
        <v>0</v>
      </c>
      <c r="W179" s="37">
        <v>0</v>
      </c>
      <c r="X179" s="32">
        <v>147.95833333333334</v>
      </c>
      <c r="Y179" s="32">
        <v>0</v>
      </c>
      <c r="Z179" s="37">
        <v>0</v>
      </c>
      <c r="AA179" s="32">
        <v>0</v>
      </c>
      <c r="AB179" s="32">
        <v>0</v>
      </c>
      <c r="AC179" s="37" t="s">
        <v>1688</v>
      </c>
      <c r="AD179" s="32">
        <v>516.21111111111111</v>
      </c>
      <c r="AE179" s="32">
        <v>0</v>
      </c>
      <c r="AF179" s="37">
        <v>0</v>
      </c>
      <c r="AG179" s="32">
        <v>0</v>
      </c>
      <c r="AH179" s="32">
        <v>0</v>
      </c>
      <c r="AI179" s="37" t="s">
        <v>1688</v>
      </c>
      <c r="AJ179" s="32">
        <v>0</v>
      </c>
      <c r="AK179" s="32">
        <v>0</v>
      </c>
      <c r="AL179" s="37" t="s">
        <v>1688</v>
      </c>
      <c r="AM179" t="s">
        <v>567</v>
      </c>
      <c r="AN179" s="34">
        <v>2</v>
      </c>
      <c r="AX179"/>
      <c r="AY179"/>
    </row>
    <row r="180" spans="1:51" x14ac:dyDescent="0.25">
      <c r="A180" t="s">
        <v>1583</v>
      </c>
      <c r="B180" t="s">
        <v>1156</v>
      </c>
      <c r="C180" t="s">
        <v>1477</v>
      </c>
      <c r="D180" t="s">
        <v>1502</v>
      </c>
      <c r="E180" s="32">
        <v>98.933333333333337</v>
      </c>
      <c r="F180" s="32">
        <v>351.08577777777776</v>
      </c>
      <c r="G180" s="32">
        <v>100.09722222222223</v>
      </c>
      <c r="H180" s="37">
        <v>0.2851075963708774</v>
      </c>
      <c r="I180" s="32">
        <v>341.07188888888891</v>
      </c>
      <c r="J180" s="32">
        <v>100.09722222222223</v>
      </c>
      <c r="K180" s="37">
        <v>0.2934783706400117</v>
      </c>
      <c r="L180" s="32">
        <v>52.383000000000003</v>
      </c>
      <c r="M180" s="32">
        <v>1.0555555555555556</v>
      </c>
      <c r="N180" s="37">
        <v>2.0150727441260629E-2</v>
      </c>
      <c r="O180" s="32">
        <v>42.369111111111117</v>
      </c>
      <c r="P180" s="32">
        <v>1.0555555555555556</v>
      </c>
      <c r="Q180" s="37">
        <v>2.4913327843659686E-2</v>
      </c>
      <c r="R180" s="32">
        <v>4.7222222222222223</v>
      </c>
      <c r="S180" s="32">
        <v>0</v>
      </c>
      <c r="T180" s="37">
        <v>0</v>
      </c>
      <c r="U180" s="32">
        <v>5.291666666666667</v>
      </c>
      <c r="V180" s="32">
        <v>0</v>
      </c>
      <c r="W180" s="37">
        <v>0</v>
      </c>
      <c r="X180" s="32">
        <v>65.62777777777778</v>
      </c>
      <c r="Y180" s="32">
        <v>33.572222222222223</v>
      </c>
      <c r="Z180" s="37">
        <v>0.5115550664522136</v>
      </c>
      <c r="AA180" s="32">
        <v>0</v>
      </c>
      <c r="AB180" s="32">
        <v>0</v>
      </c>
      <c r="AC180" s="37" t="s">
        <v>1688</v>
      </c>
      <c r="AD180" s="32">
        <v>233.07499999999999</v>
      </c>
      <c r="AE180" s="32">
        <v>65.469444444444449</v>
      </c>
      <c r="AF180" s="37">
        <v>0.28089432347718313</v>
      </c>
      <c r="AG180" s="32">
        <v>0</v>
      </c>
      <c r="AH180" s="32">
        <v>0</v>
      </c>
      <c r="AI180" s="37" t="s">
        <v>1688</v>
      </c>
      <c r="AJ180" s="32">
        <v>0</v>
      </c>
      <c r="AK180" s="32">
        <v>0</v>
      </c>
      <c r="AL180" s="37" t="s">
        <v>1688</v>
      </c>
      <c r="AM180" t="s">
        <v>554</v>
      </c>
      <c r="AN180" s="34">
        <v>2</v>
      </c>
      <c r="AX180"/>
      <c r="AY180"/>
    </row>
    <row r="181" spans="1:51" x14ac:dyDescent="0.25">
      <c r="A181" t="s">
        <v>1583</v>
      </c>
      <c r="B181" t="s">
        <v>1017</v>
      </c>
      <c r="C181" t="s">
        <v>1436</v>
      </c>
      <c r="D181" t="s">
        <v>1532</v>
      </c>
      <c r="E181" s="32">
        <v>171.77777777777777</v>
      </c>
      <c r="F181" s="32">
        <v>730.40944444444426</v>
      </c>
      <c r="G181" s="32">
        <v>70.801111111111084</v>
      </c>
      <c r="H181" s="37">
        <v>9.6933455132091048E-2</v>
      </c>
      <c r="I181" s="32">
        <v>678.6861111111109</v>
      </c>
      <c r="J181" s="32">
        <v>70.801111111111084</v>
      </c>
      <c r="K181" s="37">
        <v>0.10432084869867021</v>
      </c>
      <c r="L181" s="32">
        <v>150.60499999999996</v>
      </c>
      <c r="M181" s="32">
        <v>0.86888888888888893</v>
      </c>
      <c r="N181" s="37">
        <v>5.7693229898667982E-3</v>
      </c>
      <c r="O181" s="32">
        <v>103.83722222222221</v>
      </c>
      <c r="P181" s="32">
        <v>0.86888888888888893</v>
      </c>
      <c r="Q181" s="37">
        <v>8.3677978887896128E-3</v>
      </c>
      <c r="R181" s="32">
        <v>42.739999999999995</v>
      </c>
      <c r="S181" s="32">
        <v>0</v>
      </c>
      <c r="T181" s="37">
        <v>0</v>
      </c>
      <c r="U181" s="32">
        <v>4.0277777777777777</v>
      </c>
      <c r="V181" s="32">
        <v>0</v>
      </c>
      <c r="W181" s="37">
        <v>0</v>
      </c>
      <c r="X181" s="32">
        <v>154.26666666666665</v>
      </c>
      <c r="Y181" s="32">
        <v>9.3344444444444434</v>
      </c>
      <c r="Z181" s="37">
        <v>6.0508498991645059E-2</v>
      </c>
      <c r="AA181" s="32">
        <v>4.9555555555555548</v>
      </c>
      <c r="AB181" s="32">
        <v>0</v>
      </c>
      <c r="AC181" s="37">
        <v>0</v>
      </c>
      <c r="AD181" s="32">
        <v>263.90777777777777</v>
      </c>
      <c r="AE181" s="32">
        <v>60.597777777777758</v>
      </c>
      <c r="AF181" s="37">
        <v>0.22961724844958459</v>
      </c>
      <c r="AG181" s="32">
        <v>156.67444444444442</v>
      </c>
      <c r="AH181" s="32">
        <v>0</v>
      </c>
      <c r="AI181" s="37">
        <v>0</v>
      </c>
      <c r="AJ181" s="32">
        <v>0</v>
      </c>
      <c r="AK181" s="32">
        <v>0</v>
      </c>
      <c r="AL181" s="37" t="s">
        <v>1688</v>
      </c>
      <c r="AM181" t="s">
        <v>413</v>
      </c>
      <c r="AN181" s="34">
        <v>2</v>
      </c>
      <c r="AX181"/>
      <c r="AY181"/>
    </row>
    <row r="182" spans="1:51" x14ac:dyDescent="0.25">
      <c r="A182" t="s">
        <v>1583</v>
      </c>
      <c r="B182" t="s">
        <v>1116</v>
      </c>
      <c r="C182" t="s">
        <v>1465</v>
      </c>
      <c r="D182" t="s">
        <v>1497</v>
      </c>
      <c r="E182" s="32">
        <v>114.5</v>
      </c>
      <c r="F182" s="32">
        <v>243.15466666666666</v>
      </c>
      <c r="G182" s="32">
        <v>71.24444444444444</v>
      </c>
      <c r="H182" s="37">
        <v>0.29300052275826266</v>
      </c>
      <c r="I182" s="32">
        <v>237.89377777777776</v>
      </c>
      <c r="J182" s="32">
        <v>71.24444444444444</v>
      </c>
      <c r="K182" s="37">
        <v>0.29948006673379901</v>
      </c>
      <c r="L182" s="32">
        <v>38.327555555555534</v>
      </c>
      <c r="M182" s="32">
        <v>0</v>
      </c>
      <c r="N182" s="37">
        <v>0</v>
      </c>
      <c r="O182" s="32">
        <v>33.066666666666649</v>
      </c>
      <c r="P182" s="32">
        <v>0</v>
      </c>
      <c r="Q182" s="37">
        <v>0</v>
      </c>
      <c r="R182" s="32">
        <v>0</v>
      </c>
      <c r="S182" s="32">
        <v>0</v>
      </c>
      <c r="T182" s="37" t="s">
        <v>1688</v>
      </c>
      <c r="U182" s="32">
        <v>5.2608888888888892</v>
      </c>
      <c r="V182" s="32">
        <v>0</v>
      </c>
      <c r="W182" s="37">
        <v>0</v>
      </c>
      <c r="X182" s="32">
        <v>69.644444444444446</v>
      </c>
      <c r="Y182" s="32">
        <v>38.93611111111111</v>
      </c>
      <c r="Z182" s="37">
        <v>0.55906987874920222</v>
      </c>
      <c r="AA182" s="32">
        <v>0</v>
      </c>
      <c r="AB182" s="32">
        <v>0</v>
      </c>
      <c r="AC182" s="37" t="s">
        <v>1688</v>
      </c>
      <c r="AD182" s="32">
        <v>135.18266666666668</v>
      </c>
      <c r="AE182" s="32">
        <v>32.30833333333333</v>
      </c>
      <c r="AF182" s="37">
        <v>0.23899760324301927</v>
      </c>
      <c r="AG182" s="32">
        <v>0</v>
      </c>
      <c r="AH182" s="32">
        <v>0</v>
      </c>
      <c r="AI182" s="37" t="s">
        <v>1688</v>
      </c>
      <c r="AJ182" s="32">
        <v>0</v>
      </c>
      <c r="AK182" s="32">
        <v>0</v>
      </c>
      <c r="AL182" s="37" t="s">
        <v>1688</v>
      </c>
      <c r="AM182" t="s">
        <v>513</v>
      </c>
      <c r="AN182" s="34">
        <v>2</v>
      </c>
      <c r="AX182"/>
      <c r="AY182"/>
    </row>
    <row r="183" spans="1:51" x14ac:dyDescent="0.25">
      <c r="A183" t="s">
        <v>1583</v>
      </c>
      <c r="B183" t="s">
        <v>1144</v>
      </c>
      <c r="C183" t="s">
        <v>1246</v>
      </c>
      <c r="D183" t="s">
        <v>1500</v>
      </c>
      <c r="E183" s="32">
        <v>32.611111111111114</v>
      </c>
      <c r="F183" s="32">
        <v>141.35733333333334</v>
      </c>
      <c r="G183" s="32">
        <v>10.634444444444444</v>
      </c>
      <c r="H183" s="37">
        <v>7.5230935627283405E-2</v>
      </c>
      <c r="I183" s="32">
        <v>133.77988888888891</v>
      </c>
      <c r="J183" s="32">
        <v>10.634444444444444</v>
      </c>
      <c r="K183" s="37">
        <v>7.9492101038272645E-2</v>
      </c>
      <c r="L183" s="32">
        <v>36.631222222222235</v>
      </c>
      <c r="M183" s="32">
        <v>3.2523333333333335</v>
      </c>
      <c r="N183" s="37">
        <v>8.8785826298755435E-2</v>
      </c>
      <c r="O183" s="32">
        <v>29.053777777777789</v>
      </c>
      <c r="P183" s="32">
        <v>3.2523333333333335</v>
      </c>
      <c r="Q183" s="37">
        <v>0.11194183965366902</v>
      </c>
      <c r="R183" s="32">
        <v>2.0663333333333331</v>
      </c>
      <c r="S183" s="32">
        <v>0</v>
      </c>
      <c r="T183" s="37">
        <v>0</v>
      </c>
      <c r="U183" s="32">
        <v>5.5111111111111111</v>
      </c>
      <c r="V183" s="32">
        <v>0</v>
      </c>
      <c r="W183" s="37">
        <v>0</v>
      </c>
      <c r="X183" s="32">
        <v>12.903444444444439</v>
      </c>
      <c r="Y183" s="32">
        <v>9.0777777777777777E-2</v>
      </c>
      <c r="Z183" s="37">
        <v>7.0351585709242182E-3</v>
      </c>
      <c r="AA183" s="32">
        <v>0</v>
      </c>
      <c r="AB183" s="32">
        <v>0</v>
      </c>
      <c r="AC183" s="37" t="s">
        <v>1688</v>
      </c>
      <c r="AD183" s="32">
        <v>91.822666666666677</v>
      </c>
      <c r="AE183" s="32">
        <v>7.2913333333333332</v>
      </c>
      <c r="AF183" s="37">
        <v>7.9406682445873927E-2</v>
      </c>
      <c r="AG183" s="32">
        <v>0</v>
      </c>
      <c r="AH183" s="32">
        <v>0</v>
      </c>
      <c r="AI183" s="37" t="s">
        <v>1688</v>
      </c>
      <c r="AJ183" s="32">
        <v>0</v>
      </c>
      <c r="AK183" s="32">
        <v>0</v>
      </c>
      <c r="AL183" s="37" t="s">
        <v>1688</v>
      </c>
      <c r="AM183" t="s">
        <v>541</v>
      </c>
      <c r="AN183" s="34">
        <v>2</v>
      </c>
      <c r="AX183"/>
      <c r="AY183"/>
    </row>
    <row r="184" spans="1:51" x14ac:dyDescent="0.25">
      <c r="A184" t="s">
        <v>1583</v>
      </c>
      <c r="B184" t="s">
        <v>1080</v>
      </c>
      <c r="C184" t="s">
        <v>1320</v>
      </c>
      <c r="D184" t="s">
        <v>1502</v>
      </c>
      <c r="E184" s="32">
        <v>129.95555555555555</v>
      </c>
      <c r="F184" s="32">
        <v>478.46911111111109</v>
      </c>
      <c r="G184" s="32">
        <v>0</v>
      </c>
      <c r="H184" s="37">
        <v>0</v>
      </c>
      <c r="I184" s="32">
        <v>444.64133333333331</v>
      </c>
      <c r="J184" s="32">
        <v>0</v>
      </c>
      <c r="K184" s="37">
        <v>0</v>
      </c>
      <c r="L184" s="32">
        <v>97.932888888888897</v>
      </c>
      <c r="M184" s="32">
        <v>0</v>
      </c>
      <c r="N184" s="37">
        <v>0</v>
      </c>
      <c r="O184" s="32">
        <v>64.105111111111128</v>
      </c>
      <c r="P184" s="32">
        <v>0</v>
      </c>
      <c r="Q184" s="37">
        <v>0</v>
      </c>
      <c r="R184" s="32">
        <v>27.836111111111112</v>
      </c>
      <c r="S184" s="32">
        <v>0</v>
      </c>
      <c r="T184" s="37">
        <v>0</v>
      </c>
      <c r="U184" s="32">
        <v>5.9916666666666663</v>
      </c>
      <c r="V184" s="32">
        <v>0</v>
      </c>
      <c r="W184" s="37">
        <v>0</v>
      </c>
      <c r="X184" s="32">
        <v>90.527222222222221</v>
      </c>
      <c r="Y184" s="32">
        <v>0</v>
      </c>
      <c r="Z184" s="37">
        <v>0</v>
      </c>
      <c r="AA184" s="32">
        <v>0</v>
      </c>
      <c r="AB184" s="32">
        <v>0</v>
      </c>
      <c r="AC184" s="37" t="s">
        <v>1688</v>
      </c>
      <c r="AD184" s="32">
        <v>290.00899999999996</v>
      </c>
      <c r="AE184" s="32">
        <v>0</v>
      </c>
      <c r="AF184" s="37">
        <v>0</v>
      </c>
      <c r="AG184" s="32">
        <v>0</v>
      </c>
      <c r="AH184" s="32">
        <v>0</v>
      </c>
      <c r="AI184" s="37" t="s">
        <v>1688</v>
      </c>
      <c r="AJ184" s="32">
        <v>0</v>
      </c>
      <c r="AK184" s="32">
        <v>0</v>
      </c>
      <c r="AL184" s="37" t="s">
        <v>1688</v>
      </c>
      <c r="AM184" t="s">
        <v>476</v>
      </c>
      <c r="AN184" s="34">
        <v>2</v>
      </c>
      <c r="AX184"/>
      <c r="AY184"/>
    </row>
    <row r="185" spans="1:51" x14ac:dyDescent="0.25">
      <c r="A185" t="s">
        <v>1583</v>
      </c>
      <c r="B185" t="s">
        <v>1001</v>
      </c>
      <c r="C185" t="s">
        <v>1345</v>
      </c>
      <c r="D185" t="s">
        <v>1522</v>
      </c>
      <c r="E185" s="32">
        <v>189.23333333333332</v>
      </c>
      <c r="F185" s="32">
        <v>470.10277777777776</v>
      </c>
      <c r="G185" s="32">
        <v>11.575000000000001</v>
      </c>
      <c r="H185" s="37">
        <v>2.4622275270774124E-2</v>
      </c>
      <c r="I185" s="32">
        <v>461.01944444444439</v>
      </c>
      <c r="J185" s="32">
        <v>11.575000000000001</v>
      </c>
      <c r="K185" s="37">
        <v>2.5107400868847427E-2</v>
      </c>
      <c r="L185" s="32">
        <v>129.53055555555557</v>
      </c>
      <c r="M185" s="32">
        <v>9.6972222222222229</v>
      </c>
      <c r="N185" s="37">
        <v>7.4864360618472695E-2</v>
      </c>
      <c r="O185" s="32">
        <v>120.44722222222222</v>
      </c>
      <c r="P185" s="32">
        <v>9.6972222222222229</v>
      </c>
      <c r="Q185" s="37">
        <v>8.0510135836350638E-2</v>
      </c>
      <c r="R185" s="32">
        <v>4.583333333333333</v>
      </c>
      <c r="S185" s="32">
        <v>0</v>
      </c>
      <c r="T185" s="37">
        <v>0</v>
      </c>
      <c r="U185" s="32">
        <v>4.5</v>
      </c>
      <c r="V185" s="32">
        <v>0</v>
      </c>
      <c r="W185" s="37">
        <v>0</v>
      </c>
      <c r="X185" s="32">
        <v>33.672222222222224</v>
      </c>
      <c r="Y185" s="32">
        <v>0</v>
      </c>
      <c r="Z185" s="37">
        <v>0</v>
      </c>
      <c r="AA185" s="32">
        <v>0</v>
      </c>
      <c r="AB185" s="32">
        <v>0</v>
      </c>
      <c r="AC185" s="37" t="s">
        <v>1688</v>
      </c>
      <c r="AD185" s="32">
        <v>304.23611111111109</v>
      </c>
      <c r="AE185" s="32">
        <v>1.8777777777777778</v>
      </c>
      <c r="AF185" s="37">
        <v>6.1721068249258161E-3</v>
      </c>
      <c r="AG185" s="32">
        <v>2.6638888888888888</v>
      </c>
      <c r="AH185" s="32">
        <v>0</v>
      </c>
      <c r="AI185" s="37">
        <v>0</v>
      </c>
      <c r="AJ185" s="32">
        <v>0</v>
      </c>
      <c r="AK185" s="32">
        <v>0</v>
      </c>
      <c r="AL185" s="37" t="s">
        <v>1688</v>
      </c>
      <c r="AM185" t="s">
        <v>397</v>
      </c>
      <c r="AN185" s="34">
        <v>2</v>
      </c>
      <c r="AX185"/>
      <c r="AY185"/>
    </row>
    <row r="186" spans="1:51" x14ac:dyDescent="0.25">
      <c r="A186" t="s">
        <v>1583</v>
      </c>
      <c r="B186" t="s">
        <v>733</v>
      </c>
      <c r="C186" t="s">
        <v>1339</v>
      </c>
      <c r="D186" t="s">
        <v>1525</v>
      </c>
      <c r="E186" s="32">
        <v>182.03333333333333</v>
      </c>
      <c r="F186" s="32">
        <v>625.68333333333339</v>
      </c>
      <c r="G186" s="32">
        <v>42.516666666666666</v>
      </c>
      <c r="H186" s="37">
        <v>6.7952372073199957E-2</v>
      </c>
      <c r="I186" s="32">
        <v>605.41944444444448</v>
      </c>
      <c r="J186" s="32">
        <v>42.516666666666666</v>
      </c>
      <c r="K186" s="37">
        <v>7.0226794095920642E-2</v>
      </c>
      <c r="L186" s="32">
        <v>78.097222222222229</v>
      </c>
      <c r="M186" s="32">
        <v>0</v>
      </c>
      <c r="N186" s="37">
        <v>0</v>
      </c>
      <c r="O186" s="32">
        <v>57.833333333333336</v>
      </c>
      <c r="P186" s="32">
        <v>0</v>
      </c>
      <c r="Q186" s="37">
        <v>0</v>
      </c>
      <c r="R186" s="32">
        <v>15.363888888888889</v>
      </c>
      <c r="S186" s="32">
        <v>0</v>
      </c>
      <c r="T186" s="37">
        <v>0</v>
      </c>
      <c r="U186" s="32">
        <v>4.9000000000000004</v>
      </c>
      <c r="V186" s="32">
        <v>0</v>
      </c>
      <c r="W186" s="37">
        <v>0</v>
      </c>
      <c r="X186" s="32">
        <v>172.11666666666667</v>
      </c>
      <c r="Y186" s="32">
        <v>12.933333333333334</v>
      </c>
      <c r="Z186" s="37">
        <v>7.5142829476130532E-2</v>
      </c>
      <c r="AA186" s="32">
        <v>0</v>
      </c>
      <c r="AB186" s="32">
        <v>0</v>
      </c>
      <c r="AC186" s="37" t="s">
        <v>1688</v>
      </c>
      <c r="AD186" s="32">
        <v>356.67500000000001</v>
      </c>
      <c r="AE186" s="32">
        <v>11.611111111111111</v>
      </c>
      <c r="AF186" s="37">
        <v>3.255375653216825E-2</v>
      </c>
      <c r="AG186" s="32">
        <v>18.794444444444444</v>
      </c>
      <c r="AH186" s="32">
        <v>17.972222222222221</v>
      </c>
      <c r="AI186" s="37">
        <v>0.95625184747265735</v>
      </c>
      <c r="AJ186" s="32">
        <v>0</v>
      </c>
      <c r="AK186" s="32">
        <v>0</v>
      </c>
      <c r="AL186" s="37" t="s">
        <v>1688</v>
      </c>
      <c r="AM186" t="s">
        <v>127</v>
      </c>
      <c r="AN186" s="34">
        <v>2</v>
      </c>
      <c r="AX186"/>
      <c r="AY186"/>
    </row>
    <row r="187" spans="1:51" x14ac:dyDescent="0.25">
      <c r="A187" t="s">
        <v>1583</v>
      </c>
      <c r="B187" t="s">
        <v>708</v>
      </c>
      <c r="C187" t="s">
        <v>1320</v>
      </c>
      <c r="D187" t="s">
        <v>1502</v>
      </c>
      <c r="E187" s="32">
        <v>230.35555555555555</v>
      </c>
      <c r="F187" s="32">
        <v>767.78633333333323</v>
      </c>
      <c r="G187" s="32">
        <v>134.29722222222222</v>
      </c>
      <c r="H187" s="37">
        <v>0.17491483814145634</v>
      </c>
      <c r="I187" s="32">
        <v>708.86344444444444</v>
      </c>
      <c r="J187" s="32">
        <v>130.59166666666667</v>
      </c>
      <c r="K187" s="37">
        <v>0.18422683196622575</v>
      </c>
      <c r="L187" s="32">
        <v>143.2308888888889</v>
      </c>
      <c r="M187" s="32">
        <v>38.325000000000003</v>
      </c>
      <c r="N187" s="37">
        <v>0.26757496443194284</v>
      </c>
      <c r="O187" s="32">
        <v>94.680555555555557</v>
      </c>
      <c r="P187" s="32">
        <v>34.619444444444447</v>
      </c>
      <c r="Q187" s="37">
        <v>0.36564471175003671</v>
      </c>
      <c r="R187" s="32">
        <v>43.466999999999999</v>
      </c>
      <c r="S187" s="32">
        <v>3.7055555555555557</v>
      </c>
      <c r="T187" s="37">
        <v>8.5249857490867914E-2</v>
      </c>
      <c r="U187" s="32">
        <v>5.083333333333333</v>
      </c>
      <c r="V187" s="32">
        <v>0</v>
      </c>
      <c r="W187" s="37">
        <v>0</v>
      </c>
      <c r="X187" s="32">
        <v>180.82733333333331</v>
      </c>
      <c r="Y187" s="32">
        <v>38.25277777777778</v>
      </c>
      <c r="Z187" s="37">
        <v>0.21154311725243113</v>
      </c>
      <c r="AA187" s="32">
        <v>10.372555555555557</v>
      </c>
      <c r="AB187" s="32">
        <v>0</v>
      </c>
      <c r="AC187" s="37">
        <v>0</v>
      </c>
      <c r="AD187" s="32">
        <v>433.35555555555555</v>
      </c>
      <c r="AE187" s="32">
        <v>57.719444444444441</v>
      </c>
      <c r="AF187" s="37">
        <v>0.13319188759550793</v>
      </c>
      <c r="AG187" s="32">
        <v>0</v>
      </c>
      <c r="AH187" s="32">
        <v>0</v>
      </c>
      <c r="AI187" s="37" t="s">
        <v>1688</v>
      </c>
      <c r="AJ187" s="32">
        <v>0</v>
      </c>
      <c r="AK187" s="32">
        <v>0</v>
      </c>
      <c r="AL187" s="37" t="s">
        <v>1688</v>
      </c>
      <c r="AM187" t="s">
        <v>102</v>
      </c>
      <c r="AN187" s="34">
        <v>2</v>
      </c>
      <c r="AX187"/>
      <c r="AY187"/>
    </row>
    <row r="188" spans="1:51" x14ac:dyDescent="0.25">
      <c r="A188" t="s">
        <v>1583</v>
      </c>
      <c r="B188" t="s">
        <v>769</v>
      </c>
      <c r="C188" t="s">
        <v>1355</v>
      </c>
      <c r="D188" t="s">
        <v>1505</v>
      </c>
      <c r="E188" s="32">
        <v>114.41111111111111</v>
      </c>
      <c r="F188" s="32">
        <v>376.08866666666665</v>
      </c>
      <c r="G188" s="32">
        <v>112.31088888888888</v>
      </c>
      <c r="H188" s="37">
        <v>0.29862875125782984</v>
      </c>
      <c r="I188" s="32">
        <v>365.33311111111112</v>
      </c>
      <c r="J188" s="32">
        <v>112.31088888888888</v>
      </c>
      <c r="K188" s="37">
        <v>0.3074205032971431</v>
      </c>
      <c r="L188" s="32">
        <v>75.410111111111107</v>
      </c>
      <c r="M188" s="32">
        <v>12.634666666666666</v>
      </c>
      <c r="N188" s="37">
        <v>0.16754605556873453</v>
      </c>
      <c r="O188" s="32">
        <v>64.654555555555561</v>
      </c>
      <c r="P188" s="32">
        <v>12.634666666666666</v>
      </c>
      <c r="Q188" s="37">
        <v>0.19541804221065454</v>
      </c>
      <c r="R188" s="32">
        <v>5.2444444444444445</v>
      </c>
      <c r="S188" s="32">
        <v>0</v>
      </c>
      <c r="T188" s="37">
        <v>0</v>
      </c>
      <c r="U188" s="32">
        <v>5.5111111111111111</v>
      </c>
      <c r="V188" s="32">
        <v>0</v>
      </c>
      <c r="W188" s="37">
        <v>0</v>
      </c>
      <c r="X188" s="32">
        <v>105.92644444444446</v>
      </c>
      <c r="Y188" s="32">
        <v>72.040111111111102</v>
      </c>
      <c r="Z188" s="37">
        <v>0.68009562190954298</v>
      </c>
      <c r="AA188" s="32">
        <v>0</v>
      </c>
      <c r="AB188" s="32">
        <v>0</v>
      </c>
      <c r="AC188" s="37" t="s">
        <v>1688</v>
      </c>
      <c r="AD188" s="32">
        <v>194.75211111111111</v>
      </c>
      <c r="AE188" s="32">
        <v>27.636111111111113</v>
      </c>
      <c r="AF188" s="37">
        <v>0.14190403869534435</v>
      </c>
      <c r="AG188" s="32">
        <v>0</v>
      </c>
      <c r="AH188" s="32">
        <v>0</v>
      </c>
      <c r="AI188" s="37" t="s">
        <v>1688</v>
      </c>
      <c r="AJ188" s="32">
        <v>0</v>
      </c>
      <c r="AK188" s="32">
        <v>0</v>
      </c>
      <c r="AL188" s="37" t="s">
        <v>1688</v>
      </c>
      <c r="AM188" t="s">
        <v>164</v>
      </c>
      <c r="AN188" s="34">
        <v>2</v>
      </c>
      <c r="AX188"/>
      <c r="AY188"/>
    </row>
    <row r="189" spans="1:51" x14ac:dyDescent="0.25">
      <c r="A189" t="s">
        <v>1583</v>
      </c>
      <c r="B189" t="s">
        <v>641</v>
      </c>
      <c r="C189" t="s">
        <v>1290</v>
      </c>
      <c r="D189" t="s">
        <v>1524</v>
      </c>
      <c r="E189" s="32">
        <v>162.45555555555555</v>
      </c>
      <c r="F189" s="32">
        <v>487.05555555555554</v>
      </c>
      <c r="G189" s="32">
        <v>32.194444444444443</v>
      </c>
      <c r="H189" s="37">
        <v>6.6100148283335228E-2</v>
      </c>
      <c r="I189" s="32">
        <v>487.05555555555554</v>
      </c>
      <c r="J189" s="32">
        <v>32.194444444444443</v>
      </c>
      <c r="K189" s="37">
        <v>6.6100148283335228E-2</v>
      </c>
      <c r="L189" s="32">
        <v>89.147222222222226</v>
      </c>
      <c r="M189" s="32">
        <v>0.72222222222222221</v>
      </c>
      <c r="N189" s="37">
        <v>8.1014551459819891E-3</v>
      </c>
      <c r="O189" s="32">
        <v>89.147222222222226</v>
      </c>
      <c r="P189" s="32">
        <v>0.72222222222222221</v>
      </c>
      <c r="Q189" s="37">
        <v>8.1014551459819891E-3</v>
      </c>
      <c r="R189" s="32">
        <v>0</v>
      </c>
      <c r="S189" s="32">
        <v>0</v>
      </c>
      <c r="T189" s="37" t="s">
        <v>1688</v>
      </c>
      <c r="U189" s="32">
        <v>0</v>
      </c>
      <c r="V189" s="32">
        <v>0</v>
      </c>
      <c r="W189" s="37" t="s">
        <v>1688</v>
      </c>
      <c r="X189" s="32">
        <v>78.00277777777778</v>
      </c>
      <c r="Y189" s="32">
        <v>2.0833333333333335</v>
      </c>
      <c r="Z189" s="37">
        <v>2.670845055375521E-2</v>
      </c>
      <c r="AA189" s="32">
        <v>0</v>
      </c>
      <c r="AB189" s="32">
        <v>0</v>
      </c>
      <c r="AC189" s="37" t="s">
        <v>1688</v>
      </c>
      <c r="AD189" s="32">
        <v>319.90555555555557</v>
      </c>
      <c r="AE189" s="32">
        <v>29.388888888888889</v>
      </c>
      <c r="AF189" s="37">
        <v>9.1867391417605887E-2</v>
      </c>
      <c r="AG189" s="32">
        <v>0</v>
      </c>
      <c r="AH189" s="32">
        <v>0</v>
      </c>
      <c r="AI189" s="37" t="s">
        <v>1688</v>
      </c>
      <c r="AJ189" s="32">
        <v>0</v>
      </c>
      <c r="AK189" s="32">
        <v>0</v>
      </c>
      <c r="AL189" s="37" t="s">
        <v>1688</v>
      </c>
      <c r="AM189" t="s">
        <v>35</v>
      </c>
      <c r="AN189" s="34">
        <v>2</v>
      </c>
      <c r="AX189"/>
      <c r="AY189"/>
    </row>
    <row r="190" spans="1:51" x14ac:dyDescent="0.25">
      <c r="A190" t="s">
        <v>1583</v>
      </c>
      <c r="B190" t="s">
        <v>921</v>
      </c>
      <c r="C190" t="s">
        <v>1313</v>
      </c>
      <c r="D190" t="s">
        <v>1504</v>
      </c>
      <c r="E190" s="32">
        <v>219.46666666666667</v>
      </c>
      <c r="F190" s="32">
        <v>549.94088888888894</v>
      </c>
      <c r="G190" s="32">
        <v>0</v>
      </c>
      <c r="H190" s="37">
        <v>0</v>
      </c>
      <c r="I190" s="32">
        <v>508.95544444444448</v>
      </c>
      <c r="J190" s="32">
        <v>0</v>
      </c>
      <c r="K190" s="37">
        <v>0</v>
      </c>
      <c r="L190" s="32">
        <v>104.00544444444444</v>
      </c>
      <c r="M190" s="32">
        <v>0</v>
      </c>
      <c r="N190" s="37">
        <v>0</v>
      </c>
      <c r="O190" s="32">
        <v>63.02</v>
      </c>
      <c r="P190" s="32">
        <v>0</v>
      </c>
      <c r="Q190" s="37">
        <v>0</v>
      </c>
      <c r="R190" s="32">
        <v>36.813222222222215</v>
      </c>
      <c r="S190" s="32">
        <v>0</v>
      </c>
      <c r="T190" s="37">
        <v>0</v>
      </c>
      <c r="U190" s="32">
        <v>4.1722222222222225</v>
      </c>
      <c r="V190" s="32">
        <v>0</v>
      </c>
      <c r="W190" s="37">
        <v>0</v>
      </c>
      <c r="X190" s="32">
        <v>82.403111111111102</v>
      </c>
      <c r="Y190" s="32">
        <v>0</v>
      </c>
      <c r="Z190" s="37">
        <v>0</v>
      </c>
      <c r="AA190" s="32">
        <v>0</v>
      </c>
      <c r="AB190" s="32">
        <v>0</v>
      </c>
      <c r="AC190" s="37" t="s">
        <v>1688</v>
      </c>
      <c r="AD190" s="32">
        <v>363.53233333333338</v>
      </c>
      <c r="AE190" s="32">
        <v>0</v>
      </c>
      <c r="AF190" s="37">
        <v>0</v>
      </c>
      <c r="AG190" s="32">
        <v>0</v>
      </c>
      <c r="AH190" s="32">
        <v>0</v>
      </c>
      <c r="AI190" s="37" t="s">
        <v>1688</v>
      </c>
      <c r="AJ190" s="32">
        <v>0</v>
      </c>
      <c r="AK190" s="32">
        <v>0</v>
      </c>
      <c r="AL190" s="37" t="s">
        <v>1688</v>
      </c>
      <c r="AM190" t="s">
        <v>317</v>
      </c>
      <c r="AN190" s="34">
        <v>2</v>
      </c>
      <c r="AX190"/>
      <c r="AY190"/>
    </row>
    <row r="191" spans="1:51" x14ac:dyDescent="0.25">
      <c r="A191" t="s">
        <v>1583</v>
      </c>
      <c r="B191" t="s">
        <v>884</v>
      </c>
      <c r="C191" t="s">
        <v>1271</v>
      </c>
      <c r="D191" t="s">
        <v>1541</v>
      </c>
      <c r="E191" s="32">
        <v>236.26666666666668</v>
      </c>
      <c r="F191" s="32">
        <v>703.40155555555566</v>
      </c>
      <c r="G191" s="32">
        <v>54.74455555555555</v>
      </c>
      <c r="H191" s="37">
        <v>7.7828311756174023E-2</v>
      </c>
      <c r="I191" s="32">
        <v>682.7793333333334</v>
      </c>
      <c r="J191" s="32">
        <v>54.74455555555555</v>
      </c>
      <c r="K191" s="37">
        <v>8.0178987387172745E-2</v>
      </c>
      <c r="L191" s="32">
        <v>101.61066666666663</v>
      </c>
      <c r="M191" s="32">
        <v>0</v>
      </c>
      <c r="N191" s="37">
        <v>0</v>
      </c>
      <c r="O191" s="32">
        <v>80.988444444444411</v>
      </c>
      <c r="P191" s="32">
        <v>0</v>
      </c>
      <c r="Q191" s="37">
        <v>0</v>
      </c>
      <c r="R191" s="32">
        <v>16.888888888888889</v>
      </c>
      <c r="S191" s="32">
        <v>0</v>
      </c>
      <c r="T191" s="37">
        <v>0</v>
      </c>
      <c r="U191" s="32">
        <v>3.7333333333333334</v>
      </c>
      <c r="V191" s="32">
        <v>0</v>
      </c>
      <c r="W191" s="37">
        <v>0</v>
      </c>
      <c r="X191" s="32">
        <v>242.5721111111111</v>
      </c>
      <c r="Y191" s="32">
        <v>23.257999999999999</v>
      </c>
      <c r="Z191" s="37">
        <v>9.5880766727328273E-2</v>
      </c>
      <c r="AA191" s="32">
        <v>0</v>
      </c>
      <c r="AB191" s="32">
        <v>0</v>
      </c>
      <c r="AC191" s="37" t="s">
        <v>1688</v>
      </c>
      <c r="AD191" s="32">
        <v>345.53266666666678</v>
      </c>
      <c r="AE191" s="32">
        <v>31.486555555555551</v>
      </c>
      <c r="AF191" s="37">
        <v>9.1124685429324212E-2</v>
      </c>
      <c r="AG191" s="32">
        <v>13.686111111111112</v>
      </c>
      <c r="AH191" s="32">
        <v>0</v>
      </c>
      <c r="AI191" s="37">
        <v>0</v>
      </c>
      <c r="AJ191" s="32">
        <v>0</v>
      </c>
      <c r="AK191" s="32">
        <v>0</v>
      </c>
      <c r="AL191" s="37" t="s">
        <v>1688</v>
      </c>
      <c r="AM191" t="s">
        <v>280</v>
      </c>
      <c r="AN191" s="34">
        <v>2</v>
      </c>
      <c r="AX191"/>
      <c r="AY191"/>
    </row>
    <row r="192" spans="1:51" x14ac:dyDescent="0.25">
      <c r="A192" t="s">
        <v>1583</v>
      </c>
      <c r="B192" t="s">
        <v>1019</v>
      </c>
      <c r="C192" t="s">
        <v>1438</v>
      </c>
      <c r="D192" t="s">
        <v>1518</v>
      </c>
      <c r="E192" s="32">
        <v>68.066666666666663</v>
      </c>
      <c r="F192" s="32">
        <v>221.65833333333333</v>
      </c>
      <c r="G192" s="32">
        <v>0</v>
      </c>
      <c r="H192" s="37">
        <v>0</v>
      </c>
      <c r="I192" s="32">
        <v>212.22500000000002</v>
      </c>
      <c r="J192" s="32">
        <v>0</v>
      </c>
      <c r="K192" s="37">
        <v>0</v>
      </c>
      <c r="L192" s="32">
        <v>43.961111111111109</v>
      </c>
      <c r="M192" s="32">
        <v>0</v>
      </c>
      <c r="N192" s="37">
        <v>0</v>
      </c>
      <c r="O192" s="32">
        <v>34.527777777777779</v>
      </c>
      <c r="P192" s="32">
        <v>0</v>
      </c>
      <c r="Q192" s="37">
        <v>0</v>
      </c>
      <c r="R192" s="32">
        <v>6.9333333333333336</v>
      </c>
      <c r="S192" s="32">
        <v>0</v>
      </c>
      <c r="T192" s="37">
        <v>0</v>
      </c>
      <c r="U192" s="32">
        <v>2.5</v>
      </c>
      <c r="V192" s="32">
        <v>0</v>
      </c>
      <c r="W192" s="37">
        <v>0</v>
      </c>
      <c r="X192" s="32">
        <v>74.2</v>
      </c>
      <c r="Y192" s="32">
        <v>0</v>
      </c>
      <c r="Z192" s="37">
        <v>0</v>
      </c>
      <c r="AA192" s="32">
        <v>0</v>
      </c>
      <c r="AB192" s="32">
        <v>0</v>
      </c>
      <c r="AC192" s="37" t="s">
        <v>1688</v>
      </c>
      <c r="AD192" s="32">
        <v>103.49722222222222</v>
      </c>
      <c r="AE192" s="32">
        <v>0</v>
      </c>
      <c r="AF192" s="37">
        <v>0</v>
      </c>
      <c r="AG192" s="32">
        <v>0</v>
      </c>
      <c r="AH192" s="32">
        <v>0</v>
      </c>
      <c r="AI192" s="37" t="s">
        <v>1688</v>
      </c>
      <c r="AJ192" s="32">
        <v>0</v>
      </c>
      <c r="AK192" s="32">
        <v>0</v>
      </c>
      <c r="AL192" s="37" t="s">
        <v>1688</v>
      </c>
      <c r="AM192" t="s">
        <v>415</v>
      </c>
      <c r="AN192" s="34">
        <v>2</v>
      </c>
      <c r="AX192"/>
      <c r="AY192"/>
    </row>
    <row r="193" spans="1:51" x14ac:dyDescent="0.25">
      <c r="A193" t="s">
        <v>1583</v>
      </c>
      <c r="B193" t="s">
        <v>1189</v>
      </c>
      <c r="C193" t="s">
        <v>1487</v>
      </c>
      <c r="D193" t="s">
        <v>1534</v>
      </c>
      <c r="E193" s="32">
        <v>29.377777777777776</v>
      </c>
      <c r="F193" s="32">
        <v>146.09533333333334</v>
      </c>
      <c r="G193" s="32">
        <v>2.6472222222222221</v>
      </c>
      <c r="H193" s="37">
        <v>1.8119827388204657E-2</v>
      </c>
      <c r="I193" s="32">
        <v>131.28655555555557</v>
      </c>
      <c r="J193" s="32">
        <v>2.6472222222222221</v>
      </c>
      <c r="K193" s="37">
        <v>2.0163696206516871E-2</v>
      </c>
      <c r="L193" s="32">
        <v>35.018888888888881</v>
      </c>
      <c r="M193" s="32">
        <v>0</v>
      </c>
      <c r="N193" s="37">
        <v>0</v>
      </c>
      <c r="O193" s="32">
        <v>20.2101111111111</v>
      </c>
      <c r="P193" s="32">
        <v>0</v>
      </c>
      <c r="Q193" s="37">
        <v>0</v>
      </c>
      <c r="R193" s="32">
        <v>9.8087777777777774</v>
      </c>
      <c r="S193" s="32">
        <v>0</v>
      </c>
      <c r="T193" s="37">
        <v>0</v>
      </c>
      <c r="U193" s="32">
        <v>5</v>
      </c>
      <c r="V193" s="32">
        <v>0</v>
      </c>
      <c r="W193" s="37">
        <v>0</v>
      </c>
      <c r="X193" s="32">
        <v>30.32899999999999</v>
      </c>
      <c r="Y193" s="32">
        <v>2.6472222222222221</v>
      </c>
      <c r="Z193" s="37">
        <v>8.7283531346969007E-2</v>
      </c>
      <c r="AA193" s="32">
        <v>0</v>
      </c>
      <c r="AB193" s="32">
        <v>0</v>
      </c>
      <c r="AC193" s="37" t="s">
        <v>1688</v>
      </c>
      <c r="AD193" s="32">
        <v>80.747444444444469</v>
      </c>
      <c r="AE193" s="32">
        <v>0</v>
      </c>
      <c r="AF193" s="37">
        <v>0</v>
      </c>
      <c r="AG193" s="32">
        <v>0</v>
      </c>
      <c r="AH193" s="32">
        <v>0</v>
      </c>
      <c r="AI193" s="37" t="s">
        <v>1688</v>
      </c>
      <c r="AJ193" s="32">
        <v>0</v>
      </c>
      <c r="AK193" s="32">
        <v>0</v>
      </c>
      <c r="AL193" s="37" t="s">
        <v>1688</v>
      </c>
      <c r="AM193" t="s">
        <v>588</v>
      </c>
      <c r="AN193" s="34">
        <v>2</v>
      </c>
      <c r="AX193"/>
      <c r="AY193"/>
    </row>
    <row r="194" spans="1:51" x14ac:dyDescent="0.25">
      <c r="A194" t="s">
        <v>1583</v>
      </c>
      <c r="B194" t="s">
        <v>940</v>
      </c>
      <c r="C194" t="s">
        <v>1309</v>
      </c>
      <c r="D194" t="s">
        <v>1534</v>
      </c>
      <c r="E194" s="32">
        <v>46.544444444444444</v>
      </c>
      <c r="F194" s="32">
        <v>237.76777777777778</v>
      </c>
      <c r="G194" s="32">
        <v>5.969444444444445</v>
      </c>
      <c r="H194" s="37">
        <v>2.5106196054974276E-2</v>
      </c>
      <c r="I194" s="32">
        <v>223.09166666666664</v>
      </c>
      <c r="J194" s="32">
        <v>5.969444444444445</v>
      </c>
      <c r="K194" s="37">
        <v>2.6757810068108533E-2</v>
      </c>
      <c r="L194" s="32">
        <v>43.417555555555566</v>
      </c>
      <c r="M194" s="32">
        <v>0.57499999999999996</v>
      </c>
      <c r="N194" s="37">
        <v>1.3243490856233265E-2</v>
      </c>
      <c r="O194" s="32">
        <v>28.741444444444454</v>
      </c>
      <c r="P194" s="32">
        <v>0.57499999999999996</v>
      </c>
      <c r="Q194" s="37">
        <v>2.0005953462479648E-2</v>
      </c>
      <c r="R194" s="32">
        <v>9.4361111111111118</v>
      </c>
      <c r="S194" s="32">
        <v>0</v>
      </c>
      <c r="T194" s="37">
        <v>0</v>
      </c>
      <c r="U194" s="32">
        <v>5.24</v>
      </c>
      <c r="V194" s="32">
        <v>0</v>
      </c>
      <c r="W194" s="37">
        <v>0</v>
      </c>
      <c r="X194" s="32">
        <v>67.305777777777777</v>
      </c>
      <c r="Y194" s="32">
        <v>2.375</v>
      </c>
      <c r="Z194" s="37">
        <v>3.5286717996803975E-2</v>
      </c>
      <c r="AA194" s="32">
        <v>0</v>
      </c>
      <c r="AB194" s="32">
        <v>0</v>
      </c>
      <c r="AC194" s="37" t="s">
        <v>1688</v>
      </c>
      <c r="AD194" s="32">
        <v>127.04444444444442</v>
      </c>
      <c r="AE194" s="32">
        <v>3.0194444444444444</v>
      </c>
      <c r="AF194" s="37">
        <v>2.3766835753017319E-2</v>
      </c>
      <c r="AG194" s="32">
        <v>0</v>
      </c>
      <c r="AH194" s="32">
        <v>0</v>
      </c>
      <c r="AI194" s="37" t="s">
        <v>1688</v>
      </c>
      <c r="AJ194" s="32">
        <v>0</v>
      </c>
      <c r="AK194" s="32">
        <v>0</v>
      </c>
      <c r="AL194" s="37" t="s">
        <v>1688</v>
      </c>
      <c r="AM194" t="s">
        <v>336</v>
      </c>
      <c r="AN194" s="34">
        <v>2</v>
      </c>
      <c r="AX194"/>
      <c r="AY194"/>
    </row>
    <row r="195" spans="1:51" x14ac:dyDescent="0.25">
      <c r="A195" t="s">
        <v>1583</v>
      </c>
      <c r="B195" t="s">
        <v>1024</v>
      </c>
      <c r="C195" t="s">
        <v>1440</v>
      </c>
      <c r="D195" t="s">
        <v>1545</v>
      </c>
      <c r="E195" s="32">
        <v>116.04444444444445</v>
      </c>
      <c r="F195" s="32">
        <v>338.05133333333333</v>
      </c>
      <c r="G195" s="32">
        <v>48.11911111111111</v>
      </c>
      <c r="H195" s="37">
        <v>0.14234261594721642</v>
      </c>
      <c r="I195" s="32">
        <v>333.28744444444447</v>
      </c>
      <c r="J195" s="32">
        <v>48.11911111111111</v>
      </c>
      <c r="K195" s="37">
        <v>0.1443772092624751</v>
      </c>
      <c r="L195" s="32">
        <v>55.236111111111114</v>
      </c>
      <c r="M195" s="32">
        <v>0</v>
      </c>
      <c r="N195" s="37">
        <v>0</v>
      </c>
      <c r="O195" s="32">
        <v>50.472222222222221</v>
      </c>
      <c r="P195" s="32">
        <v>0</v>
      </c>
      <c r="Q195" s="37">
        <v>0</v>
      </c>
      <c r="R195" s="32">
        <v>0</v>
      </c>
      <c r="S195" s="32">
        <v>0</v>
      </c>
      <c r="T195" s="37" t="s">
        <v>1688</v>
      </c>
      <c r="U195" s="32">
        <v>4.7638888888888893</v>
      </c>
      <c r="V195" s="32">
        <v>0</v>
      </c>
      <c r="W195" s="37">
        <v>0</v>
      </c>
      <c r="X195" s="32">
        <v>95.625</v>
      </c>
      <c r="Y195" s="32">
        <v>12.869444444444444</v>
      </c>
      <c r="Z195" s="37">
        <v>0.13458242556281771</v>
      </c>
      <c r="AA195" s="32">
        <v>0</v>
      </c>
      <c r="AB195" s="32">
        <v>0</v>
      </c>
      <c r="AC195" s="37" t="s">
        <v>1688</v>
      </c>
      <c r="AD195" s="32">
        <v>187.19022222222225</v>
      </c>
      <c r="AE195" s="32">
        <v>35.24966666666667</v>
      </c>
      <c r="AF195" s="37">
        <v>0.18830933714486511</v>
      </c>
      <c r="AG195" s="32">
        <v>0</v>
      </c>
      <c r="AH195" s="32">
        <v>0</v>
      </c>
      <c r="AI195" s="37" t="s">
        <v>1688</v>
      </c>
      <c r="AJ195" s="32">
        <v>0</v>
      </c>
      <c r="AK195" s="32">
        <v>0</v>
      </c>
      <c r="AL195" s="37" t="s">
        <v>1688</v>
      </c>
      <c r="AM195" t="s">
        <v>420</v>
      </c>
      <c r="AN195" s="34">
        <v>2</v>
      </c>
      <c r="AX195"/>
      <c r="AY195"/>
    </row>
    <row r="196" spans="1:51" x14ac:dyDescent="0.25">
      <c r="A196" t="s">
        <v>1583</v>
      </c>
      <c r="B196" t="s">
        <v>1097</v>
      </c>
      <c r="C196" t="s">
        <v>1290</v>
      </c>
      <c r="D196" t="s">
        <v>1524</v>
      </c>
      <c r="E196" s="32">
        <v>219.56666666666666</v>
      </c>
      <c r="F196" s="32">
        <v>351.36144444444437</v>
      </c>
      <c r="G196" s="32">
        <v>37.844444444444441</v>
      </c>
      <c r="H196" s="37">
        <v>0.10770801703721999</v>
      </c>
      <c r="I196" s="32">
        <v>345.81422222222216</v>
      </c>
      <c r="J196" s="32">
        <v>37.844444444444441</v>
      </c>
      <c r="K196" s="37">
        <v>0.10943576641022412</v>
      </c>
      <c r="L196" s="32">
        <v>67.578222222222237</v>
      </c>
      <c r="M196" s="32">
        <v>2.6583333333333332</v>
      </c>
      <c r="N196" s="37">
        <v>3.9337130304963455E-2</v>
      </c>
      <c r="O196" s="32">
        <v>62.031000000000013</v>
      </c>
      <c r="P196" s="32">
        <v>2.6583333333333332</v>
      </c>
      <c r="Q196" s="37">
        <v>4.2854916627707643E-2</v>
      </c>
      <c r="R196" s="32">
        <v>0</v>
      </c>
      <c r="S196" s="32">
        <v>0</v>
      </c>
      <c r="T196" s="37" t="s">
        <v>1688</v>
      </c>
      <c r="U196" s="32">
        <v>5.5472222222222225</v>
      </c>
      <c r="V196" s="32">
        <v>0</v>
      </c>
      <c r="W196" s="37">
        <v>0</v>
      </c>
      <c r="X196" s="32">
        <v>62.447999999999993</v>
      </c>
      <c r="Y196" s="32">
        <v>14</v>
      </c>
      <c r="Z196" s="37">
        <v>0.22418652318729185</v>
      </c>
      <c r="AA196" s="32">
        <v>0</v>
      </c>
      <c r="AB196" s="32">
        <v>0</v>
      </c>
      <c r="AC196" s="37" t="s">
        <v>1688</v>
      </c>
      <c r="AD196" s="32">
        <v>221.33522222222217</v>
      </c>
      <c r="AE196" s="32">
        <v>21.18611111111111</v>
      </c>
      <c r="AF196" s="37">
        <v>9.5719564642269633E-2</v>
      </c>
      <c r="AG196" s="32">
        <v>0</v>
      </c>
      <c r="AH196" s="32">
        <v>0</v>
      </c>
      <c r="AI196" s="37" t="s">
        <v>1688</v>
      </c>
      <c r="AJ196" s="32">
        <v>0</v>
      </c>
      <c r="AK196" s="32">
        <v>0</v>
      </c>
      <c r="AL196" s="37" t="s">
        <v>1688</v>
      </c>
      <c r="AM196" t="s">
        <v>494</v>
      </c>
      <c r="AN196" s="34">
        <v>2</v>
      </c>
      <c r="AX196"/>
      <c r="AY196"/>
    </row>
    <row r="197" spans="1:51" x14ac:dyDescent="0.25">
      <c r="A197" t="s">
        <v>1583</v>
      </c>
      <c r="B197" t="s">
        <v>919</v>
      </c>
      <c r="C197" t="s">
        <v>1211</v>
      </c>
      <c r="D197" t="s">
        <v>1502</v>
      </c>
      <c r="E197" s="32">
        <v>224.24444444444444</v>
      </c>
      <c r="F197" s="32">
        <v>845.94477777777774</v>
      </c>
      <c r="G197" s="32">
        <v>157.78922222222221</v>
      </c>
      <c r="H197" s="37">
        <v>0.1865242582816346</v>
      </c>
      <c r="I197" s="32">
        <v>818.03366666666659</v>
      </c>
      <c r="J197" s="32">
        <v>155.15311111111112</v>
      </c>
      <c r="K197" s="37">
        <v>0.18966592382845424</v>
      </c>
      <c r="L197" s="32">
        <v>65.788888888888891</v>
      </c>
      <c r="M197" s="32">
        <v>12.16388888888889</v>
      </c>
      <c r="N197" s="37">
        <v>0.18489275460226315</v>
      </c>
      <c r="O197" s="32">
        <v>44.875</v>
      </c>
      <c r="P197" s="32">
        <v>12.16388888888889</v>
      </c>
      <c r="Q197" s="37">
        <v>0.27106159083874964</v>
      </c>
      <c r="R197" s="32">
        <v>16.013888888888889</v>
      </c>
      <c r="S197" s="32">
        <v>0</v>
      </c>
      <c r="T197" s="37">
        <v>0</v>
      </c>
      <c r="U197" s="32">
        <v>4.9000000000000004</v>
      </c>
      <c r="V197" s="32">
        <v>0</v>
      </c>
      <c r="W197" s="37">
        <v>0</v>
      </c>
      <c r="X197" s="32">
        <v>197.63333333333333</v>
      </c>
      <c r="Y197" s="32">
        <v>40.841666666666669</v>
      </c>
      <c r="Z197" s="37">
        <v>0.2066537358745151</v>
      </c>
      <c r="AA197" s="32">
        <v>6.9972222222222218</v>
      </c>
      <c r="AB197" s="32">
        <v>2.6361111111111111</v>
      </c>
      <c r="AC197" s="37">
        <v>0.37673680031758638</v>
      </c>
      <c r="AD197" s="32">
        <v>575.52533333333326</v>
      </c>
      <c r="AE197" s="32">
        <v>102.14755555555554</v>
      </c>
      <c r="AF197" s="37">
        <v>0.17748576759242957</v>
      </c>
      <c r="AG197" s="32">
        <v>0</v>
      </c>
      <c r="AH197" s="32">
        <v>0</v>
      </c>
      <c r="AI197" s="37" t="s">
        <v>1688</v>
      </c>
      <c r="AJ197" s="32">
        <v>0</v>
      </c>
      <c r="AK197" s="32">
        <v>0</v>
      </c>
      <c r="AL197" s="37" t="s">
        <v>1688</v>
      </c>
      <c r="AM197" t="s">
        <v>315</v>
      </c>
      <c r="AN197" s="34">
        <v>2</v>
      </c>
      <c r="AX197"/>
      <c r="AY197"/>
    </row>
    <row r="198" spans="1:51" x14ac:dyDescent="0.25">
      <c r="A198" t="s">
        <v>1583</v>
      </c>
      <c r="B198" t="s">
        <v>787</v>
      </c>
      <c r="C198" t="s">
        <v>1363</v>
      </c>
      <c r="D198" t="s">
        <v>1495</v>
      </c>
      <c r="E198" s="32">
        <v>118.4</v>
      </c>
      <c r="F198" s="32">
        <v>316.88055555555559</v>
      </c>
      <c r="G198" s="32">
        <v>92.019444444444446</v>
      </c>
      <c r="H198" s="37">
        <v>0.290391577618626</v>
      </c>
      <c r="I198" s="32">
        <v>311.89166666666665</v>
      </c>
      <c r="J198" s="32">
        <v>92.019444444444446</v>
      </c>
      <c r="K198" s="37">
        <v>0.29503656005913736</v>
      </c>
      <c r="L198" s="32">
        <v>46.191666666666663</v>
      </c>
      <c r="M198" s="32">
        <v>4.2111111111111112</v>
      </c>
      <c r="N198" s="37">
        <v>9.1166035239641605E-2</v>
      </c>
      <c r="O198" s="32">
        <v>41.202777777777776</v>
      </c>
      <c r="P198" s="32">
        <v>4.2111111111111112</v>
      </c>
      <c r="Q198" s="37">
        <v>0.10220454392233534</v>
      </c>
      <c r="R198" s="32">
        <v>0</v>
      </c>
      <c r="S198" s="32">
        <v>0</v>
      </c>
      <c r="T198" s="37" t="s">
        <v>1688</v>
      </c>
      <c r="U198" s="32">
        <v>4.9888888888888889</v>
      </c>
      <c r="V198" s="32">
        <v>0</v>
      </c>
      <c r="W198" s="37">
        <v>0</v>
      </c>
      <c r="X198" s="32">
        <v>95.783333333333331</v>
      </c>
      <c r="Y198" s="32">
        <v>79.483333333333334</v>
      </c>
      <c r="Z198" s="37">
        <v>0.82982425613363497</v>
      </c>
      <c r="AA198" s="32">
        <v>0</v>
      </c>
      <c r="AB198" s="32">
        <v>0</v>
      </c>
      <c r="AC198" s="37" t="s">
        <v>1688</v>
      </c>
      <c r="AD198" s="32">
        <v>174.90555555555557</v>
      </c>
      <c r="AE198" s="32">
        <v>8.3249999999999993</v>
      </c>
      <c r="AF198" s="37">
        <v>4.7597115903821104E-2</v>
      </c>
      <c r="AG198" s="32">
        <v>0</v>
      </c>
      <c r="AH198" s="32">
        <v>0</v>
      </c>
      <c r="AI198" s="37" t="s">
        <v>1688</v>
      </c>
      <c r="AJ198" s="32">
        <v>0</v>
      </c>
      <c r="AK198" s="32">
        <v>0</v>
      </c>
      <c r="AL198" s="37" t="s">
        <v>1688</v>
      </c>
      <c r="AM198" t="s">
        <v>182</v>
      </c>
      <c r="AN198" s="34">
        <v>2</v>
      </c>
      <c r="AX198"/>
      <c r="AY198"/>
    </row>
    <row r="199" spans="1:51" x14ac:dyDescent="0.25">
      <c r="A199" t="s">
        <v>1583</v>
      </c>
      <c r="B199" t="s">
        <v>975</v>
      </c>
      <c r="C199" t="s">
        <v>1342</v>
      </c>
      <c r="D199" t="s">
        <v>1498</v>
      </c>
      <c r="E199" s="32">
        <v>106.16666666666667</v>
      </c>
      <c r="F199" s="32">
        <v>290.0218888888889</v>
      </c>
      <c r="G199" s="32">
        <v>110.79411111111111</v>
      </c>
      <c r="H199" s="37">
        <v>0.38201982455730349</v>
      </c>
      <c r="I199" s="32">
        <v>285.04966666666667</v>
      </c>
      <c r="J199" s="32">
        <v>110.79411111111111</v>
      </c>
      <c r="K199" s="37">
        <v>0.38868353156389507</v>
      </c>
      <c r="L199" s="32">
        <v>63.227777777777774</v>
      </c>
      <c r="M199" s="32">
        <v>1.6527777777777777</v>
      </c>
      <c r="N199" s="37">
        <v>2.6140057991389156E-2</v>
      </c>
      <c r="O199" s="32">
        <v>58.255555555555553</v>
      </c>
      <c r="P199" s="32">
        <v>1.6527777777777777</v>
      </c>
      <c r="Q199" s="37">
        <v>2.8371161548731642E-2</v>
      </c>
      <c r="R199" s="32">
        <v>0</v>
      </c>
      <c r="S199" s="32">
        <v>0</v>
      </c>
      <c r="T199" s="37" t="s">
        <v>1688</v>
      </c>
      <c r="U199" s="32">
        <v>4.9722222222222223</v>
      </c>
      <c r="V199" s="32">
        <v>0</v>
      </c>
      <c r="W199" s="37">
        <v>0</v>
      </c>
      <c r="X199" s="32">
        <v>103.69444444444444</v>
      </c>
      <c r="Y199" s="32">
        <v>42.174999999999997</v>
      </c>
      <c r="Z199" s="37">
        <v>0.40672381462630591</v>
      </c>
      <c r="AA199" s="32">
        <v>0</v>
      </c>
      <c r="AB199" s="32">
        <v>0</v>
      </c>
      <c r="AC199" s="37" t="s">
        <v>1688</v>
      </c>
      <c r="AD199" s="32">
        <v>123.09966666666666</v>
      </c>
      <c r="AE199" s="32">
        <v>66.966333333333324</v>
      </c>
      <c r="AF199" s="37">
        <v>0.54400093149453421</v>
      </c>
      <c r="AG199" s="32">
        <v>0</v>
      </c>
      <c r="AH199" s="32">
        <v>0</v>
      </c>
      <c r="AI199" s="37" t="s">
        <v>1688</v>
      </c>
      <c r="AJ199" s="32">
        <v>0</v>
      </c>
      <c r="AK199" s="32">
        <v>0</v>
      </c>
      <c r="AL199" s="37" t="s">
        <v>1688</v>
      </c>
      <c r="AM199" t="s">
        <v>371</v>
      </c>
      <c r="AN199" s="34">
        <v>2</v>
      </c>
      <c r="AX199"/>
      <c r="AY199"/>
    </row>
    <row r="200" spans="1:51" x14ac:dyDescent="0.25">
      <c r="A200" t="s">
        <v>1583</v>
      </c>
      <c r="B200" t="s">
        <v>694</v>
      </c>
      <c r="C200" t="s">
        <v>1214</v>
      </c>
      <c r="D200" t="s">
        <v>1532</v>
      </c>
      <c r="E200" s="32">
        <v>122.72222222222223</v>
      </c>
      <c r="F200" s="32">
        <v>555.99166666666667</v>
      </c>
      <c r="G200" s="32">
        <v>75.74722222222222</v>
      </c>
      <c r="H200" s="37">
        <v>0.13623805312829429</v>
      </c>
      <c r="I200" s="32">
        <v>493.58611111111111</v>
      </c>
      <c r="J200" s="32">
        <v>72.61388888888888</v>
      </c>
      <c r="K200" s="37">
        <v>0.14711493547788013</v>
      </c>
      <c r="L200" s="32">
        <v>95.191666666666663</v>
      </c>
      <c r="M200" s="32">
        <v>3.1333333333333333</v>
      </c>
      <c r="N200" s="37">
        <v>3.2916046572704194E-2</v>
      </c>
      <c r="O200" s="32">
        <v>49.93333333333333</v>
      </c>
      <c r="P200" s="32">
        <v>0</v>
      </c>
      <c r="Q200" s="37">
        <v>0</v>
      </c>
      <c r="R200" s="32">
        <v>41.008333333333333</v>
      </c>
      <c r="S200" s="32">
        <v>3.1333333333333333</v>
      </c>
      <c r="T200" s="37">
        <v>7.6407234301971147E-2</v>
      </c>
      <c r="U200" s="32">
        <v>4.25</v>
      </c>
      <c r="V200" s="32">
        <v>0</v>
      </c>
      <c r="W200" s="37">
        <v>0</v>
      </c>
      <c r="X200" s="32">
        <v>161.875</v>
      </c>
      <c r="Y200" s="32">
        <v>54.963888888888889</v>
      </c>
      <c r="Z200" s="37">
        <v>0.33954525954525955</v>
      </c>
      <c r="AA200" s="32">
        <v>17.147222222222222</v>
      </c>
      <c r="AB200" s="32">
        <v>0</v>
      </c>
      <c r="AC200" s="37">
        <v>0</v>
      </c>
      <c r="AD200" s="32">
        <v>260.82499999999999</v>
      </c>
      <c r="AE200" s="32">
        <v>17.649999999999999</v>
      </c>
      <c r="AF200" s="37">
        <v>6.7669893606824502E-2</v>
      </c>
      <c r="AG200" s="32">
        <v>20.952777777777779</v>
      </c>
      <c r="AH200" s="32">
        <v>0</v>
      </c>
      <c r="AI200" s="37">
        <v>0</v>
      </c>
      <c r="AJ200" s="32">
        <v>0</v>
      </c>
      <c r="AK200" s="32">
        <v>0</v>
      </c>
      <c r="AL200" s="37" t="s">
        <v>1688</v>
      </c>
      <c r="AM200" t="s">
        <v>88</v>
      </c>
      <c r="AN200" s="34">
        <v>2</v>
      </c>
      <c r="AX200"/>
      <c r="AY200"/>
    </row>
    <row r="201" spans="1:51" x14ac:dyDescent="0.25">
      <c r="A201" t="s">
        <v>1583</v>
      </c>
      <c r="B201" t="s">
        <v>1036</v>
      </c>
      <c r="C201" t="s">
        <v>1226</v>
      </c>
      <c r="D201" t="s">
        <v>1526</v>
      </c>
      <c r="E201" s="32">
        <v>74.011111111111106</v>
      </c>
      <c r="F201" s="32">
        <v>251.36733333333333</v>
      </c>
      <c r="G201" s="32">
        <v>7.458333333333333</v>
      </c>
      <c r="H201" s="37">
        <v>2.9671052457094661E-2</v>
      </c>
      <c r="I201" s="32">
        <v>219.63955555555555</v>
      </c>
      <c r="J201" s="32">
        <v>7.458333333333333</v>
      </c>
      <c r="K201" s="37">
        <v>3.3957149997268253E-2</v>
      </c>
      <c r="L201" s="32">
        <v>54.105555555555554</v>
      </c>
      <c r="M201" s="32">
        <v>0</v>
      </c>
      <c r="N201" s="37">
        <v>0</v>
      </c>
      <c r="O201" s="32">
        <v>22.377777777777776</v>
      </c>
      <c r="P201" s="32">
        <v>0</v>
      </c>
      <c r="Q201" s="37">
        <v>0</v>
      </c>
      <c r="R201" s="32">
        <v>26.191666666666666</v>
      </c>
      <c r="S201" s="32">
        <v>0</v>
      </c>
      <c r="T201" s="37">
        <v>0</v>
      </c>
      <c r="U201" s="32">
        <v>5.5361111111111114</v>
      </c>
      <c r="V201" s="32">
        <v>0</v>
      </c>
      <c r="W201" s="37">
        <v>0</v>
      </c>
      <c r="X201" s="32">
        <v>59.047222222222224</v>
      </c>
      <c r="Y201" s="32">
        <v>7.458333333333333</v>
      </c>
      <c r="Z201" s="37">
        <v>0.12631133273745118</v>
      </c>
      <c r="AA201" s="32">
        <v>0</v>
      </c>
      <c r="AB201" s="32">
        <v>0</v>
      </c>
      <c r="AC201" s="37" t="s">
        <v>1688</v>
      </c>
      <c r="AD201" s="32">
        <v>130.28866666666667</v>
      </c>
      <c r="AE201" s="32">
        <v>0</v>
      </c>
      <c r="AF201" s="37">
        <v>0</v>
      </c>
      <c r="AG201" s="32">
        <v>7.9258888888888883</v>
      </c>
      <c r="AH201" s="32">
        <v>0</v>
      </c>
      <c r="AI201" s="37">
        <v>0</v>
      </c>
      <c r="AJ201" s="32">
        <v>0</v>
      </c>
      <c r="AK201" s="32">
        <v>0</v>
      </c>
      <c r="AL201" s="37" t="s">
        <v>1688</v>
      </c>
      <c r="AM201" t="s">
        <v>432</v>
      </c>
      <c r="AN201" s="34">
        <v>2</v>
      </c>
      <c r="AX201"/>
      <c r="AY201"/>
    </row>
    <row r="202" spans="1:51" x14ac:dyDescent="0.25">
      <c r="A202" t="s">
        <v>1583</v>
      </c>
      <c r="B202" t="s">
        <v>1068</v>
      </c>
      <c r="C202" t="s">
        <v>1451</v>
      </c>
      <c r="D202" t="s">
        <v>1518</v>
      </c>
      <c r="E202" s="32">
        <v>348.6</v>
      </c>
      <c r="F202" s="32">
        <v>1388.4833333333331</v>
      </c>
      <c r="G202" s="32">
        <v>0</v>
      </c>
      <c r="H202" s="37">
        <v>0</v>
      </c>
      <c r="I202" s="32">
        <v>1262.1694444444443</v>
      </c>
      <c r="J202" s="32">
        <v>0</v>
      </c>
      <c r="K202" s="37">
        <v>0</v>
      </c>
      <c r="L202" s="32">
        <v>270.19166666666666</v>
      </c>
      <c r="M202" s="32">
        <v>0</v>
      </c>
      <c r="N202" s="37">
        <v>0</v>
      </c>
      <c r="O202" s="32">
        <v>157.93055555555554</v>
      </c>
      <c r="P202" s="32">
        <v>0</v>
      </c>
      <c r="Q202" s="37">
        <v>0</v>
      </c>
      <c r="R202" s="32">
        <v>107.67777777777778</v>
      </c>
      <c r="S202" s="32">
        <v>0</v>
      </c>
      <c r="T202" s="37">
        <v>0</v>
      </c>
      <c r="U202" s="32">
        <v>4.583333333333333</v>
      </c>
      <c r="V202" s="32">
        <v>0</v>
      </c>
      <c r="W202" s="37">
        <v>0</v>
      </c>
      <c r="X202" s="32">
        <v>323.39166666666665</v>
      </c>
      <c r="Y202" s="32">
        <v>0</v>
      </c>
      <c r="Z202" s="37">
        <v>0</v>
      </c>
      <c r="AA202" s="32">
        <v>14.052777777777777</v>
      </c>
      <c r="AB202" s="32">
        <v>0</v>
      </c>
      <c r="AC202" s="37">
        <v>0</v>
      </c>
      <c r="AD202" s="32">
        <v>777.56111111111113</v>
      </c>
      <c r="AE202" s="32">
        <v>0</v>
      </c>
      <c r="AF202" s="37">
        <v>0</v>
      </c>
      <c r="AG202" s="32">
        <v>3.286111111111111</v>
      </c>
      <c r="AH202" s="32">
        <v>0</v>
      </c>
      <c r="AI202" s="37">
        <v>0</v>
      </c>
      <c r="AJ202" s="32">
        <v>0</v>
      </c>
      <c r="AK202" s="32">
        <v>0</v>
      </c>
      <c r="AL202" s="37" t="s">
        <v>1688</v>
      </c>
      <c r="AM202" t="s">
        <v>464</v>
      </c>
      <c r="AN202" s="34">
        <v>2</v>
      </c>
      <c r="AX202"/>
      <c r="AY202"/>
    </row>
    <row r="203" spans="1:51" x14ac:dyDescent="0.25">
      <c r="A203" t="s">
        <v>1583</v>
      </c>
      <c r="B203" t="s">
        <v>1118</v>
      </c>
      <c r="C203" t="s">
        <v>1334</v>
      </c>
      <c r="D203" t="s">
        <v>1542</v>
      </c>
      <c r="E203" s="32">
        <v>67.36666666666666</v>
      </c>
      <c r="F203" s="32">
        <v>293.91577777777775</v>
      </c>
      <c r="G203" s="32">
        <v>32.643444444444441</v>
      </c>
      <c r="H203" s="37">
        <v>0.11106394046367024</v>
      </c>
      <c r="I203" s="32">
        <v>270.37966666666659</v>
      </c>
      <c r="J203" s="32">
        <v>32.643444444444441</v>
      </c>
      <c r="K203" s="37">
        <v>0.12073187620535242</v>
      </c>
      <c r="L203" s="32">
        <v>41.152777777777779</v>
      </c>
      <c r="M203" s="32">
        <v>0</v>
      </c>
      <c r="N203" s="37">
        <v>0</v>
      </c>
      <c r="O203" s="32">
        <v>29.574999999999999</v>
      </c>
      <c r="P203" s="32">
        <v>0</v>
      </c>
      <c r="Q203" s="37">
        <v>0</v>
      </c>
      <c r="R203" s="32">
        <v>11.577777777777778</v>
      </c>
      <c r="S203" s="32">
        <v>0</v>
      </c>
      <c r="T203" s="37">
        <v>0</v>
      </c>
      <c r="U203" s="32">
        <v>0</v>
      </c>
      <c r="V203" s="32">
        <v>0</v>
      </c>
      <c r="W203" s="37" t="s">
        <v>1688</v>
      </c>
      <c r="X203" s="32">
        <v>77.912777777777791</v>
      </c>
      <c r="Y203" s="32">
        <v>10.187777777777779</v>
      </c>
      <c r="Z203" s="37">
        <v>0.13075875444763729</v>
      </c>
      <c r="AA203" s="32">
        <v>11.958333333333334</v>
      </c>
      <c r="AB203" s="32">
        <v>0</v>
      </c>
      <c r="AC203" s="37">
        <v>0</v>
      </c>
      <c r="AD203" s="32">
        <v>162.89188888888881</v>
      </c>
      <c r="AE203" s="32">
        <v>22.455666666666666</v>
      </c>
      <c r="AF203" s="37">
        <v>0.13785626049179181</v>
      </c>
      <c r="AG203" s="32">
        <v>0</v>
      </c>
      <c r="AH203" s="32">
        <v>0</v>
      </c>
      <c r="AI203" s="37" t="s">
        <v>1688</v>
      </c>
      <c r="AJ203" s="32">
        <v>0</v>
      </c>
      <c r="AK203" s="32">
        <v>0</v>
      </c>
      <c r="AL203" s="37" t="s">
        <v>1688</v>
      </c>
      <c r="AM203" t="s">
        <v>515</v>
      </c>
      <c r="AN203" s="34">
        <v>2</v>
      </c>
      <c r="AX203"/>
      <c r="AY203"/>
    </row>
    <row r="204" spans="1:51" x14ac:dyDescent="0.25">
      <c r="A204" t="s">
        <v>1583</v>
      </c>
      <c r="B204" t="s">
        <v>1005</v>
      </c>
      <c r="C204" t="s">
        <v>1249</v>
      </c>
      <c r="D204" t="s">
        <v>1496</v>
      </c>
      <c r="E204" s="32">
        <v>29.044444444444444</v>
      </c>
      <c r="F204" s="32">
        <v>118.98044444444443</v>
      </c>
      <c r="G204" s="32">
        <v>0</v>
      </c>
      <c r="H204" s="37">
        <v>0</v>
      </c>
      <c r="I204" s="32">
        <v>108.99144444444443</v>
      </c>
      <c r="J204" s="32">
        <v>0</v>
      </c>
      <c r="K204" s="37">
        <v>0</v>
      </c>
      <c r="L204" s="32">
        <v>17.690222222222225</v>
      </c>
      <c r="M204" s="32">
        <v>0</v>
      </c>
      <c r="N204" s="37">
        <v>0</v>
      </c>
      <c r="O204" s="32">
        <v>7.7012222222222215</v>
      </c>
      <c r="P204" s="32">
        <v>0</v>
      </c>
      <c r="Q204" s="37">
        <v>0</v>
      </c>
      <c r="R204" s="32">
        <v>5.9528888888888902</v>
      </c>
      <c r="S204" s="32">
        <v>0</v>
      </c>
      <c r="T204" s="37">
        <v>0</v>
      </c>
      <c r="U204" s="32">
        <v>4.0361111111111114</v>
      </c>
      <c r="V204" s="32">
        <v>0</v>
      </c>
      <c r="W204" s="37">
        <v>0</v>
      </c>
      <c r="X204" s="32">
        <v>38.86933333333333</v>
      </c>
      <c r="Y204" s="32">
        <v>0</v>
      </c>
      <c r="Z204" s="37">
        <v>0</v>
      </c>
      <c r="AA204" s="32">
        <v>0</v>
      </c>
      <c r="AB204" s="32">
        <v>0</v>
      </c>
      <c r="AC204" s="37" t="s">
        <v>1688</v>
      </c>
      <c r="AD204" s="32">
        <v>55.568888888888864</v>
      </c>
      <c r="AE204" s="32">
        <v>0</v>
      </c>
      <c r="AF204" s="37">
        <v>0</v>
      </c>
      <c r="AG204" s="32">
        <v>6.8520000000000003</v>
      </c>
      <c r="AH204" s="32">
        <v>0</v>
      </c>
      <c r="AI204" s="37">
        <v>0</v>
      </c>
      <c r="AJ204" s="32">
        <v>0</v>
      </c>
      <c r="AK204" s="32">
        <v>0</v>
      </c>
      <c r="AL204" s="37" t="s">
        <v>1688</v>
      </c>
      <c r="AM204" t="s">
        <v>401</v>
      </c>
      <c r="AN204" s="34">
        <v>2</v>
      </c>
      <c r="AX204"/>
      <c r="AY204"/>
    </row>
    <row r="205" spans="1:51" x14ac:dyDescent="0.25">
      <c r="A205" t="s">
        <v>1583</v>
      </c>
      <c r="B205" t="s">
        <v>1077</v>
      </c>
      <c r="C205" t="s">
        <v>1224</v>
      </c>
      <c r="D205" t="s">
        <v>1501</v>
      </c>
      <c r="E205" s="32">
        <v>192.05555555555554</v>
      </c>
      <c r="F205" s="32">
        <v>680.56944444444446</v>
      </c>
      <c r="G205" s="32">
        <v>44.888888888888886</v>
      </c>
      <c r="H205" s="37">
        <v>6.5957837595151114E-2</v>
      </c>
      <c r="I205" s="32">
        <v>632.11944444444453</v>
      </c>
      <c r="J205" s="32">
        <v>27.822222222222223</v>
      </c>
      <c r="K205" s="37">
        <v>4.4014185082812227E-2</v>
      </c>
      <c r="L205" s="32">
        <v>107.09166666666667</v>
      </c>
      <c r="M205" s="32">
        <v>20.286111111111111</v>
      </c>
      <c r="N205" s="37">
        <v>0.1894275413067725</v>
      </c>
      <c r="O205" s="32">
        <v>58.641666666666666</v>
      </c>
      <c r="P205" s="32">
        <v>3.2194444444444446</v>
      </c>
      <c r="Q205" s="37">
        <v>5.4900288948889209E-2</v>
      </c>
      <c r="R205" s="32">
        <v>43.383333333333333</v>
      </c>
      <c r="S205" s="32">
        <v>17.066666666666666</v>
      </c>
      <c r="T205" s="37">
        <v>0.3933922397233961</v>
      </c>
      <c r="U205" s="32">
        <v>5.0666666666666664</v>
      </c>
      <c r="V205" s="32">
        <v>0</v>
      </c>
      <c r="W205" s="37">
        <v>0</v>
      </c>
      <c r="X205" s="32">
        <v>162.69722222222222</v>
      </c>
      <c r="Y205" s="32">
        <v>18.43611111111111</v>
      </c>
      <c r="Z205" s="37">
        <v>0.11331546328387768</v>
      </c>
      <c r="AA205" s="32">
        <v>0</v>
      </c>
      <c r="AB205" s="32">
        <v>0</v>
      </c>
      <c r="AC205" s="37" t="s">
        <v>1688</v>
      </c>
      <c r="AD205" s="32">
        <v>410.78055555555557</v>
      </c>
      <c r="AE205" s="32">
        <v>6.166666666666667</v>
      </c>
      <c r="AF205" s="37">
        <v>1.5012070516158263E-2</v>
      </c>
      <c r="AG205" s="32">
        <v>0</v>
      </c>
      <c r="AH205" s="32">
        <v>0</v>
      </c>
      <c r="AI205" s="37" t="s">
        <v>1688</v>
      </c>
      <c r="AJ205" s="32">
        <v>0</v>
      </c>
      <c r="AK205" s="32">
        <v>0</v>
      </c>
      <c r="AL205" s="37" t="s">
        <v>1688</v>
      </c>
      <c r="AM205" t="s">
        <v>473</v>
      </c>
      <c r="AN205" s="34">
        <v>2</v>
      </c>
      <c r="AX205"/>
      <c r="AY205"/>
    </row>
    <row r="206" spans="1:51" x14ac:dyDescent="0.25">
      <c r="A206" t="s">
        <v>1583</v>
      </c>
      <c r="B206" t="s">
        <v>935</v>
      </c>
      <c r="C206" t="s">
        <v>1295</v>
      </c>
      <c r="D206" t="s">
        <v>1527</v>
      </c>
      <c r="E206" s="32">
        <v>190.65555555555557</v>
      </c>
      <c r="F206" s="32">
        <v>701.59888888888884</v>
      </c>
      <c r="G206" s="32">
        <v>165.95277777777778</v>
      </c>
      <c r="H206" s="37">
        <v>0.23653512057380049</v>
      </c>
      <c r="I206" s="32">
        <v>658.38111111111107</v>
      </c>
      <c r="J206" s="32">
        <v>154.57499999999999</v>
      </c>
      <c r="K206" s="37">
        <v>0.23478042943718852</v>
      </c>
      <c r="L206" s="32">
        <v>96.218333333333334</v>
      </c>
      <c r="M206" s="32">
        <v>18.791666666666668</v>
      </c>
      <c r="N206" s="37">
        <v>0.19530235055689318</v>
      </c>
      <c r="O206" s="32">
        <v>53.00055555555555</v>
      </c>
      <c r="P206" s="32">
        <v>7.4138888888888888</v>
      </c>
      <c r="Q206" s="37">
        <v>0.13988322973553738</v>
      </c>
      <c r="R206" s="32">
        <v>40.092777777777783</v>
      </c>
      <c r="S206" s="32">
        <v>11.377777777777778</v>
      </c>
      <c r="T206" s="37">
        <v>0.28378621807751464</v>
      </c>
      <c r="U206" s="32">
        <v>3.125</v>
      </c>
      <c r="V206" s="32">
        <v>0</v>
      </c>
      <c r="W206" s="37">
        <v>0</v>
      </c>
      <c r="X206" s="32">
        <v>155.65277777777777</v>
      </c>
      <c r="Y206" s="32">
        <v>57.291666666666664</v>
      </c>
      <c r="Z206" s="37">
        <v>0.36807352547514943</v>
      </c>
      <c r="AA206" s="32">
        <v>0</v>
      </c>
      <c r="AB206" s="32">
        <v>0</v>
      </c>
      <c r="AC206" s="37" t="s">
        <v>1688</v>
      </c>
      <c r="AD206" s="32">
        <v>449.72777777777776</v>
      </c>
      <c r="AE206" s="32">
        <v>89.86944444444444</v>
      </c>
      <c r="AF206" s="37">
        <v>0.19983076181887807</v>
      </c>
      <c r="AG206" s="32">
        <v>0</v>
      </c>
      <c r="AH206" s="32">
        <v>0</v>
      </c>
      <c r="AI206" s="37" t="s">
        <v>1688</v>
      </c>
      <c r="AJ206" s="32">
        <v>0</v>
      </c>
      <c r="AK206" s="32">
        <v>0</v>
      </c>
      <c r="AL206" s="37" t="s">
        <v>1688</v>
      </c>
      <c r="AM206" t="s">
        <v>331</v>
      </c>
      <c r="AN206" s="34">
        <v>2</v>
      </c>
      <c r="AX206"/>
      <c r="AY206"/>
    </row>
    <row r="207" spans="1:51" x14ac:dyDescent="0.25">
      <c r="A207" t="s">
        <v>1583</v>
      </c>
      <c r="B207" t="s">
        <v>1107</v>
      </c>
      <c r="C207" t="s">
        <v>1326</v>
      </c>
      <c r="D207" t="s">
        <v>1532</v>
      </c>
      <c r="E207" s="32">
        <v>186.7</v>
      </c>
      <c r="F207" s="32">
        <v>656.80700000000013</v>
      </c>
      <c r="G207" s="32">
        <v>0</v>
      </c>
      <c r="H207" s="37">
        <v>0</v>
      </c>
      <c r="I207" s="32">
        <v>614.64722222222247</v>
      </c>
      <c r="J207" s="32">
        <v>0</v>
      </c>
      <c r="K207" s="37">
        <v>0</v>
      </c>
      <c r="L207" s="32">
        <v>103.71477777777777</v>
      </c>
      <c r="M207" s="32">
        <v>0</v>
      </c>
      <c r="N207" s="37">
        <v>0</v>
      </c>
      <c r="O207" s="32">
        <v>64.99388888888889</v>
      </c>
      <c r="P207" s="32">
        <v>0</v>
      </c>
      <c r="Q207" s="37">
        <v>0</v>
      </c>
      <c r="R207" s="32">
        <v>33.209777777777774</v>
      </c>
      <c r="S207" s="32">
        <v>0</v>
      </c>
      <c r="T207" s="37">
        <v>0</v>
      </c>
      <c r="U207" s="32">
        <v>5.5111111111111111</v>
      </c>
      <c r="V207" s="32">
        <v>0</v>
      </c>
      <c r="W207" s="37">
        <v>0</v>
      </c>
      <c r="X207" s="32">
        <v>179.10111111111109</v>
      </c>
      <c r="Y207" s="32">
        <v>0</v>
      </c>
      <c r="Z207" s="37">
        <v>0</v>
      </c>
      <c r="AA207" s="32">
        <v>3.4388888888888882</v>
      </c>
      <c r="AB207" s="32">
        <v>0</v>
      </c>
      <c r="AC207" s="37">
        <v>0</v>
      </c>
      <c r="AD207" s="32">
        <v>281.05333333333351</v>
      </c>
      <c r="AE207" s="32">
        <v>0</v>
      </c>
      <c r="AF207" s="37">
        <v>0</v>
      </c>
      <c r="AG207" s="32">
        <v>89.498888888888885</v>
      </c>
      <c r="AH207" s="32">
        <v>0</v>
      </c>
      <c r="AI207" s="37">
        <v>0</v>
      </c>
      <c r="AJ207" s="32">
        <v>0</v>
      </c>
      <c r="AK207" s="32">
        <v>0</v>
      </c>
      <c r="AL207" s="37" t="s">
        <v>1688</v>
      </c>
      <c r="AM207" t="s">
        <v>504</v>
      </c>
      <c r="AN207" s="34">
        <v>2</v>
      </c>
      <c r="AX207"/>
      <c r="AY207"/>
    </row>
    <row r="208" spans="1:51" x14ac:dyDescent="0.25">
      <c r="A208" t="s">
        <v>1583</v>
      </c>
      <c r="B208" t="s">
        <v>1050</v>
      </c>
      <c r="C208" t="s">
        <v>1296</v>
      </c>
      <c r="D208" t="s">
        <v>1529</v>
      </c>
      <c r="E208" s="32">
        <v>161.38888888888889</v>
      </c>
      <c r="F208" s="32">
        <v>349.93888888888887</v>
      </c>
      <c r="G208" s="32">
        <v>10.45</v>
      </c>
      <c r="H208" s="37">
        <v>2.9862356919462128E-2</v>
      </c>
      <c r="I208" s="32">
        <v>333.03055555555557</v>
      </c>
      <c r="J208" s="32">
        <v>10.45</v>
      </c>
      <c r="K208" s="37">
        <v>3.1378502139443328E-2</v>
      </c>
      <c r="L208" s="32">
        <v>55.297222222222217</v>
      </c>
      <c r="M208" s="32">
        <v>0.61111111111111116</v>
      </c>
      <c r="N208" s="37">
        <v>1.1051388958657761E-2</v>
      </c>
      <c r="O208" s="32">
        <v>38.388888888888886</v>
      </c>
      <c r="P208" s="32">
        <v>0.61111111111111116</v>
      </c>
      <c r="Q208" s="37">
        <v>1.5918958031837918E-2</v>
      </c>
      <c r="R208" s="32">
        <v>11.352777777777778</v>
      </c>
      <c r="S208" s="32">
        <v>0</v>
      </c>
      <c r="T208" s="37">
        <v>0</v>
      </c>
      <c r="U208" s="32">
        <v>5.5555555555555554</v>
      </c>
      <c r="V208" s="32">
        <v>0</v>
      </c>
      <c r="W208" s="37">
        <v>0</v>
      </c>
      <c r="X208" s="32">
        <v>86.402777777777771</v>
      </c>
      <c r="Y208" s="32">
        <v>9.8388888888888886</v>
      </c>
      <c r="Z208" s="37">
        <v>0.1138723677865295</v>
      </c>
      <c r="AA208" s="32">
        <v>0</v>
      </c>
      <c r="AB208" s="32">
        <v>0</v>
      </c>
      <c r="AC208" s="37" t="s">
        <v>1688</v>
      </c>
      <c r="AD208" s="32">
        <v>208.23888888888888</v>
      </c>
      <c r="AE208" s="32">
        <v>0</v>
      </c>
      <c r="AF208" s="37">
        <v>0</v>
      </c>
      <c r="AG208" s="32">
        <v>0</v>
      </c>
      <c r="AH208" s="32">
        <v>0</v>
      </c>
      <c r="AI208" s="37" t="s">
        <v>1688</v>
      </c>
      <c r="AJ208" s="32">
        <v>0</v>
      </c>
      <c r="AK208" s="32">
        <v>0</v>
      </c>
      <c r="AL208" s="37" t="s">
        <v>1688</v>
      </c>
      <c r="AM208" t="s">
        <v>446</v>
      </c>
      <c r="AN208" s="34">
        <v>2</v>
      </c>
      <c r="AX208"/>
      <c r="AY208"/>
    </row>
    <row r="209" spans="1:51" x14ac:dyDescent="0.25">
      <c r="A209" t="s">
        <v>1583</v>
      </c>
      <c r="B209" t="s">
        <v>1034</v>
      </c>
      <c r="C209" t="s">
        <v>1224</v>
      </c>
      <c r="D209" t="s">
        <v>1501</v>
      </c>
      <c r="E209" s="32">
        <v>208.16666666666666</v>
      </c>
      <c r="F209" s="32">
        <v>883.39777777777749</v>
      </c>
      <c r="G209" s="32">
        <v>44.771111111111111</v>
      </c>
      <c r="H209" s="37">
        <v>5.0680579278492906E-2</v>
      </c>
      <c r="I209" s="32">
        <v>848.01444444444405</v>
      </c>
      <c r="J209" s="32">
        <v>43.704444444444441</v>
      </c>
      <c r="K209" s="37">
        <v>5.1537382093858483E-2</v>
      </c>
      <c r="L209" s="32">
        <v>148.47288888888892</v>
      </c>
      <c r="M209" s="32">
        <v>1.0666666666666667</v>
      </c>
      <c r="N209" s="37">
        <v>7.184252119354374E-3</v>
      </c>
      <c r="O209" s="32">
        <v>113.08955555555556</v>
      </c>
      <c r="P209" s="32">
        <v>0</v>
      </c>
      <c r="Q209" s="37">
        <v>0</v>
      </c>
      <c r="R209" s="32">
        <v>30.05</v>
      </c>
      <c r="S209" s="32">
        <v>1.0666666666666667</v>
      </c>
      <c r="T209" s="37">
        <v>3.549639489739323E-2</v>
      </c>
      <c r="U209" s="32">
        <v>5.333333333333333</v>
      </c>
      <c r="V209" s="32">
        <v>0</v>
      </c>
      <c r="W209" s="37">
        <v>0</v>
      </c>
      <c r="X209" s="32">
        <v>169.94411111111108</v>
      </c>
      <c r="Y209" s="32">
        <v>9.9104444444444457</v>
      </c>
      <c r="Z209" s="37">
        <v>5.8315903855973579E-2</v>
      </c>
      <c r="AA209" s="32">
        <v>0</v>
      </c>
      <c r="AB209" s="32">
        <v>0</v>
      </c>
      <c r="AC209" s="37" t="s">
        <v>1688</v>
      </c>
      <c r="AD209" s="32">
        <v>564.98077777777746</v>
      </c>
      <c r="AE209" s="32">
        <v>33.793999999999997</v>
      </c>
      <c r="AF209" s="37">
        <v>5.9814424364880089E-2</v>
      </c>
      <c r="AG209" s="32">
        <v>0</v>
      </c>
      <c r="AH209" s="32">
        <v>0</v>
      </c>
      <c r="AI209" s="37" t="s">
        <v>1688</v>
      </c>
      <c r="AJ209" s="32">
        <v>0</v>
      </c>
      <c r="AK209" s="32">
        <v>0</v>
      </c>
      <c r="AL209" s="37" t="s">
        <v>1688</v>
      </c>
      <c r="AM209" t="s">
        <v>430</v>
      </c>
      <c r="AN209" s="34">
        <v>2</v>
      </c>
      <c r="AX209"/>
      <c r="AY209"/>
    </row>
    <row r="210" spans="1:51" x14ac:dyDescent="0.25">
      <c r="A210" t="s">
        <v>1583</v>
      </c>
      <c r="B210" t="s">
        <v>616</v>
      </c>
      <c r="C210" t="s">
        <v>1265</v>
      </c>
      <c r="D210" t="s">
        <v>1524</v>
      </c>
      <c r="E210" s="32">
        <v>540.86666666666667</v>
      </c>
      <c r="F210" s="32">
        <v>1516.6064444444444</v>
      </c>
      <c r="G210" s="32">
        <v>0</v>
      </c>
      <c r="H210" s="37">
        <v>0</v>
      </c>
      <c r="I210" s="32">
        <v>1411.9283333333333</v>
      </c>
      <c r="J210" s="32">
        <v>0</v>
      </c>
      <c r="K210" s="37">
        <v>0</v>
      </c>
      <c r="L210" s="32">
        <v>394.56433333333331</v>
      </c>
      <c r="M210" s="32">
        <v>0</v>
      </c>
      <c r="N210" s="37">
        <v>0</v>
      </c>
      <c r="O210" s="32">
        <v>289.88622222222222</v>
      </c>
      <c r="P210" s="32">
        <v>0</v>
      </c>
      <c r="Q210" s="37">
        <v>0</v>
      </c>
      <c r="R210" s="32">
        <v>100.5558888888889</v>
      </c>
      <c r="S210" s="32">
        <v>0</v>
      </c>
      <c r="T210" s="37">
        <v>0</v>
      </c>
      <c r="U210" s="32">
        <v>4.1222222222222218</v>
      </c>
      <c r="V210" s="32">
        <v>0</v>
      </c>
      <c r="W210" s="37">
        <v>0</v>
      </c>
      <c r="X210" s="32">
        <v>112.76466666666667</v>
      </c>
      <c r="Y210" s="32">
        <v>0</v>
      </c>
      <c r="Z210" s="37">
        <v>0</v>
      </c>
      <c r="AA210" s="32">
        <v>0</v>
      </c>
      <c r="AB210" s="32">
        <v>0</v>
      </c>
      <c r="AC210" s="37" t="s">
        <v>1688</v>
      </c>
      <c r="AD210" s="32">
        <v>1009.2774444444444</v>
      </c>
      <c r="AE210" s="32">
        <v>0</v>
      </c>
      <c r="AF210" s="37">
        <v>0</v>
      </c>
      <c r="AG210" s="32">
        <v>0</v>
      </c>
      <c r="AH210" s="32">
        <v>0</v>
      </c>
      <c r="AI210" s="37" t="s">
        <v>1688</v>
      </c>
      <c r="AJ210" s="32">
        <v>0</v>
      </c>
      <c r="AK210" s="32">
        <v>0</v>
      </c>
      <c r="AL210" s="37" t="s">
        <v>1688</v>
      </c>
      <c r="AM210" t="s">
        <v>10</v>
      </c>
      <c r="AN210" s="34">
        <v>2</v>
      </c>
      <c r="AX210"/>
      <c r="AY210"/>
    </row>
    <row r="211" spans="1:51" x14ac:dyDescent="0.25">
      <c r="A211" t="s">
        <v>1583</v>
      </c>
      <c r="B211" t="s">
        <v>1161</v>
      </c>
      <c r="C211" t="s">
        <v>1480</v>
      </c>
      <c r="D211" t="s">
        <v>1530</v>
      </c>
      <c r="E211" s="32">
        <v>17.31111111111111</v>
      </c>
      <c r="F211" s="32">
        <v>122.751</v>
      </c>
      <c r="G211" s="32">
        <v>0</v>
      </c>
      <c r="H211" s="37">
        <v>0</v>
      </c>
      <c r="I211" s="32">
        <v>118.57877777777779</v>
      </c>
      <c r="J211" s="32">
        <v>0</v>
      </c>
      <c r="K211" s="37">
        <v>0</v>
      </c>
      <c r="L211" s="32">
        <v>63.901000000000003</v>
      </c>
      <c r="M211" s="32">
        <v>0</v>
      </c>
      <c r="N211" s="37">
        <v>0</v>
      </c>
      <c r="O211" s="32">
        <v>59.728777777777779</v>
      </c>
      <c r="P211" s="32">
        <v>0</v>
      </c>
      <c r="Q211" s="37">
        <v>0</v>
      </c>
      <c r="R211" s="32">
        <v>4.1722222222222225</v>
      </c>
      <c r="S211" s="32">
        <v>0</v>
      </c>
      <c r="T211" s="37">
        <v>0</v>
      </c>
      <c r="U211" s="32">
        <v>0</v>
      </c>
      <c r="V211" s="32">
        <v>0</v>
      </c>
      <c r="W211" s="37" t="s">
        <v>1688</v>
      </c>
      <c r="X211" s="32">
        <v>0.59166666666666667</v>
      </c>
      <c r="Y211" s="32">
        <v>0</v>
      </c>
      <c r="Z211" s="37">
        <v>0</v>
      </c>
      <c r="AA211" s="32">
        <v>0</v>
      </c>
      <c r="AB211" s="32">
        <v>0</v>
      </c>
      <c r="AC211" s="37" t="s">
        <v>1688</v>
      </c>
      <c r="AD211" s="32">
        <v>58.258333333333333</v>
      </c>
      <c r="AE211" s="32">
        <v>0</v>
      </c>
      <c r="AF211" s="37">
        <v>0</v>
      </c>
      <c r="AG211" s="32">
        <v>0</v>
      </c>
      <c r="AH211" s="32">
        <v>0</v>
      </c>
      <c r="AI211" s="37" t="s">
        <v>1688</v>
      </c>
      <c r="AJ211" s="32">
        <v>0</v>
      </c>
      <c r="AK211" s="32">
        <v>0</v>
      </c>
      <c r="AL211" s="37" t="s">
        <v>1688</v>
      </c>
      <c r="AM211" t="s">
        <v>559</v>
      </c>
      <c r="AN211" s="34">
        <v>2</v>
      </c>
      <c r="AX211"/>
      <c r="AY211"/>
    </row>
    <row r="212" spans="1:51" x14ac:dyDescent="0.25">
      <c r="A212" t="s">
        <v>1583</v>
      </c>
      <c r="B212" t="s">
        <v>1197</v>
      </c>
      <c r="C212" t="s">
        <v>1480</v>
      </c>
      <c r="D212" t="s">
        <v>1530</v>
      </c>
      <c r="E212" s="32">
        <v>12.955555555555556</v>
      </c>
      <c r="F212" s="32">
        <v>108.60777777777777</v>
      </c>
      <c r="G212" s="32">
        <v>0</v>
      </c>
      <c r="H212" s="37">
        <v>0</v>
      </c>
      <c r="I212" s="32">
        <v>103.9411111111111</v>
      </c>
      <c r="J212" s="32">
        <v>0</v>
      </c>
      <c r="K212" s="37">
        <v>0</v>
      </c>
      <c r="L212" s="32">
        <v>52.863888888888887</v>
      </c>
      <c r="M212" s="32">
        <v>0</v>
      </c>
      <c r="N212" s="37">
        <v>0</v>
      </c>
      <c r="O212" s="32">
        <v>48.197222222222223</v>
      </c>
      <c r="P212" s="32">
        <v>0</v>
      </c>
      <c r="Q212" s="37">
        <v>0</v>
      </c>
      <c r="R212" s="32">
        <v>4.666666666666667</v>
      </c>
      <c r="S212" s="32">
        <v>0</v>
      </c>
      <c r="T212" s="37">
        <v>0</v>
      </c>
      <c r="U212" s="32">
        <v>0</v>
      </c>
      <c r="V212" s="32">
        <v>0</v>
      </c>
      <c r="W212" s="37" t="s">
        <v>1688</v>
      </c>
      <c r="X212" s="32">
        <v>1.4166666666666667</v>
      </c>
      <c r="Y212" s="32">
        <v>0</v>
      </c>
      <c r="Z212" s="37">
        <v>0</v>
      </c>
      <c r="AA212" s="32">
        <v>0</v>
      </c>
      <c r="AB212" s="32">
        <v>0</v>
      </c>
      <c r="AC212" s="37" t="s">
        <v>1688</v>
      </c>
      <c r="AD212" s="32">
        <v>54.327222222222218</v>
      </c>
      <c r="AE212" s="32">
        <v>0</v>
      </c>
      <c r="AF212" s="37">
        <v>0</v>
      </c>
      <c r="AG212" s="32">
        <v>0</v>
      </c>
      <c r="AH212" s="32">
        <v>0</v>
      </c>
      <c r="AI212" s="37" t="s">
        <v>1688</v>
      </c>
      <c r="AJ212" s="32">
        <v>0</v>
      </c>
      <c r="AK212" s="32">
        <v>0</v>
      </c>
      <c r="AL212" s="37" t="s">
        <v>1688</v>
      </c>
      <c r="AM212" t="s">
        <v>596</v>
      </c>
      <c r="AN212" s="34">
        <v>2</v>
      </c>
      <c r="AX212"/>
      <c r="AY212"/>
    </row>
    <row r="213" spans="1:51" x14ac:dyDescent="0.25">
      <c r="A213" t="s">
        <v>1583</v>
      </c>
      <c r="B213" t="s">
        <v>1149</v>
      </c>
      <c r="C213" t="s">
        <v>1348</v>
      </c>
      <c r="D213" t="s">
        <v>1502</v>
      </c>
      <c r="E213" s="32">
        <v>219.6888888888889</v>
      </c>
      <c r="F213" s="32">
        <v>611.58488888888871</v>
      </c>
      <c r="G213" s="32">
        <v>3.7583333333333333</v>
      </c>
      <c r="H213" s="37">
        <v>6.1452357663077228E-3</v>
      </c>
      <c r="I213" s="32">
        <v>604.85711111111095</v>
      </c>
      <c r="J213" s="32">
        <v>2.1138888888888889</v>
      </c>
      <c r="K213" s="37">
        <v>3.4948566364801687E-3</v>
      </c>
      <c r="L213" s="32">
        <v>56.028777777777776</v>
      </c>
      <c r="M213" s="32">
        <v>3.5083333333333333</v>
      </c>
      <c r="N213" s="37">
        <v>6.2616631532605271E-2</v>
      </c>
      <c r="O213" s="32">
        <v>49.300999999999995</v>
      </c>
      <c r="P213" s="32">
        <v>1.8638888888888889</v>
      </c>
      <c r="Q213" s="37">
        <v>3.780630999145837E-2</v>
      </c>
      <c r="R213" s="32">
        <v>1.6444444444444444</v>
      </c>
      <c r="S213" s="32">
        <v>1.6444444444444444</v>
      </c>
      <c r="T213" s="37">
        <v>1</v>
      </c>
      <c r="U213" s="32">
        <v>5.083333333333333</v>
      </c>
      <c r="V213" s="32">
        <v>0</v>
      </c>
      <c r="W213" s="37">
        <v>0</v>
      </c>
      <c r="X213" s="32">
        <v>150.37933333333336</v>
      </c>
      <c r="Y213" s="32">
        <v>0</v>
      </c>
      <c r="Z213" s="37">
        <v>0</v>
      </c>
      <c r="AA213" s="32">
        <v>0</v>
      </c>
      <c r="AB213" s="32">
        <v>0</v>
      </c>
      <c r="AC213" s="37" t="s">
        <v>1688</v>
      </c>
      <c r="AD213" s="32">
        <v>405.1767777777776</v>
      </c>
      <c r="AE213" s="32">
        <v>0.25</v>
      </c>
      <c r="AF213" s="37">
        <v>6.1701463092515754E-4</v>
      </c>
      <c r="AG213" s="32">
        <v>0</v>
      </c>
      <c r="AH213" s="32">
        <v>0</v>
      </c>
      <c r="AI213" s="37" t="s">
        <v>1688</v>
      </c>
      <c r="AJ213" s="32">
        <v>0</v>
      </c>
      <c r="AK213" s="32">
        <v>0</v>
      </c>
      <c r="AL213" s="37" t="s">
        <v>1688</v>
      </c>
      <c r="AM213" t="s">
        <v>546</v>
      </c>
      <c r="AN213" s="34">
        <v>2</v>
      </c>
      <c r="AX213"/>
      <c r="AY213"/>
    </row>
    <row r="214" spans="1:51" x14ac:dyDescent="0.25">
      <c r="A214" t="s">
        <v>1583</v>
      </c>
      <c r="B214" t="s">
        <v>649</v>
      </c>
      <c r="C214" t="s">
        <v>1256</v>
      </c>
      <c r="D214" t="s">
        <v>1527</v>
      </c>
      <c r="E214" s="32">
        <v>159.83333333333334</v>
      </c>
      <c r="F214" s="32">
        <v>960.48155555555536</v>
      </c>
      <c r="G214" s="32">
        <v>179.56633333333332</v>
      </c>
      <c r="H214" s="37">
        <v>0.18695448371152715</v>
      </c>
      <c r="I214" s="32">
        <v>889.26788888888871</v>
      </c>
      <c r="J214" s="32">
        <v>179.56633333333332</v>
      </c>
      <c r="K214" s="37">
        <v>0.20192602878947491</v>
      </c>
      <c r="L214" s="32">
        <v>281.86888888888888</v>
      </c>
      <c r="M214" s="32">
        <v>77.195000000000007</v>
      </c>
      <c r="N214" s="37">
        <v>0.27386846524388808</v>
      </c>
      <c r="O214" s="32">
        <v>210.65522222222219</v>
      </c>
      <c r="P214" s="32">
        <v>77.195000000000007</v>
      </c>
      <c r="Q214" s="37">
        <v>0.366451869484471</v>
      </c>
      <c r="R214" s="32">
        <v>66.633111111111106</v>
      </c>
      <c r="S214" s="32">
        <v>0</v>
      </c>
      <c r="T214" s="37">
        <v>0</v>
      </c>
      <c r="U214" s="32">
        <v>4.5805555555555557</v>
      </c>
      <c r="V214" s="32">
        <v>0</v>
      </c>
      <c r="W214" s="37">
        <v>0</v>
      </c>
      <c r="X214" s="32">
        <v>127.71199999999997</v>
      </c>
      <c r="Y214" s="32">
        <v>20.007222222222222</v>
      </c>
      <c r="Z214" s="37">
        <v>0.15665890614994851</v>
      </c>
      <c r="AA214" s="32">
        <v>0</v>
      </c>
      <c r="AB214" s="32">
        <v>0</v>
      </c>
      <c r="AC214" s="37" t="s">
        <v>1688</v>
      </c>
      <c r="AD214" s="32">
        <v>550.90066666666655</v>
      </c>
      <c r="AE214" s="32">
        <v>82.3641111111111</v>
      </c>
      <c r="AF214" s="37">
        <v>0.14950809845533761</v>
      </c>
      <c r="AG214" s="32">
        <v>0</v>
      </c>
      <c r="AH214" s="32">
        <v>0</v>
      </c>
      <c r="AI214" s="37" t="s">
        <v>1688</v>
      </c>
      <c r="AJ214" s="32">
        <v>0</v>
      </c>
      <c r="AK214" s="32">
        <v>0</v>
      </c>
      <c r="AL214" s="37" t="s">
        <v>1688</v>
      </c>
      <c r="AM214" t="s">
        <v>43</v>
      </c>
      <c r="AN214" s="34">
        <v>2</v>
      </c>
      <c r="AX214"/>
      <c r="AY214"/>
    </row>
    <row r="215" spans="1:51" x14ac:dyDescent="0.25">
      <c r="A215" t="s">
        <v>1583</v>
      </c>
      <c r="B215" t="s">
        <v>1084</v>
      </c>
      <c r="C215" t="s">
        <v>1459</v>
      </c>
      <c r="D215" t="s">
        <v>1514</v>
      </c>
      <c r="E215" s="32">
        <v>98</v>
      </c>
      <c r="F215" s="32">
        <v>288.01455555555555</v>
      </c>
      <c r="G215" s="32">
        <v>22.963888888888889</v>
      </c>
      <c r="H215" s="37">
        <v>7.9731695658899954E-2</v>
      </c>
      <c r="I215" s="32">
        <v>273.95344444444441</v>
      </c>
      <c r="J215" s="32">
        <v>22.963888888888889</v>
      </c>
      <c r="K215" s="37">
        <v>8.3824056074410055E-2</v>
      </c>
      <c r="L215" s="32">
        <v>69.150222222222226</v>
      </c>
      <c r="M215" s="32">
        <v>5.177777777777778</v>
      </c>
      <c r="N215" s="37">
        <v>7.4877239889965808E-2</v>
      </c>
      <c r="O215" s="32">
        <v>55.089111111111116</v>
      </c>
      <c r="P215" s="32">
        <v>5.177777777777778</v>
      </c>
      <c r="Q215" s="37">
        <v>9.3989132758641555E-2</v>
      </c>
      <c r="R215" s="32">
        <v>8.9555555555555557</v>
      </c>
      <c r="S215" s="32">
        <v>0</v>
      </c>
      <c r="T215" s="37">
        <v>0</v>
      </c>
      <c r="U215" s="32">
        <v>5.1055555555555552</v>
      </c>
      <c r="V215" s="32">
        <v>0</v>
      </c>
      <c r="W215" s="37">
        <v>0</v>
      </c>
      <c r="X215" s="32">
        <v>50.639222222222209</v>
      </c>
      <c r="Y215" s="32">
        <v>0.53611111111111109</v>
      </c>
      <c r="Z215" s="37">
        <v>1.0586874908119093E-2</v>
      </c>
      <c r="AA215" s="32">
        <v>0</v>
      </c>
      <c r="AB215" s="32">
        <v>0</v>
      </c>
      <c r="AC215" s="37" t="s">
        <v>1688</v>
      </c>
      <c r="AD215" s="32">
        <v>165.66677777777778</v>
      </c>
      <c r="AE215" s="32">
        <v>17.25</v>
      </c>
      <c r="AF215" s="37">
        <v>0.10412467865548045</v>
      </c>
      <c r="AG215" s="32">
        <v>2.5583333333333331</v>
      </c>
      <c r="AH215" s="32">
        <v>0</v>
      </c>
      <c r="AI215" s="37">
        <v>0</v>
      </c>
      <c r="AJ215" s="32">
        <v>0</v>
      </c>
      <c r="AK215" s="32">
        <v>0</v>
      </c>
      <c r="AL215" s="37" t="s">
        <v>1688</v>
      </c>
      <c r="AM215" t="s">
        <v>480</v>
      </c>
      <c r="AN215" s="34">
        <v>2</v>
      </c>
      <c r="AX215"/>
      <c r="AY215"/>
    </row>
    <row r="216" spans="1:51" x14ac:dyDescent="0.25">
      <c r="A216" t="s">
        <v>1583</v>
      </c>
      <c r="B216" t="s">
        <v>672</v>
      </c>
      <c r="C216" t="s">
        <v>1259</v>
      </c>
      <c r="D216" t="s">
        <v>1514</v>
      </c>
      <c r="E216" s="32">
        <v>125.22222222222223</v>
      </c>
      <c r="F216" s="32">
        <v>417.87022222222214</v>
      </c>
      <c r="G216" s="32">
        <v>0</v>
      </c>
      <c r="H216" s="37">
        <v>0</v>
      </c>
      <c r="I216" s="32">
        <v>401.8146666666666</v>
      </c>
      <c r="J216" s="32">
        <v>0</v>
      </c>
      <c r="K216" s="37">
        <v>0</v>
      </c>
      <c r="L216" s="32">
        <v>62.819000000000003</v>
      </c>
      <c r="M216" s="32">
        <v>0</v>
      </c>
      <c r="N216" s="37">
        <v>0</v>
      </c>
      <c r="O216" s="32">
        <v>46.763444444444453</v>
      </c>
      <c r="P216" s="32">
        <v>0</v>
      </c>
      <c r="Q216" s="37">
        <v>0</v>
      </c>
      <c r="R216" s="32">
        <v>10.522222222222222</v>
      </c>
      <c r="S216" s="32">
        <v>0</v>
      </c>
      <c r="T216" s="37">
        <v>0</v>
      </c>
      <c r="U216" s="32">
        <v>5.5333333333333332</v>
      </c>
      <c r="V216" s="32">
        <v>0</v>
      </c>
      <c r="W216" s="37">
        <v>0</v>
      </c>
      <c r="X216" s="32">
        <v>129.74088888888886</v>
      </c>
      <c r="Y216" s="32">
        <v>0</v>
      </c>
      <c r="Z216" s="37">
        <v>0</v>
      </c>
      <c r="AA216" s="32">
        <v>0</v>
      </c>
      <c r="AB216" s="32">
        <v>0</v>
      </c>
      <c r="AC216" s="37" t="s">
        <v>1688</v>
      </c>
      <c r="AD216" s="32">
        <v>216.70477777777774</v>
      </c>
      <c r="AE216" s="32">
        <v>0</v>
      </c>
      <c r="AF216" s="37">
        <v>0</v>
      </c>
      <c r="AG216" s="32">
        <v>8.6055555555555561</v>
      </c>
      <c r="AH216" s="32">
        <v>0</v>
      </c>
      <c r="AI216" s="37">
        <v>0</v>
      </c>
      <c r="AJ216" s="32">
        <v>0</v>
      </c>
      <c r="AK216" s="32">
        <v>0</v>
      </c>
      <c r="AL216" s="37" t="s">
        <v>1688</v>
      </c>
      <c r="AM216" t="s">
        <v>66</v>
      </c>
      <c r="AN216" s="34">
        <v>2</v>
      </c>
      <c r="AX216"/>
      <c r="AY216"/>
    </row>
    <row r="217" spans="1:51" x14ac:dyDescent="0.25">
      <c r="A217" t="s">
        <v>1583</v>
      </c>
      <c r="B217" t="s">
        <v>806</v>
      </c>
      <c r="C217" t="s">
        <v>1370</v>
      </c>
      <c r="D217" t="s">
        <v>1514</v>
      </c>
      <c r="E217" s="32">
        <v>86.833333333333329</v>
      </c>
      <c r="F217" s="32">
        <v>257.22566666666654</v>
      </c>
      <c r="G217" s="32">
        <v>2.1888888888888891</v>
      </c>
      <c r="H217" s="37">
        <v>8.5096052709445411E-3</v>
      </c>
      <c r="I217" s="32">
        <v>247.55899999999986</v>
      </c>
      <c r="J217" s="32">
        <v>2.1888888888888891</v>
      </c>
      <c r="K217" s="37">
        <v>8.8418877475223701E-3</v>
      </c>
      <c r="L217" s="32">
        <v>59.73244444444444</v>
      </c>
      <c r="M217" s="32">
        <v>0</v>
      </c>
      <c r="N217" s="37">
        <v>0</v>
      </c>
      <c r="O217" s="32">
        <v>50.065777777777775</v>
      </c>
      <c r="P217" s="32">
        <v>0</v>
      </c>
      <c r="Q217" s="37">
        <v>0</v>
      </c>
      <c r="R217" s="32">
        <v>4.5999999999999996</v>
      </c>
      <c r="S217" s="32">
        <v>0</v>
      </c>
      <c r="T217" s="37">
        <v>0</v>
      </c>
      <c r="U217" s="32">
        <v>5.0666666666666664</v>
      </c>
      <c r="V217" s="32">
        <v>0</v>
      </c>
      <c r="W217" s="37">
        <v>0</v>
      </c>
      <c r="X217" s="32">
        <v>63.460999999999999</v>
      </c>
      <c r="Y217" s="32">
        <v>0</v>
      </c>
      <c r="Z217" s="37">
        <v>0</v>
      </c>
      <c r="AA217" s="32">
        <v>0</v>
      </c>
      <c r="AB217" s="32">
        <v>0</v>
      </c>
      <c r="AC217" s="37" t="s">
        <v>1688</v>
      </c>
      <c r="AD217" s="32">
        <v>129.65722222222209</v>
      </c>
      <c r="AE217" s="32">
        <v>2.1888888888888891</v>
      </c>
      <c r="AF217" s="37">
        <v>1.6882120805714232E-2</v>
      </c>
      <c r="AG217" s="32">
        <v>4.375</v>
      </c>
      <c r="AH217" s="32">
        <v>0</v>
      </c>
      <c r="AI217" s="37">
        <v>0</v>
      </c>
      <c r="AJ217" s="32">
        <v>0</v>
      </c>
      <c r="AK217" s="32">
        <v>0</v>
      </c>
      <c r="AL217" s="37" t="s">
        <v>1688</v>
      </c>
      <c r="AM217" t="s">
        <v>201</v>
      </c>
      <c r="AN217" s="34">
        <v>2</v>
      </c>
      <c r="AX217"/>
      <c r="AY217"/>
    </row>
    <row r="218" spans="1:51" x14ac:dyDescent="0.25">
      <c r="A218" t="s">
        <v>1583</v>
      </c>
      <c r="B218" t="s">
        <v>1102</v>
      </c>
      <c r="C218" t="s">
        <v>1290</v>
      </c>
      <c r="D218" t="s">
        <v>1524</v>
      </c>
      <c r="E218" s="32">
        <v>73.355555555555554</v>
      </c>
      <c r="F218" s="32">
        <v>208.84177777777774</v>
      </c>
      <c r="G218" s="32">
        <v>43.048888888888889</v>
      </c>
      <c r="H218" s="37">
        <v>0.20613159563646274</v>
      </c>
      <c r="I218" s="32">
        <v>198.35233333333332</v>
      </c>
      <c r="J218" s="32">
        <v>43.048888888888889</v>
      </c>
      <c r="K218" s="37">
        <v>0.21703242994648694</v>
      </c>
      <c r="L218" s="32">
        <v>41.098000000000006</v>
      </c>
      <c r="M218" s="32">
        <v>10.952777777777778</v>
      </c>
      <c r="N218" s="37">
        <v>0.26650391205844021</v>
      </c>
      <c r="O218" s="32">
        <v>35.498000000000005</v>
      </c>
      <c r="P218" s="32">
        <v>10.952777777777778</v>
      </c>
      <c r="Q218" s="37">
        <v>0.3085463343787756</v>
      </c>
      <c r="R218" s="32">
        <v>0</v>
      </c>
      <c r="S218" s="32">
        <v>0</v>
      </c>
      <c r="T218" s="37" t="s">
        <v>1688</v>
      </c>
      <c r="U218" s="32">
        <v>5.6</v>
      </c>
      <c r="V218" s="32">
        <v>0</v>
      </c>
      <c r="W218" s="37">
        <v>0</v>
      </c>
      <c r="X218" s="32">
        <v>49.005555555555546</v>
      </c>
      <c r="Y218" s="32">
        <v>8.3055555555555554</v>
      </c>
      <c r="Z218" s="37">
        <v>0.16948191814986965</v>
      </c>
      <c r="AA218" s="32">
        <v>4.889444444444444</v>
      </c>
      <c r="AB218" s="32">
        <v>0</v>
      </c>
      <c r="AC218" s="37">
        <v>0</v>
      </c>
      <c r="AD218" s="32">
        <v>113.84877777777776</v>
      </c>
      <c r="AE218" s="32">
        <v>23.790555555555557</v>
      </c>
      <c r="AF218" s="37">
        <v>0.20896627983123817</v>
      </c>
      <c r="AG218" s="32">
        <v>0</v>
      </c>
      <c r="AH218" s="32">
        <v>0</v>
      </c>
      <c r="AI218" s="37" t="s">
        <v>1688</v>
      </c>
      <c r="AJ218" s="32">
        <v>0</v>
      </c>
      <c r="AK218" s="32">
        <v>0</v>
      </c>
      <c r="AL218" s="37" t="s">
        <v>1688</v>
      </c>
      <c r="AM218" t="s">
        <v>499</v>
      </c>
      <c r="AN218" s="34">
        <v>2</v>
      </c>
      <c r="AX218"/>
      <c r="AY218"/>
    </row>
    <row r="219" spans="1:51" x14ac:dyDescent="0.25">
      <c r="A219" t="s">
        <v>1583</v>
      </c>
      <c r="B219" t="s">
        <v>732</v>
      </c>
      <c r="C219" t="s">
        <v>1338</v>
      </c>
      <c r="D219" t="s">
        <v>1502</v>
      </c>
      <c r="E219" s="32">
        <v>184.05555555555554</v>
      </c>
      <c r="F219" s="32">
        <v>622.14722222222224</v>
      </c>
      <c r="G219" s="32">
        <v>292.63611111111112</v>
      </c>
      <c r="H219" s="37">
        <v>0.47036473146316743</v>
      </c>
      <c r="I219" s="32">
        <v>610.32500000000005</v>
      </c>
      <c r="J219" s="32">
        <v>292.63611111111112</v>
      </c>
      <c r="K219" s="37">
        <v>0.47947587123436053</v>
      </c>
      <c r="L219" s="32">
        <v>104.22222222222223</v>
      </c>
      <c r="M219" s="32">
        <v>0</v>
      </c>
      <c r="N219" s="37">
        <v>0</v>
      </c>
      <c r="O219" s="32">
        <v>92.4</v>
      </c>
      <c r="P219" s="32">
        <v>0</v>
      </c>
      <c r="Q219" s="37">
        <v>0</v>
      </c>
      <c r="R219" s="32">
        <v>6.1333333333333337</v>
      </c>
      <c r="S219" s="32">
        <v>0</v>
      </c>
      <c r="T219" s="37">
        <v>0</v>
      </c>
      <c r="U219" s="32">
        <v>5.6888888888888891</v>
      </c>
      <c r="V219" s="32">
        <v>0</v>
      </c>
      <c r="W219" s="37">
        <v>0</v>
      </c>
      <c r="X219" s="32">
        <v>86.786111111111111</v>
      </c>
      <c r="Y219" s="32">
        <v>39.461111111111109</v>
      </c>
      <c r="Z219" s="37">
        <v>0.45469385142271868</v>
      </c>
      <c r="AA219" s="32">
        <v>0</v>
      </c>
      <c r="AB219" s="32">
        <v>0</v>
      </c>
      <c r="AC219" s="37" t="s">
        <v>1688</v>
      </c>
      <c r="AD219" s="32">
        <v>431.13888888888891</v>
      </c>
      <c r="AE219" s="32">
        <v>253.17500000000001</v>
      </c>
      <c r="AF219" s="37">
        <v>0.58722376135558274</v>
      </c>
      <c r="AG219" s="32">
        <v>0</v>
      </c>
      <c r="AH219" s="32">
        <v>0</v>
      </c>
      <c r="AI219" s="37" t="s">
        <v>1688</v>
      </c>
      <c r="AJ219" s="32">
        <v>0</v>
      </c>
      <c r="AK219" s="32">
        <v>0</v>
      </c>
      <c r="AL219" s="37" t="s">
        <v>1688</v>
      </c>
      <c r="AM219" t="s">
        <v>126</v>
      </c>
      <c r="AN219" s="34">
        <v>2</v>
      </c>
      <c r="AX219"/>
      <c r="AY219"/>
    </row>
    <row r="220" spans="1:51" x14ac:dyDescent="0.25">
      <c r="A220" t="s">
        <v>1583</v>
      </c>
      <c r="B220" t="s">
        <v>924</v>
      </c>
      <c r="C220" t="s">
        <v>1365</v>
      </c>
      <c r="D220" t="s">
        <v>1529</v>
      </c>
      <c r="E220" s="32">
        <v>299.67777777777781</v>
      </c>
      <c r="F220" s="32">
        <v>834.12777777777785</v>
      </c>
      <c r="G220" s="32">
        <v>43.385555555555541</v>
      </c>
      <c r="H220" s="37">
        <v>5.201308086291067E-2</v>
      </c>
      <c r="I220" s="32">
        <v>780.78888888888901</v>
      </c>
      <c r="J220" s="32">
        <v>38.534444444444432</v>
      </c>
      <c r="K220" s="37">
        <v>4.9353218255041173E-2</v>
      </c>
      <c r="L220" s="32">
        <v>156.64444444444439</v>
      </c>
      <c r="M220" s="32">
        <v>19.541111111111107</v>
      </c>
      <c r="N220" s="37">
        <v>0.124748191232799</v>
      </c>
      <c r="O220" s="32">
        <v>103.30555555555551</v>
      </c>
      <c r="P220" s="32">
        <v>14.689999999999994</v>
      </c>
      <c r="Q220" s="37">
        <v>0.14219951599892444</v>
      </c>
      <c r="R220" s="32">
        <v>46.867777777777789</v>
      </c>
      <c r="S220" s="32">
        <v>4.8511111111111127</v>
      </c>
      <c r="T220" s="37">
        <v>0.10350631801047866</v>
      </c>
      <c r="U220" s="32">
        <v>6.4711111111111093</v>
      </c>
      <c r="V220" s="32">
        <v>0</v>
      </c>
      <c r="W220" s="37">
        <v>0</v>
      </c>
      <c r="X220" s="32">
        <v>124.15333333333336</v>
      </c>
      <c r="Y220" s="32">
        <v>13.142222222222216</v>
      </c>
      <c r="Z220" s="37">
        <v>0.10585476740231606</v>
      </c>
      <c r="AA220" s="32">
        <v>0</v>
      </c>
      <c r="AB220" s="32">
        <v>0</v>
      </c>
      <c r="AC220" s="37" t="s">
        <v>1688</v>
      </c>
      <c r="AD220" s="32">
        <v>551.46000000000015</v>
      </c>
      <c r="AE220" s="32">
        <v>8.8322222222222226</v>
      </c>
      <c r="AF220" s="37">
        <v>1.6016070471516014E-2</v>
      </c>
      <c r="AG220" s="32">
        <v>0</v>
      </c>
      <c r="AH220" s="32">
        <v>0</v>
      </c>
      <c r="AI220" s="37" t="s">
        <v>1688</v>
      </c>
      <c r="AJ220" s="32">
        <v>1.87</v>
      </c>
      <c r="AK220" s="32">
        <v>1.87</v>
      </c>
      <c r="AL220" s="37">
        <v>1</v>
      </c>
      <c r="AM220" t="s">
        <v>320</v>
      </c>
      <c r="AN220" s="34">
        <v>2</v>
      </c>
      <c r="AX220"/>
      <c r="AY220"/>
    </row>
    <row r="221" spans="1:51" x14ac:dyDescent="0.25">
      <c r="A221" t="s">
        <v>1583</v>
      </c>
      <c r="B221" t="s">
        <v>1008</v>
      </c>
      <c r="C221" t="s">
        <v>1430</v>
      </c>
      <c r="D221" t="s">
        <v>1533</v>
      </c>
      <c r="E221" s="32">
        <v>135.36666666666667</v>
      </c>
      <c r="F221" s="32">
        <v>418.20555555555558</v>
      </c>
      <c r="G221" s="32">
        <v>0</v>
      </c>
      <c r="H221" s="37">
        <v>0</v>
      </c>
      <c r="I221" s="32">
        <v>418.20555555555558</v>
      </c>
      <c r="J221" s="32">
        <v>0</v>
      </c>
      <c r="K221" s="37">
        <v>0</v>
      </c>
      <c r="L221" s="32">
        <v>120.77777777777777</v>
      </c>
      <c r="M221" s="32">
        <v>0</v>
      </c>
      <c r="N221" s="37">
        <v>0</v>
      </c>
      <c r="O221" s="32">
        <v>120.77777777777777</v>
      </c>
      <c r="P221" s="32">
        <v>0</v>
      </c>
      <c r="Q221" s="37">
        <v>0</v>
      </c>
      <c r="R221" s="32">
        <v>0</v>
      </c>
      <c r="S221" s="32">
        <v>0</v>
      </c>
      <c r="T221" s="37" t="s">
        <v>1688</v>
      </c>
      <c r="U221" s="32">
        <v>0</v>
      </c>
      <c r="V221" s="32">
        <v>0</v>
      </c>
      <c r="W221" s="37" t="s">
        <v>1688</v>
      </c>
      <c r="X221" s="32">
        <v>36.049999999999997</v>
      </c>
      <c r="Y221" s="32">
        <v>0</v>
      </c>
      <c r="Z221" s="37">
        <v>0</v>
      </c>
      <c r="AA221" s="32">
        <v>0</v>
      </c>
      <c r="AB221" s="32">
        <v>0</v>
      </c>
      <c r="AC221" s="37" t="s">
        <v>1688</v>
      </c>
      <c r="AD221" s="32">
        <v>261.37777777777779</v>
      </c>
      <c r="AE221" s="32">
        <v>0</v>
      </c>
      <c r="AF221" s="37">
        <v>0</v>
      </c>
      <c r="AG221" s="32">
        <v>0</v>
      </c>
      <c r="AH221" s="32">
        <v>0</v>
      </c>
      <c r="AI221" s="37" t="s">
        <v>1688</v>
      </c>
      <c r="AJ221" s="32">
        <v>0</v>
      </c>
      <c r="AK221" s="32">
        <v>0</v>
      </c>
      <c r="AL221" s="37" t="s">
        <v>1688</v>
      </c>
      <c r="AM221" t="s">
        <v>404</v>
      </c>
      <c r="AN221" s="34">
        <v>2</v>
      </c>
      <c r="AX221"/>
      <c r="AY221"/>
    </row>
    <row r="222" spans="1:51" x14ac:dyDescent="0.25">
      <c r="A222" t="s">
        <v>1583</v>
      </c>
      <c r="B222" t="s">
        <v>707</v>
      </c>
      <c r="C222" t="s">
        <v>1257</v>
      </c>
      <c r="D222" t="s">
        <v>1517</v>
      </c>
      <c r="E222" s="32">
        <v>76.233333333333334</v>
      </c>
      <c r="F222" s="32">
        <v>258.5746666666667</v>
      </c>
      <c r="G222" s="32">
        <v>110.18966666666665</v>
      </c>
      <c r="H222" s="37">
        <v>0.42614254554454922</v>
      </c>
      <c r="I222" s="32">
        <v>219.21866666666671</v>
      </c>
      <c r="J222" s="32">
        <v>104.85633333333331</v>
      </c>
      <c r="K222" s="37">
        <v>0.47831845219993413</v>
      </c>
      <c r="L222" s="32">
        <v>39.422666666666665</v>
      </c>
      <c r="M222" s="32">
        <v>5.333333333333333</v>
      </c>
      <c r="N222" s="37">
        <v>0.13528596069942841</v>
      </c>
      <c r="O222" s="32">
        <v>6.6666666666666666E-2</v>
      </c>
      <c r="P222" s="32">
        <v>0</v>
      </c>
      <c r="Q222" s="37">
        <v>0</v>
      </c>
      <c r="R222" s="32">
        <v>32.792666666666662</v>
      </c>
      <c r="S222" s="32">
        <v>5.333333333333333</v>
      </c>
      <c r="T222" s="37">
        <v>0.16263798816808636</v>
      </c>
      <c r="U222" s="32">
        <v>6.5633333333333335</v>
      </c>
      <c r="V222" s="32">
        <v>0</v>
      </c>
      <c r="W222" s="37">
        <v>0</v>
      </c>
      <c r="X222" s="32">
        <v>58.387555555555558</v>
      </c>
      <c r="Y222" s="32">
        <v>40.36588888888889</v>
      </c>
      <c r="Z222" s="37">
        <v>0.69134404591541576</v>
      </c>
      <c r="AA222" s="32">
        <v>0</v>
      </c>
      <c r="AB222" s="32">
        <v>0</v>
      </c>
      <c r="AC222" s="37" t="s">
        <v>1688</v>
      </c>
      <c r="AD222" s="32">
        <v>138.4426666666667</v>
      </c>
      <c r="AE222" s="32">
        <v>54.642555555555532</v>
      </c>
      <c r="AF222" s="37">
        <v>0.39469447440737576</v>
      </c>
      <c r="AG222" s="32">
        <v>22.321777777777779</v>
      </c>
      <c r="AH222" s="32">
        <v>9.8478888888888889</v>
      </c>
      <c r="AI222" s="37">
        <v>0.44117852022937237</v>
      </c>
      <c r="AJ222" s="32">
        <v>0</v>
      </c>
      <c r="AK222" s="32">
        <v>0</v>
      </c>
      <c r="AL222" s="37" t="s">
        <v>1688</v>
      </c>
      <c r="AM222" t="s">
        <v>101</v>
      </c>
      <c r="AN222" s="34">
        <v>2</v>
      </c>
      <c r="AX222"/>
      <c r="AY222"/>
    </row>
    <row r="223" spans="1:51" x14ac:dyDescent="0.25">
      <c r="A223" t="s">
        <v>1583</v>
      </c>
      <c r="B223" t="s">
        <v>939</v>
      </c>
      <c r="C223" t="s">
        <v>1222</v>
      </c>
      <c r="D223" t="s">
        <v>1500</v>
      </c>
      <c r="E223" s="32">
        <v>99.111111111111114</v>
      </c>
      <c r="F223" s="32">
        <v>294.91188888888888</v>
      </c>
      <c r="G223" s="32">
        <v>36.767444444444443</v>
      </c>
      <c r="H223" s="37">
        <v>0.12467264233724046</v>
      </c>
      <c r="I223" s="32">
        <v>289.99244444444446</v>
      </c>
      <c r="J223" s="32">
        <v>36.767444444444443</v>
      </c>
      <c r="K223" s="37">
        <v>0.12678759446606272</v>
      </c>
      <c r="L223" s="32">
        <v>37.386111111111113</v>
      </c>
      <c r="M223" s="32">
        <v>0</v>
      </c>
      <c r="N223" s="37">
        <v>0</v>
      </c>
      <c r="O223" s="32">
        <v>32.466666666666669</v>
      </c>
      <c r="P223" s="32">
        <v>0</v>
      </c>
      <c r="Q223" s="37">
        <v>0</v>
      </c>
      <c r="R223" s="32">
        <v>0</v>
      </c>
      <c r="S223" s="32">
        <v>0</v>
      </c>
      <c r="T223" s="37" t="s">
        <v>1688</v>
      </c>
      <c r="U223" s="32">
        <v>4.9194444444444443</v>
      </c>
      <c r="V223" s="32">
        <v>0</v>
      </c>
      <c r="W223" s="37">
        <v>0</v>
      </c>
      <c r="X223" s="32">
        <v>76.132888888888886</v>
      </c>
      <c r="Y223" s="32">
        <v>13.99122222222222</v>
      </c>
      <c r="Z223" s="37">
        <v>0.18377369395034412</v>
      </c>
      <c r="AA223" s="32">
        <v>0</v>
      </c>
      <c r="AB223" s="32">
        <v>0</v>
      </c>
      <c r="AC223" s="37" t="s">
        <v>1688</v>
      </c>
      <c r="AD223" s="32">
        <v>181.39288888888888</v>
      </c>
      <c r="AE223" s="32">
        <v>22.776222222222223</v>
      </c>
      <c r="AF223" s="37">
        <v>0.12556292786192771</v>
      </c>
      <c r="AG223" s="32">
        <v>0</v>
      </c>
      <c r="AH223" s="32">
        <v>0</v>
      </c>
      <c r="AI223" s="37" t="s">
        <v>1688</v>
      </c>
      <c r="AJ223" s="32">
        <v>0</v>
      </c>
      <c r="AK223" s="32">
        <v>0</v>
      </c>
      <c r="AL223" s="37" t="s">
        <v>1688</v>
      </c>
      <c r="AM223" t="s">
        <v>335</v>
      </c>
      <c r="AN223" s="34">
        <v>2</v>
      </c>
      <c r="AX223"/>
      <c r="AY223"/>
    </row>
    <row r="224" spans="1:51" x14ac:dyDescent="0.25">
      <c r="A224" t="s">
        <v>1583</v>
      </c>
      <c r="B224" t="s">
        <v>1130</v>
      </c>
      <c r="C224" t="s">
        <v>1471</v>
      </c>
      <c r="D224" t="s">
        <v>1496</v>
      </c>
      <c r="E224" s="32">
        <v>105.46666666666667</v>
      </c>
      <c r="F224" s="32">
        <v>424.00411111111106</v>
      </c>
      <c r="G224" s="32">
        <v>28.55744444444445</v>
      </c>
      <c r="H224" s="37">
        <v>6.7351810268087037E-2</v>
      </c>
      <c r="I224" s="32">
        <v>402.33733333333333</v>
      </c>
      <c r="J224" s="32">
        <v>28.55744444444445</v>
      </c>
      <c r="K224" s="37">
        <v>7.0978857984289587E-2</v>
      </c>
      <c r="L224" s="32">
        <v>52.124111111111119</v>
      </c>
      <c r="M224" s="32">
        <v>0</v>
      </c>
      <c r="N224" s="37">
        <v>0</v>
      </c>
      <c r="O224" s="32">
        <v>36.090777777777781</v>
      </c>
      <c r="P224" s="32">
        <v>0</v>
      </c>
      <c r="Q224" s="37">
        <v>0</v>
      </c>
      <c r="R224" s="32">
        <v>10.877777777777778</v>
      </c>
      <c r="S224" s="32">
        <v>0</v>
      </c>
      <c r="T224" s="37">
        <v>0</v>
      </c>
      <c r="U224" s="32">
        <v>5.1555555555555559</v>
      </c>
      <c r="V224" s="32">
        <v>0</v>
      </c>
      <c r="W224" s="37">
        <v>0</v>
      </c>
      <c r="X224" s="32">
        <v>139.15122222222223</v>
      </c>
      <c r="Y224" s="32">
        <v>8.2905555555555583</v>
      </c>
      <c r="Z224" s="37">
        <v>5.957946630404494E-2</v>
      </c>
      <c r="AA224" s="32">
        <v>5.6334444444444447</v>
      </c>
      <c r="AB224" s="32">
        <v>0</v>
      </c>
      <c r="AC224" s="37">
        <v>0</v>
      </c>
      <c r="AD224" s="32">
        <v>221.8756666666666</v>
      </c>
      <c r="AE224" s="32">
        <v>20.266888888888893</v>
      </c>
      <c r="AF224" s="37">
        <v>9.1343450110447283E-2</v>
      </c>
      <c r="AG224" s="32">
        <v>5.2196666666666669</v>
      </c>
      <c r="AH224" s="32">
        <v>0</v>
      </c>
      <c r="AI224" s="37">
        <v>0</v>
      </c>
      <c r="AJ224" s="32">
        <v>0</v>
      </c>
      <c r="AK224" s="32">
        <v>0</v>
      </c>
      <c r="AL224" s="37" t="s">
        <v>1688</v>
      </c>
      <c r="AM224" t="s">
        <v>527</v>
      </c>
      <c r="AN224" s="34">
        <v>2</v>
      </c>
      <c r="AX224"/>
      <c r="AY224"/>
    </row>
    <row r="225" spans="1:51" x14ac:dyDescent="0.25">
      <c r="A225" t="s">
        <v>1583</v>
      </c>
      <c r="B225" t="s">
        <v>1172</v>
      </c>
      <c r="C225" t="s">
        <v>1279</v>
      </c>
      <c r="D225" t="s">
        <v>1532</v>
      </c>
      <c r="E225" s="32">
        <v>228.7</v>
      </c>
      <c r="F225" s="32">
        <v>899.24633333333327</v>
      </c>
      <c r="G225" s="32">
        <v>116.00466666666669</v>
      </c>
      <c r="H225" s="37">
        <v>0.12900210138934867</v>
      </c>
      <c r="I225" s="32">
        <v>802.74355555555553</v>
      </c>
      <c r="J225" s="32">
        <v>116.00466666666669</v>
      </c>
      <c r="K225" s="37">
        <v>0.14451024348165989</v>
      </c>
      <c r="L225" s="32">
        <v>254.10300000000001</v>
      </c>
      <c r="M225" s="32">
        <v>19.514111111111109</v>
      </c>
      <c r="N225" s="37">
        <v>7.6796067386497247E-2</v>
      </c>
      <c r="O225" s="32">
        <v>157.60022222222221</v>
      </c>
      <c r="P225" s="32">
        <v>19.514111111111109</v>
      </c>
      <c r="Q225" s="37">
        <v>0.12382032738250509</v>
      </c>
      <c r="R225" s="32">
        <v>91.169444444444451</v>
      </c>
      <c r="S225" s="32">
        <v>0</v>
      </c>
      <c r="T225" s="37">
        <v>0</v>
      </c>
      <c r="U225" s="32">
        <v>5.333333333333333</v>
      </c>
      <c r="V225" s="32">
        <v>0</v>
      </c>
      <c r="W225" s="37">
        <v>0</v>
      </c>
      <c r="X225" s="32">
        <v>286.70444444444445</v>
      </c>
      <c r="Y225" s="32">
        <v>96.490555555555588</v>
      </c>
      <c r="Z225" s="37">
        <v>0.33655060960958644</v>
      </c>
      <c r="AA225" s="32">
        <v>0</v>
      </c>
      <c r="AB225" s="32">
        <v>0</v>
      </c>
      <c r="AC225" s="37" t="s">
        <v>1688</v>
      </c>
      <c r="AD225" s="32">
        <v>358.43888888888887</v>
      </c>
      <c r="AE225" s="32">
        <v>0</v>
      </c>
      <c r="AF225" s="37">
        <v>0</v>
      </c>
      <c r="AG225" s="32">
        <v>0</v>
      </c>
      <c r="AH225" s="32">
        <v>0</v>
      </c>
      <c r="AI225" s="37" t="s">
        <v>1688</v>
      </c>
      <c r="AJ225" s="32">
        <v>0</v>
      </c>
      <c r="AK225" s="32">
        <v>0</v>
      </c>
      <c r="AL225" s="37" t="s">
        <v>1688</v>
      </c>
      <c r="AM225" t="s">
        <v>570</v>
      </c>
      <c r="AN225" s="34">
        <v>2</v>
      </c>
      <c r="AX225"/>
      <c r="AY225"/>
    </row>
    <row r="226" spans="1:51" x14ac:dyDescent="0.25">
      <c r="A226" t="s">
        <v>1583</v>
      </c>
      <c r="B226" t="s">
        <v>624</v>
      </c>
      <c r="C226" t="s">
        <v>1244</v>
      </c>
      <c r="D226" t="s">
        <v>1518</v>
      </c>
      <c r="E226" s="32">
        <v>71.811111111111117</v>
      </c>
      <c r="F226" s="32">
        <v>235.07355555555557</v>
      </c>
      <c r="G226" s="32">
        <v>43.581888888888898</v>
      </c>
      <c r="H226" s="37">
        <v>0.18539681669378191</v>
      </c>
      <c r="I226" s="32">
        <v>222.34022222222222</v>
      </c>
      <c r="J226" s="32">
        <v>43.581888888888898</v>
      </c>
      <c r="K226" s="37">
        <v>0.19601441634492089</v>
      </c>
      <c r="L226" s="32">
        <v>66.306888888888892</v>
      </c>
      <c r="M226" s="32">
        <v>39.568000000000005</v>
      </c>
      <c r="N226" s="37">
        <v>0.59674040907430437</v>
      </c>
      <c r="O226" s="32">
        <v>53.573555555555565</v>
      </c>
      <c r="P226" s="32">
        <v>39.568000000000005</v>
      </c>
      <c r="Q226" s="37">
        <v>0.73857334256950979</v>
      </c>
      <c r="R226" s="32">
        <v>7.5</v>
      </c>
      <c r="S226" s="32">
        <v>0</v>
      </c>
      <c r="T226" s="37">
        <v>0</v>
      </c>
      <c r="U226" s="32">
        <v>5.2333333333333334</v>
      </c>
      <c r="V226" s="32">
        <v>0</v>
      </c>
      <c r="W226" s="37">
        <v>0</v>
      </c>
      <c r="X226" s="32">
        <v>24.977777777777778</v>
      </c>
      <c r="Y226" s="32">
        <v>0</v>
      </c>
      <c r="Z226" s="37">
        <v>0</v>
      </c>
      <c r="AA226" s="32">
        <v>0</v>
      </c>
      <c r="AB226" s="32">
        <v>0</v>
      </c>
      <c r="AC226" s="37" t="s">
        <v>1688</v>
      </c>
      <c r="AD226" s="32">
        <v>143.78888888888889</v>
      </c>
      <c r="AE226" s="32">
        <v>4.0138888888888893</v>
      </c>
      <c r="AF226" s="37">
        <v>2.7915153388455301E-2</v>
      </c>
      <c r="AG226" s="32">
        <v>0</v>
      </c>
      <c r="AH226" s="32">
        <v>0</v>
      </c>
      <c r="AI226" s="37" t="s">
        <v>1688</v>
      </c>
      <c r="AJ226" s="32">
        <v>0</v>
      </c>
      <c r="AK226" s="32">
        <v>0</v>
      </c>
      <c r="AL226" s="37" t="s">
        <v>1688</v>
      </c>
      <c r="AM226" t="s">
        <v>18</v>
      </c>
      <c r="AN226" s="34">
        <v>2</v>
      </c>
      <c r="AX226"/>
      <c r="AY226"/>
    </row>
    <row r="227" spans="1:51" x14ac:dyDescent="0.25">
      <c r="A227" t="s">
        <v>1583</v>
      </c>
      <c r="B227" t="s">
        <v>942</v>
      </c>
      <c r="C227" t="s">
        <v>1419</v>
      </c>
      <c r="D227" t="s">
        <v>1529</v>
      </c>
      <c r="E227" s="32">
        <v>292.77777777777777</v>
      </c>
      <c r="F227" s="32">
        <v>1022.9394444444445</v>
      </c>
      <c r="G227" s="32">
        <v>63.613888888888894</v>
      </c>
      <c r="H227" s="37">
        <v>6.2187345726449544E-2</v>
      </c>
      <c r="I227" s="32">
        <v>1005.1283333333333</v>
      </c>
      <c r="J227" s="32">
        <v>63.613888888888894</v>
      </c>
      <c r="K227" s="37">
        <v>6.3289320158675152E-2</v>
      </c>
      <c r="L227" s="32">
        <v>203.87833333333336</v>
      </c>
      <c r="M227" s="32">
        <v>52.93888888888889</v>
      </c>
      <c r="N227" s="37">
        <v>0.25965921941462905</v>
      </c>
      <c r="O227" s="32">
        <v>186.06722222222226</v>
      </c>
      <c r="P227" s="32">
        <v>52.93888888888889</v>
      </c>
      <c r="Q227" s="37">
        <v>0.28451485574210034</v>
      </c>
      <c r="R227" s="32">
        <v>13.058333333333334</v>
      </c>
      <c r="S227" s="32">
        <v>0</v>
      </c>
      <c r="T227" s="37">
        <v>0</v>
      </c>
      <c r="U227" s="32">
        <v>4.7527777777777782</v>
      </c>
      <c r="V227" s="32">
        <v>0</v>
      </c>
      <c r="W227" s="37">
        <v>0</v>
      </c>
      <c r="X227" s="32">
        <v>152.2138888888889</v>
      </c>
      <c r="Y227" s="32">
        <v>10.675000000000001</v>
      </c>
      <c r="Z227" s="37">
        <v>7.0131576546161284E-2</v>
      </c>
      <c r="AA227" s="32">
        <v>0</v>
      </c>
      <c r="AB227" s="32">
        <v>0</v>
      </c>
      <c r="AC227" s="37" t="s">
        <v>1688</v>
      </c>
      <c r="AD227" s="32">
        <v>666.84722222222217</v>
      </c>
      <c r="AE227" s="32">
        <v>0</v>
      </c>
      <c r="AF227" s="37">
        <v>0</v>
      </c>
      <c r="AG227" s="32">
        <v>0</v>
      </c>
      <c r="AH227" s="32">
        <v>0</v>
      </c>
      <c r="AI227" s="37" t="s">
        <v>1688</v>
      </c>
      <c r="AJ227" s="32">
        <v>0</v>
      </c>
      <c r="AK227" s="32">
        <v>0</v>
      </c>
      <c r="AL227" s="37" t="s">
        <v>1688</v>
      </c>
      <c r="AM227" t="s">
        <v>338</v>
      </c>
      <c r="AN227" s="34">
        <v>2</v>
      </c>
      <c r="AX227"/>
      <c r="AY227"/>
    </row>
    <row r="228" spans="1:51" x14ac:dyDescent="0.25">
      <c r="A228" t="s">
        <v>1583</v>
      </c>
      <c r="B228" t="s">
        <v>789</v>
      </c>
      <c r="C228" t="s">
        <v>1364</v>
      </c>
      <c r="D228" t="s">
        <v>1529</v>
      </c>
      <c r="E228" s="32">
        <v>75.37777777777778</v>
      </c>
      <c r="F228" s="32">
        <v>276.27499999999998</v>
      </c>
      <c r="G228" s="32">
        <v>9.7055555555555557</v>
      </c>
      <c r="H228" s="37">
        <v>3.5130053589921481E-2</v>
      </c>
      <c r="I228" s="32">
        <v>276.27499999999998</v>
      </c>
      <c r="J228" s="32">
        <v>9.7055555555555557</v>
      </c>
      <c r="K228" s="37">
        <v>3.5130053589921481E-2</v>
      </c>
      <c r="L228" s="32">
        <v>96.155555555555551</v>
      </c>
      <c r="M228" s="32">
        <v>9.7055555555555557</v>
      </c>
      <c r="N228" s="37">
        <v>0.10093598336029583</v>
      </c>
      <c r="O228" s="32">
        <v>96.155555555555551</v>
      </c>
      <c r="P228" s="32">
        <v>9.7055555555555557</v>
      </c>
      <c r="Q228" s="37">
        <v>0.10093598336029583</v>
      </c>
      <c r="R228" s="32">
        <v>0</v>
      </c>
      <c r="S228" s="32">
        <v>0</v>
      </c>
      <c r="T228" s="37" t="s">
        <v>1688</v>
      </c>
      <c r="U228" s="32">
        <v>0</v>
      </c>
      <c r="V228" s="32">
        <v>0</v>
      </c>
      <c r="W228" s="37" t="s">
        <v>1688</v>
      </c>
      <c r="X228" s="32">
        <v>26.319444444444443</v>
      </c>
      <c r="Y228" s="32">
        <v>0</v>
      </c>
      <c r="Z228" s="37">
        <v>0</v>
      </c>
      <c r="AA228" s="32">
        <v>0</v>
      </c>
      <c r="AB228" s="32">
        <v>0</v>
      </c>
      <c r="AC228" s="37" t="s">
        <v>1688</v>
      </c>
      <c r="AD228" s="32">
        <v>153.79999999999995</v>
      </c>
      <c r="AE228" s="32">
        <v>0</v>
      </c>
      <c r="AF228" s="37">
        <v>0</v>
      </c>
      <c r="AG228" s="32">
        <v>0</v>
      </c>
      <c r="AH228" s="32">
        <v>0</v>
      </c>
      <c r="AI228" s="37" t="s">
        <v>1688</v>
      </c>
      <c r="AJ228" s="32">
        <v>0</v>
      </c>
      <c r="AK228" s="32">
        <v>0</v>
      </c>
      <c r="AL228" s="37" t="s">
        <v>1688</v>
      </c>
      <c r="AM228" t="s">
        <v>184</v>
      </c>
      <c r="AN228" s="34">
        <v>2</v>
      </c>
      <c r="AX228"/>
      <c r="AY228"/>
    </row>
    <row r="229" spans="1:51" x14ac:dyDescent="0.25">
      <c r="A229" t="s">
        <v>1583</v>
      </c>
      <c r="B229" t="s">
        <v>922</v>
      </c>
      <c r="C229" t="s">
        <v>1364</v>
      </c>
      <c r="D229" t="s">
        <v>1529</v>
      </c>
      <c r="E229" s="32">
        <v>299.87777777777779</v>
      </c>
      <c r="F229" s="32">
        <v>864.32400000000007</v>
      </c>
      <c r="G229" s="32">
        <v>93.192777777777792</v>
      </c>
      <c r="H229" s="37">
        <v>0.10782157822503805</v>
      </c>
      <c r="I229" s="32">
        <v>849.31011111111115</v>
      </c>
      <c r="J229" s="32">
        <v>93.192777777777792</v>
      </c>
      <c r="K229" s="37">
        <v>0.10972762075781509</v>
      </c>
      <c r="L229" s="32">
        <v>63.290000000000006</v>
      </c>
      <c r="M229" s="32">
        <v>4.2149999999999999</v>
      </c>
      <c r="N229" s="37">
        <v>6.6598198767577804E-2</v>
      </c>
      <c r="O229" s="32">
        <v>48.276111111111113</v>
      </c>
      <c r="P229" s="32">
        <v>4.2149999999999999</v>
      </c>
      <c r="Q229" s="37">
        <v>8.7310263875622851E-2</v>
      </c>
      <c r="R229" s="32">
        <v>9.8138888888888882</v>
      </c>
      <c r="S229" s="32">
        <v>0</v>
      </c>
      <c r="T229" s="37">
        <v>0</v>
      </c>
      <c r="U229" s="32">
        <v>5.2</v>
      </c>
      <c r="V229" s="32">
        <v>0</v>
      </c>
      <c r="W229" s="37">
        <v>0</v>
      </c>
      <c r="X229" s="32">
        <v>207.4</v>
      </c>
      <c r="Y229" s="32">
        <v>37.538888888888891</v>
      </c>
      <c r="Z229" s="37">
        <v>0.18099753562627238</v>
      </c>
      <c r="AA229" s="32">
        <v>0</v>
      </c>
      <c r="AB229" s="32">
        <v>0</v>
      </c>
      <c r="AC229" s="37" t="s">
        <v>1688</v>
      </c>
      <c r="AD229" s="32">
        <v>593.63400000000001</v>
      </c>
      <c r="AE229" s="32">
        <v>51.43888888888889</v>
      </c>
      <c r="AF229" s="37">
        <v>8.6650846967809947E-2</v>
      </c>
      <c r="AG229" s="32">
        <v>0</v>
      </c>
      <c r="AH229" s="32">
        <v>0</v>
      </c>
      <c r="AI229" s="37" t="s">
        <v>1688</v>
      </c>
      <c r="AJ229" s="32">
        <v>0</v>
      </c>
      <c r="AK229" s="32">
        <v>0</v>
      </c>
      <c r="AL229" s="37" t="s">
        <v>1688</v>
      </c>
      <c r="AM229" t="s">
        <v>318</v>
      </c>
      <c r="AN229" s="34">
        <v>2</v>
      </c>
      <c r="AX229"/>
      <c r="AY229"/>
    </row>
    <row r="230" spans="1:51" x14ac:dyDescent="0.25">
      <c r="A230" t="s">
        <v>1583</v>
      </c>
      <c r="B230" t="s">
        <v>1087</v>
      </c>
      <c r="C230" t="s">
        <v>1290</v>
      </c>
      <c r="D230" t="s">
        <v>1524</v>
      </c>
      <c r="E230" s="32">
        <v>64.87777777777778</v>
      </c>
      <c r="F230" s="32">
        <v>169.06666666666669</v>
      </c>
      <c r="G230" s="32">
        <v>25.81388888888889</v>
      </c>
      <c r="H230" s="37">
        <v>0.15268467402733962</v>
      </c>
      <c r="I230" s="32">
        <v>163.98333333333335</v>
      </c>
      <c r="J230" s="32">
        <v>25.81388888888889</v>
      </c>
      <c r="K230" s="37">
        <v>0.15741775925737711</v>
      </c>
      <c r="L230" s="32">
        <v>47</v>
      </c>
      <c r="M230" s="32">
        <v>7.7777777777777779E-2</v>
      </c>
      <c r="N230" s="37">
        <v>1.6548463356973995E-3</v>
      </c>
      <c r="O230" s="32">
        <v>41.916666666666664</v>
      </c>
      <c r="P230" s="32">
        <v>7.7777777777777779E-2</v>
      </c>
      <c r="Q230" s="37">
        <v>1.8555334658714381E-3</v>
      </c>
      <c r="R230" s="32">
        <v>0</v>
      </c>
      <c r="S230" s="32">
        <v>0</v>
      </c>
      <c r="T230" s="37" t="s">
        <v>1688</v>
      </c>
      <c r="U230" s="32">
        <v>5.083333333333333</v>
      </c>
      <c r="V230" s="32">
        <v>0</v>
      </c>
      <c r="W230" s="37">
        <v>0</v>
      </c>
      <c r="X230" s="32">
        <v>37.94166666666667</v>
      </c>
      <c r="Y230" s="32">
        <v>15.675000000000001</v>
      </c>
      <c r="Z230" s="37">
        <v>0.41313419723259387</v>
      </c>
      <c r="AA230" s="32">
        <v>0</v>
      </c>
      <c r="AB230" s="32">
        <v>0</v>
      </c>
      <c r="AC230" s="37" t="s">
        <v>1688</v>
      </c>
      <c r="AD230" s="32">
        <v>79.022222222222226</v>
      </c>
      <c r="AE230" s="32">
        <v>9.2944444444444443</v>
      </c>
      <c r="AF230" s="37">
        <v>0.11761811023622047</v>
      </c>
      <c r="AG230" s="32">
        <v>0</v>
      </c>
      <c r="AH230" s="32">
        <v>0</v>
      </c>
      <c r="AI230" s="37" t="s">
        <v>1688</v>
      </c>
      <c r="AJ230" s="32">
        <v>5.1027777777777779</v>
      </c>
      <c r="AK230" s="32">
        <v>0.76666666666666672</v>
      </c>
      <c r="AL230" s="37">
        <v>0.15024496461622211</v>
      </c>
      <c r="AM230" t="s">
        <v>483</v>
      </c>
      <c r="AN230" s="34">
        <v>2</v>
      </c>
      <c r="AX230"/>
      <c r="AY230"/>
    </row>
    <row r="231" spans="1:51" x14ac:dyDescent="0.25">
      <c r="A231" t="s">
        <v>1583</v>
      </c>
      <c r="B231" t="s">
        <v>1182</v>
      </c>
      <c r="C231" t="s">
        <v>1224</v>
      </c>
      <c r="D231" t="s">
        <v>1501</v>
      </c>
      <c r="E231" s="32">
        <v>278.17777777777781</v>
      </c>
      <c r="F231" s="32">
        <v>904.82422222222226</v>
      </c>
      <c r="G231" s="32">
        <v>206.52666666666664</v>
      </c>
      <c r="H231" s="37">
        <v>0.22825059452922589</v>
      </c>
      <c r="I231" s="32">
        <v>860.28811111111122</v>
      </c>
      <c r="J231" s="32">
        <v>206.2822222222222</v>
      </c>
      <c r="K231" s="37">
        <v>0.23978271878684565</v>
      </c>
      <c r="L231" s="32">
        <v>126.02666666666667</v>
      </c>
      <c r="M231" s="32">
        <v>13.919444444444444</v>
      </c>
      <c r="N231" s="37">
        <v>0.11044840598109747</v>
      </c>
      <c r="O231" s="32">
        <v>81.490555555555559</v>
      </c>
      <c r="P231" s="32">
        <v>13.675000000000001</v>
      </c>
      <c r="Q231" s="37">
        <v>0.16781085742724106</v>
      </c>
      <c r="R231" s="32">
        <v>40.102777777777774</v>
      </c>
      <c r="S231" s="32">
        <v>0.24444444444444444</v>
      </c>
      <c r="T231" s="37">
        <v>6.0954491930456474E-3</v>
      </c>
      <c r="U231" s="32">
        <v>4.4333333333333336</v>
      </c>
      <c r="V231" s="32">
        <v>0</v>
      </c>
      <c r="W231" s="37">
        <v>0</v>
      </c>
      <c r="X231" s="32">
        <v>176.80433333333335</v>
      </c>
      <c r="Y231" s="32">
        <v>18.872222222222224</v>
      </c>
      <c r="Z231" s="37">
        <v>0.10674072216681467</v>
      </c>
      <c r="AA231" s="32">
        <v>0</v>
      </c>
      <c r="AB231" s="32">
        <v>0</v>
      </c>
      <c r="AC231" s="37" t="s">
        <v>1688</v>
      </c>
      <c r="AD231" s="32">
        <v>601.99322222222224</v>
      </c>
      <c r="AE231" s="32">
        <v>173.73499999999999</v>
      </c>
      <c r="AF231" s="37">
        <v>0.28859959479056518</v>
      </c>
      <c r="AG231" s="32">
        <v>0</v>
      </c>
      <c r="AH231" s="32">
        <v>0</v>
      </c>
      <c r="AI231" s="37" t="s">
        <v>1688</v>
      </c>
      <c r="AJ231" s="32">
        <v>0</v>
      </c>
      <c r="AK231" s="32">
        <v>0</v>
      </c>
      <c r="AL231" s="37" t="s">
        <v>1688</v>
      </c>
      <c r="AM231" t="s">
        <v>580</v>
      </c>
      <c r="AN231" s="34">
        <v>2</v>
      </c>
      <c r="AX231"/>
      <c r="AY231"/>
    </row>
    <row r="232" spans="1:51" x14ac:dyDescent="0.25">
      <c r="A232" t="s">
        <v>1583</v>
      </c>
      <c r="B232" t="s">
        <v>1094</v>
      </c>
      <c r="C232" t="s">
        <v>1332</v>
      </c>
      <c r="D232" t="s">
        <v>1529</v>
      </c>
      <c r="E232" s="32">
        <v>202.65555555555557</v>
      </c>
      <c r="F232" s="32">
        <v>463.25733333333346</v>
      </c>
      <c r="G232" s="32">
        <v>45.059111111111108</v>
      </c>
      <c r="H232" s="37">
        <v>9.7265834491796696E-2</v>
      </c>
      <c r="I232" s="32">
        <v>444.04611111111126</v>
      </c>
      <c r="J232" s="32">
        <v>42.702888888888879</v>
      </c>
      <c r="K232" s="37">
        <v>9.6167690292424529E-2</v>
      </c>
      <c r="L232" s="32">
        <v>56.880111111111113</v>
      </c>
      <c r="M232" s="32">
        <v>2.3562222222222218</v>
      </c>
      <c r="N232" s="37">
        <v>4.1424360399358484E-2</v>
      </c>
      <c r="O232" s="32">
        <v>37.668888888888894</v>
      </c>
      <c r="P232" s="32">
        <v>0</v>
      </c>
      <c r="Q232" s="37">
        <v>0</v>
      </c>
      <c r="R232" s="32">
        <v>13.635666666666664</v>
      </c>
      <c r="S232" s="32">
        <v>2.3562222222222218</v>
      </c>
      <c r="T232" s="37">
        <v>0.17279846155099779</v>
      </c>
      <c r="U232" s="32">
        <v>5.5755555555555558</v>
      </c>
      <c r="V232" s="32">
        <v>0</v>
      </c>
      <c r="W232" s="37">
        <v>0</v>
      </c>
      <c r="X232" s="32">
        <v>89.970555555555563</v>
      </c>
      <c r="Y232" s="32">
        <v>14.291777777777778</v>
      </c>
      <c r="Z232" s="37">
        <v>0.15884950014510918</v>
      </c>
      <c r="AA232" s="32">
        <v>0</v>
      </c>
      <c r="AB232" s="32">
        <v>0</v>
      </c>
      <c r="AC232" s="37" t="s">
        <v>1688</v>
      </c>
      <c r="AD232" s="32">
        <v>316.40666666666681</v>
      </c>
      <c r="AE232" s="32">
        <v>28.411111111111104</v>
      </c>
      <c r="AF232" s="37">
        <v>8.9793023043481246E-2</v>
      </c>
      <c r="AG232" s="32">
        <v>0</v>
      </c>
      <c r="AH232" s="32">
        <v>0</v>
      </c>
      <c r="AI232" s="37" t="s">
        <v>1688</v>
      </c>
      <c r="AJ232" s="32">
        <v>0</v>
      </c>
      <c r="AK232" s="32">
        <v>0</v>
      </c>
      <c r="AL232" s="37" t="s">
        <v>1688</v>
      </c>
      <c r="AM232" t="s">
        <v>491</v>
      </c>
      <c r="AN232" s="34">
        <v>2</v>
      </c>
      <c r="AX232"/>
      <c r="AY232"/>
    </row>
    <row r="233" spans="1:51" x14ac:dyDescent="0.25">
      <c r="A233" t="s">
        <v>1583</v>
      </c>
      <c r="B233" t="s">
        <v>780</v>
      </c>
      <c r="C233" t="s">
        <v>1362</v>
      </c>
      <c r="D233" t="s">
        <v>1513</v>
      </c>
      <c r="E233" s="32">
        <v>51.555555555555557</v>
      </c>
      <c r="F233" s="32">
        <v>155.03644444444444</v>
      </c>
      <c r="G233" s="32">
        <v>0</v>
      </c>
      <c r="H233" s="37">
        <v>0</v>
      </c>
      <c r="I233" s="32">
        <v>135.75833333333333</v>
      </c>
      <c r="J233" s="32">
        <v>0</v>
      </c>
      <c r="K233" s="37">
        <v>0</v>
      </c>
      <c r="L233" s="32">
        <v>19.066666666666666</v>
      </c>
      <c r="M233" s="32">
        <v>0</v>
      </c>
      <c r="N233" s="37">
        <v>0</v>
      </c>
      <c r="O233" s="32">
        <v>5.1361111111111111</v>
      </c>
      <c r="P233" s="32">
        <v>0</v>
      </c>
      <c r="Q233" s="37">
        <v>0</v>
      </c>
      <c r="R233" s="32">
        <v>9.125</v>
      </c>
      <c r="S233" s="32">
        <v>0</v>
      </c>
      <c r="T233" s="37">
        <v>0</v>
      </c>
      <c r="U233" s="32">
        <v>4.8055555555555554</v>
      </c>
      <c r="V233" s="32">
        <v>0</v>
      </c>
      <c r="W233" s="37">
        <v>0</v>
      </c>
      <c r="X233" s="32">
        <v>39.559999999999988</v>
      </c>
      <c r="Y233" s="32">
        <v>0</v>
      </c>
      <c r="Z233" s="37">
        <v>0</v>
      </c>
      <c r="AA233" s="32">
        <v>5.3475555555555552</v>
      </c>
      <c r="AB233" s="32">
        <v>0</v>
      </c>
      <c r="AC233" s="37">
        <v>0</v>
      </c>
      <c r="AD233" s="32">
        <v>76.140333333333345</v>
      </c>
      <c r="AE233" s="32">
        <v>0</v>
      </c>
      <c r="AF233" s="37">
        <v>0</v>
      </c>
      <c r="AG233" s="32">
        <v>14.921888888888882</v>
      </c>
      <c r="AH233" s="32">
        <v>0</v>
      </c>
      <c r="AI233" s="37">
        <v>0</v>
      </c>
      <c r="AJ233" s="32">
        <v>0</v>
      </c>
      <c r="AK233" s="32">
        <v>0</v>
      </c>
      <c r="AL233" s="37" t="s">
        <v>1688</v>
      </c>
      <c r="AM233" t="s">
        <v>175</v>
      </c>
      <c r="AN233" s="34">
        <v>2</v>
      </c>
      <c r="AX233"/>
      <c r="AY233"/>
    </row>
    <row r="234" spans="1:51" x14ac:dyDescent="0.25">
      <c r="A234" t="s">
        <v>1583</v>
      </c>
      <c r="B234" t="s">
        <v>1023</v>
      </c>
      <c r="C234" t="s">
        <v>1439</v>
      </c>
      <c r="D234" t="s">
        <v>1517</v>
      </c>
      <c r="E234" s="32">
        <v>90.555555555555557</v>
      </c>
      <c r="F234" s="32">
        <v>249.21866666666671</v>
      </c>
      <c r="G234" s="32">
        <v>71.579222222222199</v>
      </c>
      <c r="H234" s="37">
        <v>0.28721453003341985</v>
      </c>
      <c r="I234" s="32">
        <v>243.79644444444449</v>
      </c>
      <c r="J234" s="32">
        <v>71.579222222222199</v>
      </c>
      <c r="K234" s="37">
        <v>0.29360240419147471</v>
      </c>
      <c r="L234" s="32">
        <v>35.547111111111114</v>
      </c>
      <c r="M234" s="32">
        <v>2.3332222222222225</v>
      </c>
      <c r="N234" s="37">
        <v>6.5637463897675705E-2</v>
      </c>
      <c r="O234" s="32">
        <v>30.12488888888889</v>
      </c>
      <c r="P234" s="32">
        <v>2.3332222222222225</v>
      </c>
      <c r="Q234" s="37">
        <v>7.7451645741431971E-2</v>
      </c>
      <c r="R234" s="32">
        <v>0</v>
      </c>
      <c r="S234" s="32">
        <v>0</v>
      </c>
      <c r="T234" s="37" t="s">
        <v>1688</v>
      </c>
      <c r="U234" s="32">
        <v>5.4222222222222225</v>
      </c>
      <c r="V234" s="32">
        <v>0</v>
      </c>
      <c r="W234" s="37">
        <v>0</v>
      </c>
      <c r="X234" s="32">
        <v>58.248555555555555</v>
      </c>
      <c r="Y234" s="32">
        <v>8.9057777777777769</v>
      </c>
      <c r="Z234" s="37">
        <v>0.15289268021906122</v>
      </c>
      <c r="AA234" s="32">
        <v>0</v>
      </c>
      <c r="AB234" s="32">
        <v>0</v>
      </c>
      <c r="AC234" s="37" t="s">
        <v>1688</v>
      </c>
      <c r="AD234" s="32">
        <v>155.42300000000003</v>
      </c>
      <c r="AE234" s="32">
        <v>60.340222222222202</v>
      </c>
      <c r="AF234" s="37">
        <v>0.38823225791692473</v>
      </c>
      <c r="AG234" s="32">
        <v>0</v>
      </c>
      <c r="AH234" s="32">
        <v>0</v>
      </c>
      <c r="AI234" s="37" t="s">
        <v>1688</v>
      </c>
      <c r="AJ234" s="32">
        <v>0</v>
      </c>
      <c r="AK234" s="32">
        <v>0</v>
      </c>
      <c r="AL234" s="37" t="s">
        <v>1688</v>
      </c>
      <c r="AM234" t="s">
        <v>419</v>
      </c>
      <c r="AN234" s="34">
        <v>2</v>
      </c>
      <c r="AX234"/>
      <c r="AY234"/>
    </row>
    <row r="235" spans="1:51" x14ac:dyDescent="0.25">
      <c r="A235" t="s">
        <v>1583</v>
      </c>
      <c r="B235" t="s">
        <v>1153</v>
      </c>
      <c r="C235" t="s">
        <v>1233</v>
      </c>
      <c r="D235" t="s">
        <v>1539</v>
      </c>
      <c r="E235" s="32">
        <v>146.44444444444446</v>
      </c>
      <c r="F235" s="32">
        <v>432.43055555555554</v>
      </c>
      <c r="G235" s="32">
        <v>8.2222222222222214</v>
      </c>
      <c r="H235" s="37">
        <v>1.9013971414806485E-2</v>
      </c>
      <c r="I235" s="32">
        <v>405.19722222222219</v>
      </c>
      <c r="J235" s="32">
        <v>8.2222222222222214</v>
      </c>
      <c r="K235" s="37">
        <v>2.0291901748805449E-2</v>
      </c>
      <c r="L235" s="32">
        <v>70.775000000000006</v>
      </c>
      <c r="M235" s="32">
        <v>0</v>
      </c>
      <c r="N235" s="37">
        <v>0</v>
      </c>
      <c r="O235" s="32">
        <v>43.541666666666664</v>
      </c>
      <c r="P235" s="32">
        <v>0</v>
      </c>
      <c r="Q235" s="37">
        <v>0</v>
      </c>
      <c r="R235" s="32">
        <v>20.175000000000001</v>
      </c>
      <c r="S235" s="32">
        <v>0</v>
      </c>
      <c r="T235" s="37">
        <v>0</v>
      </c>
      <c r="U235" s="32">
        <v>7.0583333333333336</v>
      </c>
      <c r="V235" s="32">
        <v>0</v>
      </c>
      <c r="W235" s="37">
        <v>0</v>
      </c>
      <c r="X235" s="32">
        <v>106.68055555555556</v>
      </c>
      <c r="Y235" s="32">
        <v>8.2222222222222214</v>
      </c>
      <c r="Z235" s="37">
        <v>7.707329774768909E-2</v>
      </c>
      <c r="AA235" s="32">
        <v>0</v>
      </c>
      <c r="AB235" s="32">
        <v>0</v>
      </c>
      <c r="AC235" s="37" t="s">
        <v>1688</v>
      </c>
      <c r="AD235" s="32">
        <v>254.97499999999999</v>
      </c>
      <c r="AE235" s="32">
        <v>0</v>
      </c>
      <c r="AF235" s="37">
        <v>0</v>
      </c>
      <c r="AG235" s="32">
        <v>0</v>
      </c>
      <c r="AH235" s="32">
        <v>0</v>
      </c>
      <c r="AI235" s="37" t="s">
        <v>1688</v>
      </c>
      <c r="AJ235" s="32">
        <v>0</v>
      </c>
      <c r="AK235" s="32">
        <v>0</v>
      </c>
      <c r="AL235" s="37" t="s">
        <v>1688</v>
      </c>
      <c r="AM235" t="s">
        <v>550</v>
      </c>
      <c r="AN235" s="34">
        <v>2</v>
      </c>
      <c r="AX235"/>
      <c r="AY235"/>
    </row>
    <row r="236" spans="1:51" x14ac:dyDescent="0.25">
      <c r="A236" t="s">
        <v>1583</v>
      </c>
      <c r="B236" t="s">
        <v>697</v>
      </c>
      <c r="C236" t="s">
        <v>1290</v>
      </c>
      <c r="D236" t="s">
        <v>1524</v>
      </c>
      <c r="E236" s="32">
        <v>149.76666666666668</v>
      </c>
      <c r="F236" s="32">
        <v>440</v>
      </c>
      <c r="G236" s="32">
        <v>32.56111111111111</v>
      </c>
      <c r="H236" s="37">
        <v>7.400252525252525E-2</v>
      </c>
      <c r="I236" s="32">
        <v>405.31666666666661</v>
      </c>
      <c r="J236" s="32">
        <v>31.394444444444446</v>
      </c>
      <c r="K236" s="37">
        <v>7.7456584015241872E-2</v>
      </c>
      <c r="L236" s="32">
        <v>69.183333333333337</v>
      </c>
      <c r="M236" s="32">
        <v>12.261111111111111</v>
      </c>
      <c r="N236" s="37">
        <v>0.17722637115554485</v>
      </c>
      <c r="O236" s="32">
        <v>34.5</v>
      </c>
      <c r="P236" s="32">
        <v>11.094444444444445</v>
      </c>
      <c r="Q236" s="37">
        <v>0.3215780998389694</v>
      </c>
      <c r="R236" s="32">
        <v>29.683333333333334</v>
      </c>
      <c r="S236" s="32">
        <v>0.41666666666666669</v>
      </c>
      <c r="T236" s="37">
        <v>1.403705783267827E-2</v>
      </c>
      <c r="U236" s="32">
        <v>5</v>
      </c>
      <c r="V236" s="32">
        <v>0.75</v>
      </c>
      <c r="W236" s="37">
        <v>0.15</v>
      </c>
      <c r="X236" s="32">
        <v>79.955555555555549</v>
      </c>
      <c r="Y236" s="32">
        <v>7.8944444444444448</v>
      </c>
      <c r="Z236" s="37">
        <v>9.8735408560311294E-2</v>
      </c>
      <c r="AA236" s="32">
        <v>0</v>
      </c>
      <c r="AB236" s="32">
        <v>0</v>
      </c>
      <c r="AC236" s="37" t="s">
        <v>1688</v>
      </c>
      <c r="AD236" s="32">
        <v>290.86111111111109</v>
      </c>
      <c r="AE236" s="32">
        <v>12.405555555555555</v>
      </c>
      <c r="AF236" s="37">
        <v>4.2651131697068093E-2</v>
      </c>
      <c r="AG236" s="32">
        <v>0</v>
      </c>
      <c r="AH236" s="32">
        <v>0</v>
      </c>
      <c r="AI236" s="37" t="s">
        <v>1688</v>
      </c>
      <c r="AJ236" s="32">
        <v>0</v>
      </c>
      <c r="AK236" s="32">
        <v>0</v>
      </c>
      <c r="AL236" s="37" t="s">
        <v>1688</v>
      </c>
      <c r="AM236" t="s">
        <v>91</v>
      </c>
      <c r="AN236" s="34">
        <v>2</v>
      </c>
      <c r="AX236"/>
      <c r="AY236"/>
    </row>
    <row r="237" spans="1:51" x14ac:dyDescent="0.25">
      <c r="A237" t="s">
        <v>1583</v>
      </c>
      <c r="B237" t="s">
        <v>840</v>
      </c>
      <c r="C237" t="s">
        <v>1217</v>
      </c>
      <c r="D237" t="s">
        <v>1541</v>
      </c>
      <c r="E237" s="32">
        <v>82.4</v>
      </c>
      <c r="F237" s="32">
        <v>293.46111111111111</v>
      </c>
      <c r="G237" s="32">
        <v>62.62777777777778</v>
      </c>
      <c r="H237" s="37">
        <v>0.21341082483009297</v>
      </c>
      <c r="I237" s="32">
        <v>280.85833333333335</v>
      </c>
      <c r="J237" s="32">
        <v>62.62777777777778</v>
      </c>
      <c r="K237" s="37">
        <v>0.22298707335647666</v>
      </c>
      <c r="L237" s="32">
        <v>50.713888888888896</v>
      </c>
      <c r="M237" s="32">
        <v>5.8583333333333334</v>
      </c>
      <c r="N237" s="37">
        <v>0.11551733581639917</v>
      </c>
      <c r="O237" s="32">
        <v>38.111111111111114</v>
      </c>
      <c r="P237" s="32">
        <v>5.8583333333333334</v>
      </c>
      <c r="Q237" s="37">
        <v>0.15371720116618073</v>
      </c>
      <c r="R237" s="32">
        <v>8.2888888888888896</v>
      </c>
      <c r="S237" s="32">
        <v>0</v>
      </c>
      <c r="T237" s="37">
        <v>0</v>
      </c>
      <c r="U237" s="32">
        <v>4.3138888888888891</v>
      </c>
      <c r="V237" s="32">
        <v>0</v>
      </c>
      <c r="W237" s="37">
        <v>0</v>
      </c>
      <c r="X237" s="32">
        <v>82.894444444444446</v>
      </c>
      <c r="Y237" s="32">
        <v>30.272222222222222</v>
      </c>
      <c r="Z237" s="37">
        <v>0.36519000067019636</v>
      </c>
      <c r="AA237" s="32">
        <v>0</v>
      </c>
      <c r="AB237" s="32">
        <v>0</v>
      </c>
      <c r="AC237" s="37" t="s">
        <v>1688</v>
      </c>
      <c r="AD237" s="32">
        <v>148.79722222222222</v>
      </c>
      <c r="AE237" s="32">
        <v>26.497222222222224</v>
      </c>
      <c r="AF237" s="37">
        <v>0.17807605428715442</v>
      </c>
      <c r="AG237" s="32">
        <v>11.055555555555555</v>
      </c>
      <c r="AH237" s="32">
        <v>0</v>
      </c>
      <c r="AI237" s="37">
        <v>0</v>
      </c>
      <c r="AJ237" s="32">
        <v>0</v>
      </c>
      <c r="AK237" s="32">
        <v>0</v>
      </c>
      <c r="AL237" s="37" t="s">
        <v>1688</v>
      </c>
      <c r="AM237" t="s">
        <v>235</v>
      </c>
      <c r="AN237" s="34">
        <v>2</v>
      </c>
      <c r="AX237"/>
      <c r="AY237"/>
    </row>
    <row r="238" spans="1:51" x14ac:dyDescent="0.25">
      <c r="A238" t="s">
        <v>1583</v>
      </c>
      <c r="B238" t="s">
        <v>685</v>
      </c>
      <c r="C238" t="s">
        <v>1279</v>
      </c>
      <c r="D238" t="s">
        <v>1532</v>
      </c>
      <c r="E238" s="32">
        <v>138.07777777777778</v>
      </c>
      <c r="F238" s="32">
        <v>394.79666666666662</v>
      </c>
      <c r="G238" s="32">
        <v>55.31111111111111</v>
      </c>
      <c r="H238" s="37">
        <v>0.14010024851048503</v>
      </c>
      <c r="I238" s="32">
        <v>374.5</v>
      </c>
      <c r="J238" s="32">
        <v>53.663888888888891</v>
      </c>
      <c r="K238" s="37">
        <v>0.14329476338822134</v>
      </c>
      <c r="L238" s="32">
        <v>50.263333333333328</v>
      </c>
      <c r="M238" s="32">
        <v>0.59444444444444444</v>
      </c>
      <c r="N238" s="37">
        <v>1.1826602117735483E-2</v>
      </c>
      <c r="O238" s="32">
        <v>35.18611111111111</v>
      </c>
      <c r="P238" s="32">
        <v>0</v>
      </c>
      <c r="Q238" s="37">
        <v>0</v>
      </c>
      <c r="R238" s="32">
        <v>8.9188888888888886</v>
      </c>
      <c r="S238" s="32">
        <v>0.59444444444444444</v>
      </c>
      <c r="T238" s="37">
        <v>6.6650056060794813E-2</v>
      </c>
      <c r="U238" s="32">
        <v>6.1583333333333332</v>
      </c>
      <c r="V238" s="32">
        <v>0</v>
      </c>
      <c r="W238" s="37">
        <v>0</v>
      </c>
      <c r="X238" s="32">
        <v>80.091666666666669</v>
      </c>
      <c r="Y238" s="32">
        <v>26.319444444444443</v>
      </c>
      <c r="Z238" s="37">
        <v>0.32861651579787049</v>
      </c>
      <c r="AA238" s="32">
        <v>5.2194444444444441</v>
      </c>
      <c r="AB238" s="32">
        <v>1.0527777777777778</v>
      </c>
      <c r="AC238" s="37">
        <v>0.2017030335284726</v>
      </c>
      <c r="AD238" s="32">
        <v>151.92500000000001</v>
      </c>
      <c r="AE238" s="32">
        <v>27.344444444444445</v>
      </c>
      <c r="AF238" s="37">
        <v>0.17998646993216683</v>
      </c>
      <c r="AG238" s="32">
        <v>107.29722222222222</v>
      </c>
      <c r="AH238" s="32">
        <v>0</v>
      </c>
      <c r="AI238" s="37">
        <v>0</v>
      </c>
      <c r="AJ238" s="32">
        <v>0</v>
      </c>
      <c r="AK238" s="32">
        <v>0</v>
      </c>
      <c r="AL238" s="37" t="s">
        <v>1688</v>
      </c>
      <c r="AM238" t="s">
        <v>79</v>
      </c>
      <c r="AN238" s="34">
        <v>2</v>
      </c>
      <c r="AX238"/>
      <c r="AY238"/>
    </row>
    <row r="239" spans="1:51" x14ac:dyDescent="0.25">
      <c r="A239" t="s">
        <v>1583</v>
      </c>
      <c r="B239" t="s">
        <v>1157</v>
      </c>
      <c r="C239" t="s">
        <v>1478</v>
      </c>
      <c r="D239" t="s">
        <v>1518</v>
      </c>
      <c r="E239" s="32">
        <v>287.85555555555555</v>
      </c>
      <c r="F239" s="32">
        <v>943.077</v>
      </c>
      <c r="G239" s="32">
        <v>9.0972222222222214</v>
      </c>
      <c r="H239" s="37">
        <v>9.646319677207929E-3</v>
      </c>
      <c r="I239" s="32">
        <v>905.79088888888896</v>
      </c>
      <c r="J239" s="32">
        <v>9.0972222222222214</v>
      </c>
      <c r="K239" s="37">
        <v>1.0043402217681342E-2</v>
      </c>
      <c r="L239" s="32">
        <v>163.29722222222222</v>
      </c>
      <c r="M239" s="32">
        <v>0</v>
      </c>
      <c r="N239" s="37">
        <v>0</v>
      </c>
      <c r="O239" s="32">
        <v>126.01111111111111</v>
      </c>
      <c r="P239" s="32">
        <v>0</v>
      </c>
      <c r="Q239" s="37">
        <v>0</v>
      </c>
      <c r="R239" s="32">
        <v>32.619444444444447</v>
      </c>
      <c r="S239" s="32">
        <v>0</v>
      </c>
      <c r="T239" s="37">
        <v>0</v>
      </c>
      <c r="U239" s="32">
        <v>4.666666666666667</v>
      </c>
      <c r="V239" s="32">
        <v>0</v>
      </c>
      <c r="W239" s="37">
        <v>0</v>
      </c>
      <c r="X239" s="32">
        <v>201.48533333333333</v>
      </c>
      <c r="Y239" s="32">
        <v>9.0972222222222214</v>
      </c>
      <c r="Z239" s="37">
        <v>4.515079123487345E-2</v>
      </c>
      <c r="AA239" s="32">
        <v>0</v>
      </c>
      <c r="AB239" s="32">
        <v>0</v>
      </c>
      <c r="AC239" s="37" t="s">
        <v>1688</v>
      </c>
      <c r="AD239" s="32">
        <v>578.29444444444448</v>
      </c>
      <c r="AE239" s="32">
        <v>0</v>
      </c>
      <c r="AF239" s="37">
        <v>0</v>
      </c>
      <c r="AG239" s="32">
        <v>0</v>
      </c>
      <c r="AH239" s="32">
        <v>0</v>
      </c>
      <c r="AI239" s="37" t="s">
        <v>1688</v>
      </c>
      <c r="AJ239" s="32">
        <v>0</v>
      </c>
      <c r="AK239" s="32">
        <v>0</v>
      </c>
      <c r="AL239" s="37" t="s">
        <v>1688</v>
      </c>
      <c r="AM239" t="s">
        <v>555</v>
      </c>
      <c r="AN239" s="34">
        <v>2</v>
      </c>
      <c r="AX239"/>
      <c r="AY239"/>
    </row>
    <row r="240" spans="1:51" x14ac:dyDescent="0.25">
      <c r="A240" t="s">
        <v>1583</v>
      </c>
      <c r="B240" t="s">
        <v>934</v>
      </c>
      <c r="C240" t="s">
        <v>1375</v>
      </c>
      <c r="D240" t="s">
        <v>1534</v>
      </c>
      <c r="E240" s="32">
        <v>106.56666666666666</v>
      </c>
      <c r="F240" s="32">
        <v>468.92</v>
      </c>
      <c r="G240" s="32">
        <v>77.669777777777767</v>
      </c>
      <c r="H240" s="37">
        <v>0.16563545546740971</v>
      </c>
      <c r="I240" s="32">
        <v>451.06411111111112</v>
      </c>
      <c r="J240" s="32">
        <v>77.669777777777767</v>
      </c>
      <c r="K240" s="37">
        <v>0.17219232447124413</v>
      </c>
      <c r="L240" s="32">
        <v>65.816777777777773</v>
      </c>
      <c r="M240" s="32">
        <v>5.052777777777778</v>
      </c>
      <c r="N240" s="37">
        <v>7.6770360816475383E-2</v>
      </c>
      <c r="O240" s="32">
        <v>47.960888888888881</v>
      </c>
      <c r="P240" s="32">
        <v>5.052777777777778</v>
      </c>
      <c r="Q240" s="37">
        <v>0.10535204611164654</v>
      </c>
      <c r="R240" s="32">
        <v>12.433666666666666</v>
      </c>
      <c r="S240" s="32">
        <v>0</v>
      </c>
      <c r="T240" s="37">
        <v>0</v>
      </c>
      <c r="U240" s="32">
        <v>5.4222222222222225</v>
      </c>
      <c r="V240" s="32">
        <v>0</v>
      </c>
      <c r="W240" s="37">
        <v>0</v>
      </c>
      <c r="X240" s="32">
        <v>111.10733333333327</v>
      </c>
      <c r="Y240" s="32">
        <v>38.513888888888886</v>
      </c>
      <c r="Z240" s="37">
        <v>0.34663678565071226</v>
      </c>
      <c r="AA240" s="32">
        <v>0</v>
      </c>
      <c r="AB240" s="32">
        <v>0</v>
      </c>
      <c r="AC240" s="37" t="s">
        <v>1688</v>
      </c>
      <c r="AD240" s="32">
        <v>232.16777777777781</v>
      </c>
      <c r="AE240" s="32">
        <v>34.103111111111112</v>
      </c>
      <c r="AF240" s="37">
        <v>0.14688994070380135</v>
      </c>
      <c r="AG240" s="32">
        <v>59.828111111111106</v>
      </c>
      <c r="AH240" s="32">
        <v>0</v>
      </c>
      <c r="AI240" s="37">
        <v>0</v>
      </c>
      <c r="AJ240" s="32">
        <v>0</v>
      </c>
      <c r="AK240" s="32">
        <v>0</v>
      </c>
      <c r="AL240" s="37" t="s">
        <v>1688</v>
      </c>
      <c r="AM240" t="s">
        <v>330</v>
      </c>
      <c r="AN240" s="34">
        <v>2</v>
      </c>
      <c r="AX240"/>
      <c r="AY240"/>
    </row>
    <row r="241" spans="1:51" x14ac:dyDescent="0.25">
      <c r="A241" t="s">
        <v>1583</v>
      </c>
      <c r="B241" t="s">
        <v>1076</v>
      </c>
      <c r="C241" t="s">
        <v>1262</v>
      </c>
      <c r="D241" t="s">
        <v>1513</v>
      </c>
      <c r="E241" s="32">
        <v>93.111111111111114</v>
      </c>
      <c r="F241" s="32">
        <v>363.61388888888888</v>
      </c>
      <c r="G241" s="32">
        <v>34.68611111111111</v>
      </c>
      <c r="H241" s="37">
        <v>9.5392701354458709E-2</v>
      </c>
      <c r="I241" s="32">
        <v>344.06111111111113</v>
      </c>
      <c r="J241" s="32">
        <v>34.68611111111111</v>
      </c>
      <c r="K241" s="37">
        <v>0.10081380891637466</v>
      </c>
      <c r="L241" s="32">
        <v>46.963888888888889</v>
      </c>
      <c r="M241" s="32">
        <v>1.0138888888888888</v>
      </c>
      <c r="N241" s="37">
        <v>2.1588691074702786E-2</v>
      </c>
      <c r="O241" s="32">
        <v>27.444444444444443</v>
      </c>
      <c r="P241" s="32">
        <v>1.0138888888888888</v>
      </c>
      <c r="Q241" s="37">
        <v>3.6943319838056682E-2</v>
      </c>
      <c r="R241" s="32">
        <v>14.166666666666666</v>
      </c>
      <c r="S241" s="32">
        <v>0</v>
      </c>
      <c r="T241" s="37">
        <v>0</v>
      </c>
      <c r="U241" s="32">
        <v>5.3527777777777779</v>
      </c>
      <c r="V241" s="32">
        <v>0</v>
      </c>
      <c r="W241" s="37">
        <v>0</v>
      </c>
      <c r="X241" s="32">
        <v>108.59722222222223</v>
      </c>
      <c r="Y241" s="32">
        <v>16.433333333333334</v>
      </c>
      <c r="Z241" s="37">
        <v>0.15132369868269599</v>
      </c>
      <c r="AA241" s="32">
        <v>3.3333333333333333E-2</v>
      </c>
      <c r="AB241" s="32">
        <v>0</v>
      </c>
      <c r="AC241" s="37">
        <v>0</v>
      </c>
      <c r="AD241" s="32">
        <v>190.78333333333333</v>
      </c>
      <c r="AE241" s="32">
        <v>17.238888888888887</v>
      </c>
      <c r="AF241" s="37">
        <v>9.035846364404064E-2</v>
      </c>
      <c r="AG241" s="32">
        <v>17.236111111111111</v>
      </c>
      <c r="AH241" s="32">
        <v>0</v>
      </c>
      <c r="AI241" s="37">
        <v>0</v>
      </c>
      <c r="AJ241" s="32">
        <v>0</v>
      </c>
      <c r="AK241" s="32">
        <v>0</v>
      </c>
      <c r="AL241" s="37" t="s">
        <v>1688</v>
      </c>
      <c r="AM241" t="s">
        <v>472</v>
      </c>
      <c r="AN241" s="34">
        <v>2</v>
      </c>
      <c r="AX241"/>
      <c r="AY241"/>
    </row>
    <row r="242" spans="1:51" x14ac:dyDescent="0.25">
      <c r="A242" t="s">
        <v>1583</v>
      </c>
      <c r="B242" t="s">
        <v>1114</v>
      </c>
      <c r="C242" t="s">
        <v>1463</v>
      </c>
      <c r="D242" t="s">
        <v>1540</v>
      </c>
      <c r="E242" s="32">
        <v>111.64444444444445</v>
      </c>
      <c r="F242" s="32">
        <v>387.97322222222226</v>
      </c>
      <c r="G242" s="32">
        <v>30.935333333333329</v>
      </c>
      <c r="H242" s="37">
        <v>7.9735743503489193E-2</v>
      </c>
      <c r="I242" s="32">
        <v>363.54333333333341</v>
      </c>
      <c r="J242" s="32">
        <v>30.935333333333329</v>
      </c>
      <c r="K242" s="37">
        <v>8.5093936532096098E-2</v>
      </c>
      <c r="L242" s="32">
        <v>64.631</v>
      </c>
      <c r="M242" s="32">
        <v>0</v>
      </c>
      <c r="N242" s="37">
        <v>0</v>
      </c>
      <c r="O242" s="32">
        <v>51.833000000000006</v>
      </c>
      <c r="P242" s="32">
        <v>0</v>
      </c>
      <c r="Q242" s="37">
        <v>0</v>
      </c>
      <c r="R242" s="32">
        <v>7.2868888888888899</v>
      </c>
      <c r="S242" s="32">
        <v>0</v>
      </c>
      <c r="T242" s="37">
        <v>0</v>
      </c>
      <c r="U242" s="32">
        <v>5.5111111111111111</v>
      </c>
      <c r="V242" s="32">
        <v>0</v>
      </c>
      <c r="W242" s="37">
        <v>0</v>
      </c>
      <c r="X242" s="32">
        <v>73.768777777777771</v>
      </c>
      <c r="Y242" s="32">
        <v>7.5161111111111119</v>
      </c>
      <c r="Z242" s="37">
        <v>0.10188742903878337</v>
      </c>
      <c r="AA242" s="32">
        <v>11.63188888888889</v>
      </c>
      <c r="AB242" s="32">
        <v>0</v>
      </c>
      <c r="AC242" s="37">
        <v>0</v>
      </c>
      <c r="AD242" s="32">
        <v>206.58633333333341</v>
      </c>
      <c r="AE242" s="32">
        <v>23.419222222222217</v>
      </c>
      <c r="AF242" s="37">
        <v>0.11336288245377094</v>
      </c>
      <c r="AG242" s="32">
        <v>31.355222222222231</v>
      </c>
      <c r="AH242" s="32">
        <v>0</v>
      </c>
      <c r="AI242" s="37">
        <v>0</v>
      </c>
      <c r="AJ242" s="32">
        <v>0</v>
      </c>
      <c r="AK242" s="32">
        <v>0</v>
      </c>
      <c r="AL242" s="37" t="s">
        <v>1688</v>
      </c>
      <c r="AM242" t="s">
        <v>511</v>
      </c>
      <c r="AN242" s="34">
        <v>2</v>
      </c>
      <c r="AX242"/>
      <c r="AY242"/>
    </row>
    <row r="243" spans="1:51" x14ac:dyDescent="0.25">
      <c r="A243" t="s">
        <v>1583</v>
      </c>
      <c r="B243" t="s">
        <v>654</v>
      </c>
      <c r="C243" t="s">
        <v>1295</v>
      </c>
      <c r="D243" t="s">
        <v>1527</v>
      </c>
      <c r="E243" s="32">
        <v>599.5333333333333</v>
      </c>
      <c r="F243" s="32">
        <v>2003.7238888888885</v>
      </c>
      <c r="G243" s="32">
        <v>518.87111111111119</v>
      </c>
      <c r="H243" s="37">
        <v>0.25895339871345113</v>
      </c>
      <c r="I243" s="32">
        <v>1932.0268888888886</v>
      </c>
      <c r="J243" s="32">
        <v>518.87111111111119</v>
      </c>
      <c r="K243" s="37">
        <v>0.2685630899316907</v>
      </c>
      <c r="L243" s="32">
        <v>337.01533333333333</v>
      </c>
      <c r="M243" s="32">
        <v>61.658777777777765</v>
      </c>
      <c r="N243" s="37">
        <v>0.18295540789769535</v>
      </c>
      <c r="O243" s="32">
        <v>265.31833333333333</v>
      </c>
      <c r="P243" s="32">
        <v>61.658777777777765</v>
      </c>
      <c r="Q243" s="37">
        <v>0.23239546624285706</v>
      </c>
      <c r="R243" s="32">
        <v>64.382000000000005</v>
      </c>
      <c r="S243" s="32">
        <v>0</v>
      </c>
      <c r="T243" s="37">
        <v>0</v>
      </c>
      <c r="U243" s="32">
        <v>7.3149999999999977</v>
      </c>
      <c r="V243" s="32">
        <v>0</v>
      </c>
      <c r="W243" s="37">
        <v>0</v>
      </c>
      <c r="X243" s="32">
        <v>313.54844444444439</v>
      </c>
      <c r="Y243" s="32">
        <v>72.922888888888892</v>
      </c>
      <c r="Z243" s="37">
        <v>0.23257295700540342</v>
      </c>
      <c r="AA243" s="32">
        <v>0</v>
      </c>
      <c r="AB243" s="32">
        <v>0</v>
      </c>
      <c r="AC243" s="37" t="s">
        <v>1688</v>
      </c>
      <c r="AD243" s="32">
        <v>1353.1601111111108</v>
      </c>
      <c r="AE243" s="32">
        <v>384.28944444444454</v>
      </c>
      <c r="AF243" s="37">
        <v>0.283994067877818</v>
      </c>
      <c r="AG243" s="32">
        <v>0</v>
      </c>
      <c r="AH243" s="32">
        <v>0</v>
      </c>
      <c r="AI243" s="37" t="s">
        <v>1688</v>
      </c>
      <c r="AJ243" s="32">
        <v>0</v>
      </c>
      <c r="AK243" s="32">
        <v>0</v>
      </c>
      <c r="AL243" s="37" t="s">
        <v>1688</v>
      </c>
      <c r="AM243" t="s">
        <v>48</v>
      </c>
      <c r="AN243" s="34">
        <v>2</v>
      </c>
      <c r="AX243"/>
      <c r="AY243"/>
    </row>
    <row r="244" spans="1:51" x14ac:dyDescent="0.25">
      <c r="A244" t="s">
        <v>1583</v>
      </c>
      <c r="B244" t="s">
        <v>1173</v>
      </c>
      <c r="C244" t="s">
        <v>1483</v>
      </c>
      <c r="D244" t="s">
        <v>1518</v>
      </c>
      <c r="E244" s="32">
        <v>75.62222222222222</v>
      </c>
      <c r="F244" s="32">
        <v>226.44166666666666</v>
      </c>
      <c r="G244" s="32">
        <v>21.680555555555554</v>
      </c>
      <c r="H244" s="37">
        <v>9.5744550350225097E-2</v>
      </c>
      <c r="I244" s="32">
        <v>223.35833333333335</v>
      </c>
      <c r="J244" s="32">
        <v>21.680555555555554</v>
      </c>
      <c r="K244" s="37">
        <v>9.7066248802994679E-2</v>
      </c>
      <c r="L244" s="32">
        <v>44.027777777777779</v>
      </c>
      <c r="M244" s="32">
        <v>5.9916666666666663</v>
      </c>
      <c r="N244" s="37">
        <v>0.13608832807570978</v>
      </c>
      <c r="O244" s="32">
        <v>40.944444444444443</v>
      </c>
      <c r="P244" s="32">
        <v>5.9916666666666663</v>
      </c>
      <c r="Q244" s="37">
        <v>0.14633649932157394</v>
      </c>
      <c r="R244" s="32">
        <v>0</v>
      </c>
      <c r="S244" s="32">
        <v>0</v>
      </c>
      <c r="T244" s="37" t="s">
        <v>1688</v>
      </c>
      <c r="U244" s="32">
        <v>3.0833333333333335</v>
      </c>
      <c r="V244" s="32">
        <v>0</v>
      </c>
      <c r="W244" s="37">
        <v>0</v>
      </c>
      <c r="X244" s="32">
        <v>54.052777777777777</v>
      </c>
      <c r="Y244" s="32">
        <v>0.71666666666666667</v>
      </c>
      <c r="Z244" s="37">
        <v>1.3258646384706306E-2</v>
      </c>
      <c r="AA244" s="32">
        <v>0</v>
      </c>
      <c r="AB244" s="32">
        <v>0</v>
      </c>
      <c r="AC244" s="37" t="s">
        <v>1688</v>
      </c>
      <c r="AD244" s="32">
        <v>128.36111111111111</v>
      </c>
      <c r="AE244" s="32">
        <v>14.972222222222221</v>
      </c>
      <c r="AF244" s="37">
        <v>0.11664141960614585</v>
      </c>
      <c r="AG244" s="32">
        <v>0</v>
      </c>
      <c r="AH244" s="32">
        <v>0</v>
      </c>
      <c r="AI244" s="37" t="s">
        <v>1688</v>
      </c>
      <c r="AJ244" s="32">
        <v>0</v>
      </c>
      <c r="AK244" s="32">
        <v>0</v>
      </c>
      <c r="AL244" s="37" t="s">
        <v>1688</v>
      </c>
      <c r="AM244" t="s">
        <v>571</v>
      </c>
      <c r="AN244" s="34">
        <v>2</v>
      </c>
      <c r="AX244"/>
      <c r="AY244"/>
    </row>
    <row r="245" spans="1:51" x14ac:dyDescent="0.25">
      <c r="A245" t="s">
        <v>1583</v>
      </c>
      <c r="B245" t="s">
        <v>872</v>
      </c>
      <c r="C245" t="s">
        <v>1365</v>
      </c>
      <c r="D245" t="s">
        <v>1529</v>
      </c>
      <c r="E245" s="32">
        <v>204.28888888888889</v>
      </c>
      <c r="F245" s="32">
        <v>649.68822222222207</v>
      </c>
      <c r="G245" s="32">
        <v>15.407555555555559</v>
      </c>
      <c r="H245" s="37">
        <v>2.3715306863428862E-2</v>
      </c>
      <c r="I245" s="32">
        <v>620.86044444444428</v>
      </c>
      <c r="J245" s="32">
        <v>15.407555555555559</v>
      </c>
      <c r="K245" s="37">
        <v>2.4816455442482704E-2</v>
      </c>
      <c r="L245" s="32">
        <v>115.53388888888888</v>
      </c>
      <c r="M245" s="32">
        <v>0</v>
      </c>
      <c r="N245" s="37">
        <v>0</v>
      </c>
      <c r="O245" s="32">
        <v>86.706111111111113</v>
      </c>
      <c r="P245" s="32">
        <v>0</v>
      </c>
      <c r="Q245" s="37">
        <v>0</v>
      </c>
      <c r="R245" s="32">
        <v>23.994444444444444</v>
      </c>
      <c r="S245" s="32">
        <v>0</v>
      </c>
      <c r="T245" s="37">
        <v>0</v>
      </c>
      <c r="U245" s="32">
        <v>4.833333333333333</v>
      </c>
      <c r="V245" s="32">
        <v>0</v>
      </c>
      <c r="W245" s="37">
        <v>0</v>
      </c>
      <c r="X245" s="32">
        <v>115.45033333333336</v>
      </c>
      <c r="Y245" s="32">
        <v>15.407555555555559</v>
      </c>
      <c r="Z245" s="37">
        <v>0.13345613746363275</v>
      </c>
      <c r="AA245" s="32">
        <v>0</v>
      </c>
      <c r="AB245" s="32">
        <v>0</v>
      </c>
      <c r="AC245" s="37" t="s">
        <v>1688</v>
      </c>
      <c r="AD245" s="32">
        <v>418.70399999999978</v>
      </c>
      <c r="AE245" s="32">
        <v>0</v>
      </c>
      <c r="AF245" s="37">
        <v>0</v>
      </c>
      <c r="AG245" s="32">
        <v>0</v>
      </c>
      <c r="AH245" s="32">
        <v>0</v>
      </c>
      <c r="AI245" s="37" t="s">
        <v>1688</v>
      </c>
      <c r="AJ245" s="32">
        <v>0</v>
      </c>
      <c r="AK245" s="32">
        <v>0</v>
      </c>
      <c r="AL245" s="37" t="s">
        <v>1688</v>
      </c>
      <c r="AM245" t="s">
        <v>268</v>
      </c>
      <c r="AN245" s="34">
        <v>2</v>
      </c>
      <c r="AX245"/>
      <c r="AY245"/>
    </row>
    <row r="246" spans="1:51" x14ac:dyDescent="0.25">
      <c r="A246" t="s">
        <v>1583</v>
      </c>
      <c r="B246" t="s">
        <v>1049</v>
      </c>
      <c r="C246" t="s">
        <v>1383</v>
      </c>
      <c r="D246" t="s">
        <v>1534</v>
      </c>
      <c r="E246" s="32">
        <v>85.011111111111106</v>
      </c>
      <c r="F246" s="32">
        <v>370.11711111111106</v>
      </c>
      <c r="G246" s="32">
        <v>14.477111111111109</v>
      </c>
      <c r="H246" s="37">
        <v>3.9114946800622268E-2</v>
      </c>
      <c r="I246" s="32">
        <v>305.0382222222222</v>
      </c>
      <c r="J246" s="32">
        <v>14.477111111111109</v>
      </c>
      <c r="K246" s="37">
        <v>4.745999044199925E-2</v>
      </c>
      <c r="L246" s="32">
        <v>74.414999999999992</v>
      </c>
      <c r="M246" s="32">
        <v>0</v>
      </c>
      <c r="N246" s="37">
        <v>0</v>
      </c>
      <c r="O246" s="32">
        <v>9.3361111111111104</v>
      </c>
      <c r="P246" s="32">
        <v>0</v>
      </c>
      <c r="Q246" s="37">
        <v>0</v>
      </c>
      <c r="R246" s="32">
        <v>59.478888888888882</v>
      </c>
      <c r="S246" s="32">
        <v>0</v>
      </c>
      <c r="T246" s="37">
        <v>0</v>
      </c>
      <c r="U246" s="32">
        <v>5.6</v>
      </c>
      <c r="V246" s="32">
        <v>0</v>
      </c>
      <c r="W246" s="37">
        <v>0</v>
      </c>
      <c r="X246" s="32">
        <v>87.918777777777777</v>
      </c>
      <c r="Y246" s="32">
        <v>12.510444444444442</v>
      </c>
      <c r="Z246" s="37">
        <v>0.14229547726500089</v>
      </c>
      <c r="AA246" s="32">
        <v>0</v>
      </c>
      <c r="AB246" s="32">
        <v>0</v>
      </c>
      <c r="AC246" s="37" t="s">
        <v>1688</v>
      </c>
      <c r="AD246" s="32">
        <v>207.78333333333333</v>
      </c>
      <c r="AE246" s="32">
        <v>1.9666666666666666</v>
      </c>
      <c r="AF246" s="37">
        <v>9.4649875671773478E-3</v>
      </c>
      <c r="AG246" s="32">
        <v>0</v>
      </c>
      <c r="AH246" s="32">
        <v>0</v>
      </c>
      <c r="AI246" s="37" t="s">
        <v>1688</v>
      </c>
      <c r="AJ246" s="32">
        <v>0</v>
      </c>
      <c r="AK246" s="32">
        <v>0</v>
      </c>
      <c r="AL246" s="37" t="s">
        <v>1688</v>
      </c>
      <c r="AM246" t="s">
        <v>445</v>
      </c>
      <c r="AN246" s="34">
        <v>2</v>
      </c>
      <c r="AX246"/>
      <c r="AY246"/>
    </row>
    <row r="247" spans="1:51" x14ac:dyDescent="0.25">
      <c r="A247" t="s">
        <v>1583</v>
      </c>
      <c r="B247" t="s">
        <v>603</v>
      </c>
      <c r="C247" t="s">
        <v>1290</v>
      </c>
      <c r="D247" t="s">
        <v>1524</v>
      </c>
      <c r="E247" s="32">
        <v>17.977777777777778</v>
      </c>
      <c r="F247" s="32">
        <v>116.04944444444445</v>
      </c>
      <c r="G247" s="32">
        <v>28.243888888888886</v>
      </c>
      <c r="H247" s="37">
        <v>0.24337806203294571</v>
      </c>
      <c r="I247" s="32">
        <v>102.88277777777779</v>
      </c>
      <c r="J247" s="32">
        <v>20.243888888888886</v>
      </c>
      <c r="K247" s="37">
        <v>0.19676654660913981</v>
      </c>
      <c r="L247" s="32">
        <v>45.329444444444441</v>
      </c>
      <c r="M247" s="32">
        <v>19.198888888888888</v>
      </c>
      <c r="N247" s="37">
        <v>0.42354123515497655</v>
      </c>
      <c r="O247" s="32">
        <v>32.162777777777777</v>
      </c>
      <c r="P247" s="32">
        <v>11.198888888888888</v>
      </c>
      <c r="Q247" s="37">
        <v>0.34819408218610193</v>
      </c>
      <c r="R247" s="32">
        <v>5.166666666666667</v>
      </c>
      <c r="S247" s="32">
        <v>0</v>
      </c>
      <c r="T247" s="37">
        <v>0</v>
      </c>
      <c r="U247" s="32">
        <v>8</v>
      </c>
      <c r="V247" s="32">
        <v>8</v>
      </c>
      <c r="W247" s="37">
        <v>1</v>
      </c>
      <c r="X247" s="32">
        <v>15.620000000000003</v>
      </c>
      <c r="Y247" s="32">
        <v>4.9838888888888881</v>
      </c>
      <c r="Z247" s="37">
        <v>0.31907099160620278</v>
      </c>
      <c r="AA247" s="32">
        <v>0</v>
      </c>
      <c r="AB247" s="32">
        <v>0</v>
      </c>
      <c r="AC247" s="37" t="s">
        <v>1688</v>
      </c>
      <c r="AD247" s="32">
        <v>55.1</v>
      </c>
      <c r="AE247" s="32">
        <v>4.0611111111111109</v>
      </c>
      <c r="AF247" s="37">
        <v>7.3704375882234316E-2</v>
      </c>
      <c r="AG247" s="32">
        <v>0</v>
      </c>
      <c r="AH247" s="32">
        <v>0</v>
      </c>
      <c r="AI247" s="37" t="s">
        <v>1688</v>
      </c>
      <c r="AJ247" s="32">
        <v>0</v>
      </c>
      <c r="AK247" s="32">
        <v>0</v>
      </c>
      <c r="AL247" s="37" t="s">
        <v>1688</v>
      </c>
      <c r="AM247" t="s">
        <v>582</v>
      </c>
      <c r="AN247" s="34">
        <v>2</v>
      </c>
      <c r="AX247"/>
      <c r="AY247"/>
    </row>
    <row r="248" spans="1:51" x14ac:dyDescent="0.25">
      <c r="A248" t="s">
        <v>1583</v>
      </c>
      <c r="B248" t="s">
        <v>1171</v>
      </c>
      <c r="C248" t="s">
        <v>1482</v>
      </c>
      <c r="D248" t="s">
        <v>1518</v>
      </c>
      <c r="E248" s="32">
        <v>47.022222222222226</v>
      </c>
      <c r="F248" s="32">
        <v>210.8531111111111</v>
      </c>
      <c r="G248" s="32">
        <v>59.26700000000001</v>
      </c>
      <c r="H248" s="37">
        <v>0.28108193276203874</v>
      </c>
      <c r="I248" s="32">
        <v>203.60866666666664</v>
      </c>
      <c r="J248" s="32">
        <v>59.26700000000001</v>
      </c>
      <c r="K248" s="37">
        <v>0.29108289431032741</v>
      </c>
      <c r="L248" s="32">
        <v>52.062999999999988</v>
      </c>
      <c r="M248" s="32">
        <v>11.204666666666666</v>
      </c>
      <c r="N248" s="37">
        <v>0.21521361939701264</v>
      </c>
      <c r="O248" s="32">
        <v>44.818555555555548</v>
      </c>
      <c r="P248" s="32">
        <v>11.204666666666666</v>
      </c>
      <c r="Q248" s="37">
        <v>0.25000061978297683</v>
      </c>
      <c r="R248" s="32">
        <v>2.5333333333333332</v>
      </c>
      <c r="S248" s="32">
        <v>0</v>
      </c>
      <c r="T248" s="37">
        <v>0</v>
      </c>
      <c r="U248" s="32">
        <v>4.7111111111111112</v>
      </c>
      <c r="V248" s="32">
        <v>0</v>
      </c>
      <c r="W248" s="37">
        <v>0</v>
      </c>
      <c r="X248" s="32">
        <v>40.634444444444455</v>
      </c>
      <c r="Y248" s="32">
        <v>7.5622222222222195</v>
      </c>
      <c r="Z248" s="37">
        <v>0.1861037434032429</v>
      </c>
      <c r="AA248" s="32">
        <v>0</v>
      </c>
      <c r="AB248" s="32">
        <v>0</v>
      </c>
      <c r="AC248" s="37" t="s">
        <v>1688</v>
      </c>
      <c r="AD248" s="32">
        <v>118.15566666666665</v>
      </c>
      <c r="AE248" s="32">
        <v>40.500111111111124</v>
      </c>
      <c r="AF248" s="37">
        <v>0.34276909651204029</v>
      </c>
      <c r="AG248" s="32">
        <v>0</v>
      </c>
      <c r="AH248" s="32">
        <v>0</v>
      </c>
      <c r="AI248" s="37" t="s">
        <v>1688</v>
      </c>
      <c r="AJ248" s="32">
        <v>0</v>
      </c>
      <c r="AK248" s="32">
        <v>0</v>
      </c>
      <c r="AL248" s="37" t="s">
        <v>1688</v>
      </c>
      <c r="AM248" t="s">
        <v>569</v>
      </c>
      <c r="AN248" s="34">
        <v>2</v>
      </c>
      <c r="AX248"/>
      <c r="AY248"/>
    </row>
    <row r="249" spans="1:51" x14ac:dyDescent="0.25">
      <c r="A249" t="s">
        <v>1583</v>
      </c>
      <c r="B249" t="s">
        <v>871</v>
      </c>
      <c r="C249" t="s">
        <v>1403</v>
      </c>
      <c r="D249" t="s">
        <v>1532</v>
      </c>
      <c r="E249" s="32">
        <v>45.555555555555557</v>
      </c>
      <c r="F249" s="32">
        <v>188.80277777777778</v>
      </c>
      <c r="G249" s="32">
        <v>0</v>
      </c>
      <c r="H249" s="37">
        <v>0</v>
      </c>
      <c r="I249" s="32">
        <v>162.38888888888889</v>
      </c>
      <c r="J249" s="32">
        <v>0</v>
      </c>
      <c r="K249" s="37">
        <v>0</v>
      </c>
      <c r="L249" s="32">
        <v>27.43888888888889</v>
      </c>
      <c r="M249" s="32">
        <v>0</v>
      </c>
      <c r="N249" s="37">
        <v>0</v>
      </c>
      <c r="O249" s="32">
        <v>8.2638888888888893</v>
      </c>
      <c r="P249" s="32">
        <v>0</v>
      </c>
      <c r="Q249" s="37">
        <v>0</v>
      </c>
      <c r="R249" s="32">
        <v>14.741666666666667</v>
      </c>
      <c r="S249" s="32">
        <v>0</v>
      </c>
      <c r="T249" s="37">
        <v>0</v>
      </c>
      <c r="U249" s="32">
        <v>4.4333333333333336</v>
      </c>
      <c r="V249" s="32">
        <v>0</v>
      </c>
      <c r="W249" s="37">
        <v>0</v>
      </c>
      <c r="X249" s="32">
        <v>51.130555555555553</v>
      </c>
      <c r="Y249" s="32">
        <v>0</v>
      </c>
      <c r="Z249" s="37">
        <v>0</v>
      </c>
      <c r="AA249" s="32">
        <v>7.2388888888888889</v>
      </c>
      <c r="AB249" s="32">
        <v>0</v>
      </c>
      <c r="AC249" s="37">
        <v>0</v>
      </c>
      <c r="AD249" s="32">
        <v>85.183333333333337</v>
      </c>
      <c r="AE249" s="32">
        <v>0</v>
      </c>
      <c r="AF249" s="37">
        <v>0</v>
      </c>
      <c r="AG249" s="32">
        <v>17.81111111111111</v>
      </c>
      <c r="AH249" s="32">
        <v>0</v>
      </c>
      <c r="AI249" s="37">
        <v>0</v>
      </c>
      <c r="AJ249" s="32">
        <v>0</v>
      </c>
      <c r="AK249" s="32">
        <v>0</v>
      </c>
      <c r="AL249" s="37" t="s">
        <v>1688</v>
      </c>
      <c r="AM249" t="s">
        <v>267</v>
      </c>
      <c r="AN249" s="34">
        <v>2</v>
      </c>
      <c r="AX249"/>
      <c r="AY249"/>
    </row>
    <row r="250" spans="1:51" x14ac:dyDescent="0.25">
      <c r="A250" t="s">
        <v>1583</v>
      </c>
      <c r="B250" t="s">
        <v>699</v>
      </c>
      <c r="C250" t="s">
        <v>1253</v>
      </c>
      <c r="D250" t="s">
        <v>1540</v>
      </c>
      <c r="E250" s="32">
        <v>107.61111111111111</v>
      </c>
      <c r="F250" s="32">
        <v>74.00555555555556</v>
      </c>
      <c r="G250" s="32">
        <v>0</v>
      </c>
      <c r="H250" s="37">
        <v>0</v>
      </c>
      <c r="I250" s="32">
        <v>68.272222222222226</v>
      </c>
      <c r="J250" s="32">
        <v>0</v>
      </c>
      <c r="K250" s="37">
        <v>0</v>
      </c>
      <c r="L250" s="32">
        <v>42.738888888888887</v>
      </c>
      <c r="M250" s="32">
        <v>0</v>
      </c>
      <c r="N250" s="37">
        <v>0</v>
      </c>
      <c r="O250" s="32">
        <v>37.005555555555553</v>
      </c>
      <c r="P250" s="32">
        <v>0</v>
      </c>
      <c r="Q250" s="37">
        <v>0</v>
      </c>
      <c r="R250" s="32">
        <v>0</v>
      </c>
      <c r="S250" s="32">
        <v>0</v>
      </c>
      <c r="T250" s="37" t="s">
        <v>1688</v>
      </c>
      <c r="U250" s="32">
        <v>5.7333333333333334</v>
      </c>
      <c r="V250" s="32">
        <v>0</v>
      </c>
      <c r="W250" s="37">
        <v>0</v>
      </c>
      <c r="X250" s="32">
        <v>9.9305555555555554</v>
      </c>
      <c r="Y250" s="32">
        <v>0</v>
      </c>
      <c r="Z250" s="37">
        <v>0</v>
      </c>
      <c r="AA250" s="32">
        <v>0</v>
      </c>
      <c r="AB250" s="32">
        <v>0</v>
      </c>
      <c r="AC250" s="37" t="s">
        <v>1688</v>
      </c>
      <c r="AD250" s="32">
        <v>21.336111111111112</v>
      </c>
      <c r="AE250" s="32">
        <v>0</v>
      </c>
      <c r="AF250" s="37">
        <v>0</v>
      </c>
      <c r="AG250" s="32">
        <v>0</v>
      </c>
      <c r="AH250" s="32">
        <v>0</v>
      </c>
      <c r="AI250" s="37" t="s">
        <v>1688</v>
      </c>
      <c r="AJ250" s="32">
        <v>0</v>
      </c>
      <c r="AK250" s="32">
        <v>0</v>
      </c>
      <c r="AL250" s="37" t="s">
        <v>1688</v>
      </c>
      <c r="AM250" t="s">
        <v>93</v>
      </c>
      <c r="AN250" s="34">
        <v>2</v>
      </c>
      <c r="AX250"/>
      <c r="AY250"/>
    </row>
    <row r="251" spans="1:51" x14ac:dyDescent="0.25">
      <c r="A251" t="s">
        <v>1583</v>
      </c>
      <c r="B251" t="s">
        <v>657</v>
      </c>
      <c r="C251" t="s">
        <v>1249</v>
      </c>
      <c r="D251" t="s">
        <v>1496</v>
      </c>
      <c r="E251" s="32">
        <v>262.88888888888891</v>
      </c>
      <c r="F251" s="32">
        <v>1234.4746666666667</v>
      </c>
      <c r="G251" s="32">
        <v>0</v>
      </c>
      <c r="H251" s="37">
        <v>0</v>
      </c>
      <c r="I251" s="32">
        <v>1108.4663333333333</v>
      </c>
      <c r="J251" s="32">
        <v>0</v>
      </c>
      <c r="K251" s="37">
        <v>0</v>
      </c>
      <c r="L251" s="32">
        <v>155.35</v>
      </c>
      <c r="M251" s="32">
        <v>0</v>
      </c>
      <c r="N251" s="37">
        <v>0</v>
      </c>
      <c r="O251" s="32">
        <v>29.341666666666665</v>
      </c>
      <c r="P251" s="32">
        <v>0</v>
      </c>
      <c r="Q251" s="37">
        <v>0</v>
      </c>
      <c r="R251" s="32">
        <v>122.00833333333334</v>
      </c>
      <c r="S251" s="32">
        <v>0</v>
      </c>
      <c r="T251" s="37">
        <v>0</v>
      </c>
      <c r="U251" s="32">
        <v>4</v>
      </c>
      <c r="V251" s="32">
        <v>0</v>
      </c>
      <c r="W251" s="37">
        <v>0</v>
      </c>
      <c r="X251" s="32">
        <v>336.21111111111111</v>
      </c>
      <c r="Y251" s="32">
        <v>0</v>
      </c>
      <c r="Z251" s="37">
        <v>0</v>
      </c>
      <c r="AA251" s="32">
        <v>0</v>
      </c>
      <c r="AB251" s="32">
        <v>0</v>
      </c>
      <c r="AC251" s="37" t="s">
        <v>1688</v>
      </c>
      <c r="AD251" s="32">
        <v>742.9135555555556</v>
      </c>
      <c r="AE251" s="32">
        <v>0</v>
      </c>
      <c r="AF251" s="37">
        <v>0</v>
      </c>
      <c r="AG251" s="32">
        <v>0</v>
      </c>
      <c r="AH251" s="32">
        <v>0</v>
      </c>
      <c r="AI251" s="37" t="s">
        <v>1688</v>
      </c>
      <c r="AJ251" s="32">
        <v>0</v>
      </c>
      <c r="AK251" s="32">
        <v>0</v>
      </c>
      <c r="AL251" s="37" t="s">
        <v>1688</v>
      </c>
      <c r="AM251" t="s">
        <v>51</v>
      </c>
      <c r="AN251" s="34">
        <v>2</v>
      </c>
      <c r="AX251"/>
      <c r="AY251"/>
    </row>
    <row r="252" spans="1:51" x14ac:dyDescent="0.25">
      <c r="A252" t="s">
        <v>1583</v>
      </c>
      <c r="B252" t="s">
        <v>1185</v>
      </c>
      <c r="C252" t="s">
        <v>1391</v>
      </c>
      <c r="D252" t="s">
        <v>1518</v>
      </c>
      <c r="E252" s="32">
        <v>8.5333333333333332</v>
      </c>
      <c r="F252" s="32">
        <v>88.019777777777776</v>
      </c>
      <c r="G252" s="32">
        <v>0</v>
      </c>
      <c r="H252" s="37">
        <v>0</v>
      </c>
      <c r="I252" s="32">
        <v>84.044444444444451</v>
      </c>
      <c r="J252" s="32">
        <v>0</v>
      </c>
      <c r="K252" s="37">
        <v>0</v>
      </c>
      <c r="L252" s="32">
        <v>52.161444444444442</v>
      </c>
      <c r="M252" s="32">
        <v>0</v>
      </c>
      <c r="N252" s="37">
        <v>0</v>
      </c>
      <c r="O252" s="32">
        <v>48.18611111111111</v>
      </c>
      <c r="P252" s="32">
        <v>0</v>
      </c>
      <c r="Q252" s="37">
        <v>0</v>
      </c>
      <c r="R252" s="32">
        <v>0</v>
      </c>
      <c r="S252" s="32">
        <v>0</v>
      </c>
      <c r="T252" s="37" t="s">
        <v>1688</v>
      </c>
      <c r="U252" s="32">
        <v>3.9753333333333329</v>
      </c>
      <c r="V252" s="32">
        <v>0</v>
      </c>
      <c r="W252" s="37">
        <v>0</v>
      </c>
      <c r="X252" s="32">
        <v>0</v>
      </c>
      <c r="Y252" s="32">
        <v>0</v>
      </c>
      <c r="Z252" s="37" t="s">
        <v>1688</v>
      </c>
      <c r="AA252" s="32">
        <v>0</v>
      </c>
      <c r="AB252" s="32">
        <v>0</v>
      </c>
      <c r="AC252" s="37" t="s">
        <v>1688</v>
      </c>
      <c r="AD252" s="32">
        <v>35.858333333333334</v>
      </c>
      <c r="AE252" s="32">
        <v>0</v>
      </c>
      <c r="AF252" s="37">
        <v>0</v>
      </c>
      <c r="AG252" s="32">
        <v>0</v>
      </c>
      <c r="AH252" s="32">
        <v>0</v>
      </c>
      <c r="AI252" s="37" t="s">
        <v>1688</v>
      </c>
      <c r="AJ252" s="32">
        <v>0</v>
      </c>
      <c r="AK252" s="32">
        <v>0</v>
      </c>
      <c r="AL252" s="37" t="s">
        <v>1688</v>
      </c>
      <c r="AM252" t="s">
        <v>584</v>
      </c>
      <c r="AN252" s="34">
        <v>2</v>
      </c>
      <c r="AX252"/>
      <c r="AY252"/>
    </row>
    <row r="253" spans="1:51" x14ac:dyDescent="0.25">
      <c r="A253" t="s">
        <v>1583</v>
      </c>
      <c r="B253" t="s">
        <v>609</v>
      </c>
      <c r="C253" t="s">
        <v>1209</v>
      </c>
      <c r="D253" t="s">
        <v>1507</v>
      </c>
      <c r="E253" s="32">
        <v>126.25555555555556</v>
      </c>
      <c r="F253" s="32">
        <v>359.06944444444446</v>
      </c>
      <c r="G253" s="32">
        <v>0</v>
      </c>
      <c r="H253" s="37">
        <v>0</v>
      </c>
      <c r="I253" s="32">
        <v>328.3416666666667</v>
      </c>
      <c r="J253" s="32">
        <v>0</v>
      </c>
      <c r="K253" s="37">
        <v>0</v>
      </c>
      <c r="L253" s="32">
        <v>78.24444444444444</v>
      </c>
      <c r="M253" s="32">
        <v>0</v>
      </c>
      <c r="N253" s="37">
        <v>0</v>
      </c>
      <c r="O253" s="32">
        <v>47.516666666666666</v>
      </c>
      <c r="P253" s="32">
        <v>0</v>
      </c>
      <c r="Q253" s="37">
        <v>0</v>
      </c>
      <c r="R253" s="32">
        <v>26.458333333333332</v>
      </c>
      <c r="S253" s="32">
        <v>0</v>
      </c>
      <c r="T253" s="37">
        <v>0</v>
      </c>
      <c r="U253" s="32">
        <v>4.2694444444444448</v>
      </c>
      <c r="V253" s="32">
        <v>0</v>
      </c>
      <c r="W253" s="37">
        <v>0</v>
      </c>
      <c r="X253" s="32">
        <v>112.11944444444444</v>
      </c>
      <c r="Y253" s="32">
        <v>0</v>
      </c>
      <c r="Z253" s="37">
        <v>0</v>
      </c>
      <c r="AA253" s="32">
        <v>0</v>
      </c>
      <c r="AB253" s="32">
        <v>0</v>
      </c>
      <c r="AC253" s="37" t="s">
        <v>1688</v>
      </c>
      <c r="AD253" s="32">
        <v>168.70555555555555</v>
      </c>
      <c r="AE253" s="32">
        <v>0</v>
      </c>
      <c r="AF253" s="37">
        <v>0</v>
      </c>
      <c r="AG253" s="32">
        <v>0</v>
      </c>
      <c r="AH253" s="32">
        <v>0</v>
      </c>
      <c r="AI253" s="37" t="s">
        <v>1688</v>
      </c>
      <c r="AJ253" s="32">
        <v>0</v>
      </c>
      <c r="AK253" s="32">
        <v>0</v>
      </c>
      <c r="AL253" s="37" t="s">
        <v>1688</v>
      </c>
      <c r="AM253" t="s">
        <v>3</v>
      </c>
      <c r="AN253" s="34">
        <v>2</v>
      </c>
      <c r="AX253"/>
      <c r="AY253"/>
    </row>
    <row r="254" spans="1:51" x14ac:dyDescent="0.25">
      <c r="A254" t="s">
        <v>1583</v>
      </c>
      <c r="B254" t="s">
        <v>1136</v>
      </c>
      <c r="C254" t="s">
        <v>1292</v>
      </c>
      <c r="D254" t="s">
        <v>1526</v>
      </c>
      <c r="E254" s="32">
        <v>45.844444444444441</v>
      </c>
      <c r="F254" s="32">
        <v>202.45644444444446</v>
      </c>
      <c r="G254" s="32">
        <v>0</v>
      </c>
      <c r="H254" s="37">
        <v>0</v>
      </c>
      <c r="I254" s="32">
        <v>196.85644444444446</v>
      </c>
      <c r="J254" s="32">
        <v>0</v>
      </c>
      <c r="K254" s="37">
        <v>0</v>
      </c>
      <c r="L254" s="32">
        <v>39.257555555555562</v>
      </c>
      <c r="M254" s="32">
        <v>0</v>
      </c>
      <c r="N254" s="37">
        <v>0</v>
      </c>
      <c r="O254" s="32">
        <v>33.657555555555561</v>
      </c>
      <c r="P254" s="32">
        <v>0</v>
      </c>
      <c r="Q254" s="37">
        <v>0</v>
      </c>
      <c r="R254" s="32">
        <v>0</v>
      </c>
      <c r="S254" s="32">
        <v>0</v>
      </c>
      <c r="T254" s="37" t="s">
        <v>1688</v>
      </c>
      <c r="U254" s="32">
        <v>5.6</v>
      </c>
      <c r="V254" s="32">
        <v>0</v>
      </c>
      <c r="W254" s="37">
        <v>0</v>
      </c>
      <c r="X254" s="32">
        <v>59.495000000000033</v>
      </c>
      <c r="Y254" s="32">
        <v>0</v>
      </c>
      <c r="Z254" s="37">
        <v>0</v>
      </c>
      <c r="AA254" s="32">
        <v>0</v>
      </c>
      <c r="AB254" s="32">
        <v>0</v>
      </c>
      <c r="AC254" s="37" t="s">
        <v>1688</v>
      </c>
      <c r="AD254" s="32">
        <v>103.70388888888887</v>
      </c>
      <c r="AE254" s="32">
        <v>0</v>
      </c>
      <c r="AF254" s="37">
        <v>0</v>
      </c>
      <c r="AG254" s="32">
        <v>0</v>
      </c>
      <c r="AH254" s="32">
        <v>0</v>
      </c>
      <c r="AI254" s="37" t="s">
        <v>1688</v>
      </c>
      <c r="AJ254" s="32">
        <v>0</v>
      </c>
      <c r="AK254" s="32">
        <v>0</v>
      </c>
      <c r="AL254" s="37" t="s">
        <v>1688</v>
      </c>
      <c r="AM254" t="s">
        <v>533</v>
      </c>
      <c r="AN254" s="34">
        <v>2</v>
      </c>
      <c r="AX254"/>
      <c r="AY254"/>
    </row>
    <row r="255" spans="1:51" x14ac:dyDescent="0.25">
      <c r="A255" t="s">
        <v>1583</v>
      </c>
      <c r="B255" t="s">
        <v>1183</v>
      </c>
      <c r="C255" t="s">
        <v>1485</v>
      </c>
      <c r="D255" t="s">
        <v>1522</v>
      </c>
      <c r="E255" s="32">
        <v>19.333333333333332</v>
      </c>
      <c r="F255" s="32">
        <v>126.627</v>
      </c>
      <c r="G255" s="32">
        <v>2.0833333333333335</v>
      </c>
      <c r="H255" s="37">
        <v>1.6452520657784939E-2</v>
      </c>
      <c r="I255" s="32">
        <v>114.89366666666666</v>
      </c>
      <c r="J255" s="32">
        <v>2.0833333333333335</v>
      </c>
      <c r="K255" s="37">
        <v>1.8132708214261883E-2</v>
      </c>
      <c r="L255" s="32">
        <v>31.55533333333333</v>
      </c>
      <c r="M255" s="32">
        <v>0</v>
      </c>
      <c r="N255" s="37">
        <v>0</v>
      </c>
      <c r="O255" s="32">
        <v>19.821999999999996</v>
      </c>
      <c r="P255" s="32">
        <v>0</v>
      </c>
      <c r="Q255" s="37">
        <v>0</v>
      </c>
      <c r="R255" s="32">
        <v>6.1333333333333337</v>
      </c>
      <c r="S255" s="32">
        <v>0</v>
      </c>
      <c r="T255" s="37">
        <v>0</v>
      </c>
      <c r="U255" s="32">
        <v>5.6</v>
      </c>
      <c r="V255" s="32">
        <v>0</v>
      </c>
      <c r="W255" s="37">
        <v>0</v>
      </c>
      <c r="X255" s="32">
        <v>25.907888888888881</v>
      </c>
      <c r="Y255" s="32">
        <v>0</v>
      </c>
      <c r="Z255" s="37">
        <v>0</v>
      </c>
      <c r="AA255" s="32">
        <v>0</v>
      </c>
      <c r="AB255" s="32">
        <v>0</v>
      </c>
      <c r="AC255" s="37" t="s">
        <v>1688</v>
      </c>
      <c r="AD255" s="32">
        <v>69.163777777777781</v>
      </c>
      <c r="AE255" s="32">
        <v>2.0833333333333335</v>
      </c>
      <c r="AF255" s="37">
        <v>3.0121740024482951E-2</v>
      </c>
      <c r="AG255" s="32">
        <v>0</v>
      </c>
      <c r="AH255" s="32">
        <v>0</v>
      </c>
      <c r="AI255" s="37" t="s">
        <v>1688</v>
      </c>
      <c r="AJ255" s="32">
        <v>0</v>
      </c>
      <c r="AK255" s="32">
        <v>0</v>
      </c>
      <c r="AL255" s="37" t="s">
        <v>1688</v>
      </c>
      <c r="AM255" t="s">
        <v>581</v>
      </c>
      <c r="AN255" s="34">
        <v>2</v>
      </c>
      <c r="AX255"/>
      <c r="AY255"/>
    </row>
    <row r="256" spans="1:51" x14ac:dyDescent="0.25">
      <c r="A256" t="s">
        <v>1583</v>
      </c>
      <c r="B256" t="s">
        <v>952</v>
      </c>
      <c r="C256" t="s">
        <v>1224</v>
      </c>
      <c r="D256" t="s">
        <v>1501</v>
      </c>
      <c r="E256" s="32">
        <v>261.94444444444446</v>
      </c>
      <c r="F256" s="32">
        <v>925.54444444444448</v>
      </c>
      <c r="G256" s="32">
        <v>142.92222222222222</v>
      </c>
      <c r="H256" s="37">
        <v>0.15441962088380412</v>
      </c>
      <c r="I256" s="32">
        <v>883.62222222222226</v>
      </c>
      <c r="J256" s="32">
        <v>137.23333333333335</v>
      </c>
      <c r="K256" s="37">
        <v>0.15530769811130951</v>
      </c>
      <c r="L256" s="32">
        <v>173.52500000000001</v>
      </c>
      <c r="M256" s="32">
        <v>47.733333333333334</v>
      </c>
      <c r="N256" s="37">
        <v>0.27508043989818948</v>
      </c>
      <c r="O256" s="32">
        <v>131.60277777777779</v>
      </c>
      <c r="P256" s="32">
        <v>42.044444444444444</v>
      </c>
      <c r="Q256" s="37">
        <v>0.31947991641513812</v>
      </c>
      <c r="R256" s="32">
        <v>35.166666666666664</v>
      </c>
      <c r="S256" s="32">
        <v>5.6888888888888891</v>
      </c>
      <c r="T256" s="37">
        <v>0.16176935229067932</v>
      </c>
      <c r="U256" s="32">
        <v>6.7555555555555555</v>
      </c>
      <c r="V256" s="32">
        <v>0</v>
      </c>
      <c r="W256" s="37">
        <v>0</v>
      </c>
      <c r="X256" s="32">
        <v>162.61944444444444</v>
      </c>
      <c r="Y256" s="32">
        <v>52.966666666666669</v>
      </c>
      <c r="Z256" s="37">
        <v>0.32570930768836581</v>
      </c>
      <c r="AA256" s="32">
        <v>0</v>
      </c>
      <c r="AB256" s="32">
        <v>0</v>
      </c>
      <c r="AC256" s="37" t="s">
        <v>1688</v>
      </c>
      <c r="AD256" s="32">
        <v>589.4</v>
      </c>
      <c r="AE256" s="32">
        <v>42.222222222222221</v>
      </c>
      <c r="AF256" s="37">
        <v>7.1635938619311543E-2</v>
      </c>
      <c r="AG256" s="32">
        <v>0</v>
      </c>
      <c r="AH256" s="32">
        <v>0</v>
      </c>
      <c r="AI256" s="37" t="s">
        <v>1688</v>
      </c>
      <c r="AJ256" s="32">
        <v>0</v>
      </c>
      <c r="AK256" s="32">
        <v>0</v>
      </c>
      <c r="AL256" s="37" t="s">
        <v>1688</v>
      </c>
      <c r="AM256" t="s">
        <v>348</v>
      </c>
      <c r="AN256" s="34">
        <v>2</v>
      </c>
      <c r="AX256"/>
      <c r="AY256"/>
    </row>
    <row r="257" spans="1:51" x14ac:dyDescent="0.25">
      <c r="A257" t="s">
        <v>1583</v>
      </c>
      <c r="B257" t="s">
        <v>881</v>
      </c>
      <c r="C257" t="s">
        <v>1357</v>
      </c>
      <c r="D257" t="s">
        <v>1522</v>
      </c>
      <c r="E257" s="32">
        <v>65.288888888888891</v>
      </c>
      <c r="F257" s="32">
        <v>302.79688888888887</v>
      </c>
      <c r="G257" s="32">
        <v>0</v>
      </c>
      <c r="H257" s="37">
        <v>0</v>
      </c>
      <c r="I257" s="32">
        <v>296.26077777777778</v>
      </c>
      <c r="J257" s="32">
        <v>0</v>
      </c>
      <c r="K257" s="37">
        <v>0</v>
      </c>
      <c r="L257" s="32">
        <v>60</v>
      </c>
      <c r="M257" s="32">
        <v>0</v>
      </c>
      <c r="N257" s="37">
        <v>0</v>
      </c>
      <c r="O257" s="32">
        <v>53.463888888888889</v>
      </c>
      <c r="P257" s="32">
        <v>0</v>
      </c>
      <c r="Q257" s="37">
        <v>0</v>
      </c>
      <c r="R257" s="32">
        <v>0</v>
      </c>
      <c r="S257" s="32">
        <v>0</v>
      </c>
      <c r="T257" s="37" t="s">
        <v>1688</v>
      </c>
      <c r="U257" s="32">
        <v>6.5361111111111114</v>
      </c>
      <c r="V257" s="32">
        <v>0</v>
      </c>
      <c r="W257" s="37">
        <v>0</v>
      </c>
      <c r="X257" s="32">
        <v>51.286111111111111</v>
      </c>
      <c r="Y257" s="32">
        <v>0</v>
      </c>
      <c r="Z257" s="37">
        <v>0</v>
      </c>
      <c r="AA257" s="32">
        <v>0</v>
      </c>
      <c r="AB257" s="32">
        <v>0</v>
      </c>
      <c r="AC257" s="37" t="s">
        <v>1688</v>
      </c>
      <c r="AD257" s="32">
        <v>149.16388888888889</v>
      </c>
      <c r="AE257" s="32">
        <v>0</v>
      </c>
      <c r="AF257" s="37">
        <v>0</v>
      </c>
      <c r="AG257" s="32">
        <v>42.346888888888884</v>
      </c>
      <c r="AH257" s="32">
        <v>0</v>
      </c>
      <c r="AI257" s="37">
        <v>0</v>
      </c>
      <c r="AJ257" s="32">
        <v>0</v>
      </c>
      <c r="AK257" s="32">
        <v>0</v>
      </c>
      <c r="AL257" s="37" t="s">
        <v>1688</v>
      </c>
      <c r="AM257" t="s">
        <v>277</v>
      </c>
      <c r="AN257" s="34">
        <v>2</v>
      </c>
      <c r="AX257"/>
      <c r="AY257"/>
    </row>
    <row r="258" spans="1:51" x14ac:dyDescent="0.25">
      <c r="A258" t="s">
        <v>1583</v>
      </c>
      <c r="B258" t="s">
        <v>1025</v>
      </c>
      <c r="C258" t="s">
        <v>1290</v>
      </c>
      <c r="D258" t="s">
        <v>1524</v>
      </c>
      <c r="E258" s="32">
        <v>528.0333333333333</v>
      </c>
      <c r="F258" s="32">
        <v>1671.8867777777775</v>
      </c>
      <c r="G258" s="32">
        <v>84.285111111111121</v>
      </c>
      <c r="H258" s="37">
        <v>5.0413169259667448E-2</v>
      </c>
      <c r="I258" s="32">
        <v>1657.9645555555553</v>
      </c>
      <c r="J258" s="32">
        <v>84.285111111111121</v>
      </c>
      <c r="K258" s="37">
        <v>5.0836497576915107E-2</v>
      </c>
      <c r="L258" s="32">
        <v>220.22100000000003</v>
      </c>
      <c r="M258" s="32">
        <v>0</v>
      </c>
      <c r="N258" s="37">
        <v>0</v>
      </c>
      <c r="O258" s="32">
        <v>206.29877777777781</v>
      </c>
      <c r="P258" s="32">
        <v>0</v>
      </c>
      <c r="Q258" s="37">
        <v>0</v>
      </c>
      <c r="R258" s="32">
        <v>9.2555555555555564</v>
      </c>
      <c r="S258" s="32">
        <v>0</v>
      </c>
      <c r="T258" s="37">
        <v>0</v>
      </c>
      <c r="U258" s="32">
        <v>4.666666666666667</v>
      </c>
      <c r="V258" s="32">
        <v>0</v>
      </c>
      <c r="W258" s="37">
        <v>0</v>
      </c>
      <c r="X258" s="32">
        <v>354.37222222222204</v>
      </c>
      <c r="Y258" s="32">
        <v>5.7608888888888892</v>
      </c>
      <c r="Z258" s="37">
        <v>1.6256604010221529E-2</v>
      </c>
      <c r="AA258" s="32">
        <v>0</v>
      </c>
      <c r="AB258" s="32">
        <v>0</v>
      </c>
      <c r="AC258" s="37" t="s">
        <v>1688</v>
      </c>
      <c r="AD258" s="32">
        <v>1097.2935555555555</v>
      </c>
      <c r="AE258" s="32">
        <v>78.524222222222235</v>
      </c>
      <c r="AF258" s="37">
        <v>7.156172732871445E-2</v>
      </c>
      <c r="AG258" s="32">
        <v>0</v>
      </c>
      <c r="AH258" s="32">
        <v>0</v>
      </c>
      <c r="AI258" s="37" t="s">
        <v>1688</v>
      </c>
      <c r="AJ258" s="32">
        <v>0</v>
      </c>
      <c r="AK258" s="32">
        <v>0</v>
      </c>
      <c r="AL258" s="37" t="s">
        <v>1688</v>
      </c>
      <c r="AM258" t="s">
        <v>421</v>
      </c>
      <c r="AN258" s="34">
        <v>2</v>
      </c>
      <c r="AX258"/>
      <c r="AY258"/>
    </row>
    <row r="259" spans="1:51" x14ac:dyDescent="0.25">
      <c r="A259" t="s">
        <v>1583</v>
      </c>
      <c r="B259" t="s">
        <v>893</v>
      </c>
      <c r="C259" t="s">
        <v>1291</v>
      </c>
      <c r="D259" t="s">
        <v>1525</v>
      </c>
      <c r="E259" s="32">
        <v>155.45555555555555</v>
      </c>
      <c r="F259" s="32">
        <v>607.35133333333329</v>
      </c>
      <c r="G259" s="32">
        <v>0</v>
      </c>
      <c r="H259" s="37">
        <v>0</v>
      </c>
      <c r="I259" s="32">
        <v>574.19299999999998</v>
      </c>
      <c r="J259" s="32">
        <v>0</v>
      </c>
      <c r="K259" s="37">
        <v>0</v>
      </c>
      <c r="L259" s="32">
        <v>93.406888888888858</v>
      </c>
      <c r="M259" s="32">
        <v>0</v>
      </c>
      <c r="N259" s="37">
        <v>0</v>
      </c>
      <c r="O259" s="32">
        <v>65.031333333333308</v>
      </c>
      <c r="P259" s="32">
        <v>0</v>
      </c>
      <c r="Q259" s="37">
        <v>0</v>
      </c>
      <c r="R259" s="32">
        <v>23.664444444444442</v>
      </c>
      <c r="S259" s="32">
        <v>0</v>
      </c>
      <c r="T259" s="37">
        <v>0</v>
      </c>
      <c r="U259" s="32">
        <v>4.7111111111111112</v>
      </c>
      <c r="V259" s="32">
        <v>0</v>
      </c>
      <c r="W259" s="37">
        <v>0</v>
      </c>
      <c r="X259" s="32">
        <v>143.30200000000002</v>
      </c>
      <c r="Y259" s="32">
        <v>0</v>
      </c>
      <c r="Z259" s="37">
        <v>0</v>
      </c>
      <c r="AA259" s="32">
        <v>4.7827777777777767</v>
      </c>
      <c r="AB259" s="32">
        <v>0</v>
      </c>
      <c r="AC259" s="37">
        <v>0</v>
      </c>
      <c r="AD259" s="32">
        <v>275.54477777777777</v>
      </c>
      <c r="AE259" s="32">
        <v>0</v>
      </c>
      <c r="AF259" s="37">
        <v>0</v>
      </c>
      <c r="AG259" s="32">
        <v>90.314888888888859</v>
      </c>
      <c r="AH259" s="32">
        <v>0</v>
      </c>
      <c r="AI259" s="37">
        <v>0</v>
      </c>
      <c r="AJ259" s="32">
        <v>0</v>
      </c>
      <c r="AK259" s="32">
        <v>0</v>
      </c>
      <c r="AL259" s="37" t="s">
        <v>1688</v>
      </c>
      <c r="AM259" t="s">
        <v>289</v>
      </c>
      <c r="AN259" s="34">
        <v>2</v>
      </c>
      <c r="AX259"/>
      <c r="AY259"/>
    </row>
    <row r="260" spans="1:51" x14ac:dyDescent="0.25">
      <c r="A260" t="s">
        <v>1583</v>
      </c>
      <c r="B260" t="s">
        <v>1044</v>
      </c>
      <c r="C260" t="s">
        <v>1249</v>
      </c>
      <c r="D260" t="s">
        <v>1496</v>
      </c>
      <c r="E260" s="32">
        <v>109.37777777777778</v>
      </c>
      <c r="F260" s="32">
        <v>374.27933333333334</v>
      </c>
      <c r="G260" s="32">
        <v>17.330555555555556</v>
      </c>
      <c r="H260" s="37">
        <v>4.6303800429506894E-2</v>
      </c>
      <c r="I260" s="32">
        <v>368.76822222222222</v>
      </c>
      <c r="J260" s="32">
        <v>17.330555555555556</v>
      </c>
      <c r="K260" s="37">
        <v>4.6995794407447736E-2</v>
      </c>
      <c r="L260" s="32">
        <v>43.168444444444454</v>
      </c>
      <c r="M260" s="32">
        <v>0</v>
      </c>
      <c r="N260" s="37">
        <v>0</v>
      </c>
      <c r="O260" s="32">
        <v>37.657333333333341</v>
      </c>
      <c r="P260" s="32">
        <v>0</v>
      </c>
      <c r="Q260" s="37">
        <v>0</v>
      </c>
      <c r="R260" s="32">
        <v>0</v>
      </c>
      <c r="S260" s="32">
        <v>0</v>
      </c>
      <c r="T260" s="37" t="s">
        <v>1688</v>
      </c>
      <c r="U260" s="32">
        <v>5.5111111111111111</v>
      </c>
      <c r="V260" s="32">
        <v>0</v>
      </c>
      <c r="W260" s="37">
        <v>0</v>
      </c>
      <c r="X260" s="32">
        <v>101.28600000000002</v>
      </c>
      <c r="Y260" s="32">
        <v>17.330555555555556</v>
      </c>
      <c r="Z260" s="37">
        <v>0.17110514341128638</v>
      </c>
      <c r="AA260" s="32">
        <v>0</v>
      </c>
      <c r="AB260" s="32">
        <v>0</v>
      </c>
      <c r="AC260" s="37" t="s">
        <v>1688</v>
      </c>
      <c r="AD260" s="32">
        <v>229.82488888888886</v>
      </c>
      <c r="AE260" s="32">
        <v>0</v>
      </c>
      <c r="AF260" s="37">
        <v>0</v>
      </c>
      <c r="AG260" s="32">
        <v>0</v>
      </c>
      <c r="AH260" s="32">
        <v>0</v>
      </c>
      <c r="AI260" s="37" t="s">
        <v>1688</v>
      </c>
      <c r="AJ260" s="32">
        <v>0</v>
      </c>
      <c r="AK260" s="32">
        <v>0</v>
      </c>
      <c r="AL260" s="37" t="s">
        <v>1688</v>
      </c>
      <c r="AM260" t="s">
        <v>440</v>
      </c>
      <c r="AN260" s="34">
        <v>2</v>
      </c>
      <c r="AX260"/>
      <c r="AY260"/>
    </row>
    <row r="261" spans="1:51" x14ac:dyDescent="0.25">
      <c r="A261" t="s">
        <v>1583</v>
      </c>
      <c r="B261" t="s">
        <v>830</v>
      </c>
      <c r="C261" t="s">
        <v>1290</v>
      </c>
      <c r="D261" t="s">
        <v>1524</v>
      </c>
      <c r="E261" s="32">
        <v>211.22222222222223</v>
      </c>
      <c r="F261" s="32">
        <v>665.6583333333333</v>
      </c>
      <c r="G261" s="32">
        <v>67.349999999999994</v>
      </c>
      <c r="H261" s="37">
        <v>0.10117803177305675</v>
      </c>
      <c r="I261" s="32">
        <v>658.95833333333337</v>
      </c>
      <c r="J261" s="32">
        <v>66.95</v>
      </c>
      <c r="K261" s="37">
        <v>0.10159974707556117</v>
      </c>
      <c r="L261" s="32">
        <v>69.24444444444444</v>
      </c>
      <c r="M261" s="32">
        <v>4.7111111111111112</v>
      </c>
      <c r="N261" s="37">
        <v>6.8035943517329917E-2</v>
      </c>
      <c r="O261" s="32">
        <v>62.544444444444444</v>
      </c>
      <c r="P261" s="32">
        <v>4.3111111111111109</v>
      </c>
      <c r="Q261" s="37">
        <v>6.8928761769408417E-2</v>
      </c>
      <c r="R261" s="32">
        <v>0.4</v>
      </c>
      <c r="S261" s="32">
        <v>0.4</v>
      </c>
      <c r="T261" s="37">
        <v>1</v>
      </c>
      <c r="U261" s="32">
        <v>6.3</v>
      </c>
      <c r="V261" s="32">
        <v>0</v>
      </c>
      <c r="W261" s="37">
        <v>0</v>
      </c>
      <c r="X261" s="32">
        <v>124.76944444444445</v>
      </c>
      <c r="Y261" s="32">
        <v>9.4944444444444436</v>
      </c>
      <c r="Z261" s="37">
        <v>7.6095910234432393E-2</v>
      </c>
      <c r="AA261" s="32">
        <v>0</v>
      </c>
      <c r="AB261" s="32">
        <v>0</v>
      </c>
      <c r="AC261" s="37" t="s">
        <v>1688</v>
      </c>
      <c r="AD261" s="32">
        <v>471.64444444444445</v>
      </c>
      <c r="AE261" s="32">
        <v>53.144444444444446</v>
      </c>
      <c r="AF261" s="37">
        <v>0.11267904259329062</v>
      </c>
      <c r="AG261" s="32">
        <v>0</v>
      </c>
      <c r="AH261" s="32">
        <v>0</v>
      </c>
      <c r="AI261" s="37" t="s">
        <v>1688</v>
      </c>
      <c r="AJ261" s="32">
        <v>0</v>
      </c>
      <c r="AK261" s="32">
        <v>0</v>
      </c>
      <c r="AL261" s="37" t="s">
        <v>1688</v>
      </c>
      <c r="AM261" t="s">
        <v>225</v>
      </c>
      <c r="AN261" s="34">
        <v>2</v>
      </c>
      <c r="AX261"/>
      <c r="AY261"/>
    </row>
    <row r="262" spans="1:51" x14ac:dyDescent="0.25">
      <c r="A262" t="s">
        <v>1583</v>
      </c>
      <c r="B262" t="s">
        <v>1007</v>
      </c>
      <c r="C262" t="s">
        <v>1249</v>
      </c>
      <c r="D262" t="s">
        <v>1496</v>
      </c>
      <c r="E262" s="32">
        <v>35.87777777777778</v>
      </c>
      <c r="F262" s="32">
        <v>133.00533333333334</v>
      </c>
      <c r="G262" s="32">
        <v>0</v>
      </c>
      <c r="H262" s="37">
        <v>0</v>
      </c>
      <c r="I262" s="32">
        <v>124.10822222222222</v>
      </c>
      <c r="J262" s="32">
        <v>0</v>
      </c>
      <c r="K262" s="37">
        <v>0</v>
      </c>
      <c r="L262" s="32">
        <v>23.406222222222222</v>
      </c>
      <c r="M262" s="32">
        <v>0</v>
      </c>
      <c r="N262" s="37">
        <v>0</v>
      </c>
      <c r="O262" s="32">
        <v>17.531222222222222</v>
      </c>
      <c r="P262" s="32">
        <v>0</v>
      </c>
      <c r="Q262" s="37">
        <v>0</v>
      </c>
      <c r="R262" s="32">
        <v>0.33333333333333331</v>
      </c>
      <c r="S262" s="32">
        <v>0</v>
      </c>
      <c r="T262" s="37">
        <v>0</v>
      </c>
      <c r="U262" s="32">
        <v>5.541666666666667</v>
      </c>
      <c r="V262" s="32">
        <v>0</v>
      </c>
      <c r="W262" s="37">
        <v>0</v>
      </c>
      <c r="X262" s="32">
        <v>36.238000000000014</v>
      </c>
      <c r="Y262" s="32">
        <v>0</v>
      </c>
      <c r="Z262" s="37">
        <v>0</v>
      </c>
      <c r="AA262" s="32">
        <v>3.0221111111111112</v>
      </c>
      <c r="AB262" s="32">
        <v>0</v>
      </c>
      <c r="AC262" s="37">
        <v>0</v>
      </c>
      <c r="AD262" s="32">
        <v>58.508666666666663</v>
      </c>
      <c r="AE262" s="32">
        <v>0</v>
      </c>
      <c r="AF262" s="37">
        <v>0</v>
      </c>
      <c r="AG262" s="32">
        <v>11.830333333333334</v>
      </c>
      <c r="AH262" s="32">
        <v>0</v>
      </c>
      <c r="AI262" s="37">
        <v>0</v>
      </c>
      <c r="AJ262" s="32">
        <v>0</v>
      </c>
      <c r="AK262" s="32">
        <v>0</v>
      </c>
      <c r="AL262" s="37" t="s">
        <v>1688</v>
      </c>
      <c r="AM262" t="s">
        <v>403</v>
      </c>
      <c r="AN262" s="34">
        <v>2</v>
      </c>
      <c r="AX262"/>
      <c r="AY262"/>
    </row>
    <row r="263" spans="1:51" x14ac:dyDescent="0.25">
      <c r="A263" t="s">
        <v>1583</v>
      </c>
      <c r="B263" t="s">
        <v>1006</v>
      </c>
      <c r="C263" t="s">
        <v>1249</v>
      </c>
      <c r="D263" t="s">
        <v>1496</v>
      </c>
      <c r="E263" s="32">
        <v>30.711111111111112</v>
      </c>
      <c r="F263" s="32">
        <v>112.04344444444446</v>
      </c>
      <c r="G263" s="32">
        <v>0</v>
      </c>
      <c r="H263" s="37">
        <v>0</v>
      </c>
      <c r="I263" s="32">
        <v>100.43833333333335</v>
      </c>
      <c r="J263" s="32">
        <v>0</v>
      </c>
      <c r="K263" s="37">
        <v>0</v>
      </c>
      <c r="L263" s="32">
        <v>27.847888888888889</v>
      </c>
      <c r="M263" s="32">
        <v>0</v>
      </c>
      <c r="N263" s="37">
        <v>0</v>
      </c>
      <c r="O263" s="32">
        <v>20.003222222222224</v>
      </c>
      <c r="P263" s="32">
        <v>0</v>
      </c>
      <c r="Q263" s="37">
        <v>0</v>
      </c>
      <c r="R263" s="32">
        <v>0.51411111111111107</v>
      </c>
      <c r="S263" s="32">
        <v>0</v>
      </c>
      <c r="T263" s="37">
        <v>0</v>
      </c>
      <c r="U263" s="32">
        <v>7.3305555555555557</v>
      </c>
      <c r="V263" s="32">
        <v>0</v>
      </c>
      <c r="W263" s="37">
        <v>0</v>
      </c>
      <c r="X263" s="32">
        <v>28.219777777777779</v>
      </c>
      <c r="Y263" s="32">
        <v>0</v>
      </c>
      <c r="Z263" s="37">
        <v>0</v>
      </c>
      <c r="AA263" s="32">
        <v>3.7604444444444436</v>
      </c>
      <c r="AB263" s="32">
        <v>0</v>
      </c>
      <c r="AC263" s="37">
        <v>0</v>
      </c>
      <c r="AD263" s="32">
        <v>34.021111111111125</v>
      </c>
      <c r="AE263" s="32">
        <v>0</v>
      </c>
      <c r="AF263" s="37">
        <v>0</v>
      </c>
      <c r="AG263" s="32">
        <v>18.194222222222219</v>
      </c>
      <c r="AH263" s="32">
        <v>0</v>
      </c>
      <c r="AI263" s="37">
        <v>0</v>
      </c>
      <c r="AJ263" s="32">
        <v>0</v>
      </c>
      <c r="AK263" s="32">
        <v>0</v>
      </c>
      <c r="AL263" s="37" t="s">
        <v>1688</v>
      </c>
      <c r="AM263" t="s">
        <v>402</v>
      </c>
      <c r="AN263" s="34">
        <v>2</v>
      </c>
      <c r="AX263"/>
      <c r="AY263"/>
    </row>
    <row r="264" spans="1:51" x14ac:dyDescent="0.25">
      <c r="A264" t="s">
        <v>1583</v>
      </c>
      <c r="B264" t="s">
        <v>854</v>
      </c>
      <c r="C264" t="s">
        <v>1332</v>
      </c>
      <c r="D264" t="s">
        <v>1529</v>
      </c>
      <c r="E264" s="32">
        <v>190.85555555555555</v>
      </c>
      <c r="F264" s="32">
        <v>437.91244444444442</v>
      </c>
      <c r="G264" s="32">
        <v>0</v>
      </c>
      <c r="H264" s="37">
        <v>0</v>
      </c>
      <c r="I264" s="32">
        <v>432.93466666666666</v>
      </c>
      <c r="J264" s="32">
        <v>0</v>
      </c>
      <c r="K264" s="37">
        <v>0</v>
      </c>
      <c r="L264" s="32">
        <v>36.766666666666666</v>
      </c>
      <c r="M264" s="32">
        <v>0</v>
      </c>
      <c r="N264" s="37">
        <v>0</v>
      </c>
      <c r="O264" s="32">
        <v>31.788888888888888</v>
      </c>
      <c r="P264" s="32">
        <v>0</v>
      </c>
      <c r="Q264" s="37">
        <v>0</v>
      </c>
      <c r="R264" s="32">
        <v>0</v>
      </c>
      <c r="S264" s="32">
        <v>0</v>
      </c>
      <c r="T264" s="37" t="s">
        <v>1688</v>
      </c>
      <c r="U264" s="32">
        <v>4.9777777777777779</v>
      </c>
      <c r="V264" s="32">
        <v>0</v>
      </c>
      <c r="W264" s="37">
        <v>0</v>
      </c>
      <c r="X264" s="32">
        <v>103.03055555555555</v>
      </c>
      <c r="Y264" s="32">
        <v>0</v>
      </c>
      <c r="Z264" s="37">
        <v>0</v>
      </c>
      <c r="AA264" s="32">
        <v>0</v>
      </c>
      <c r="AB264" s="32">
        <v>0</v>
      </c>
      <c r="AC264" s="37" t="s">
        <v>1688</v>
      </c>
      <c r="AD264" s="32">
        <v>298.1152222222222</v>
      </c>
      <c r="AE264" s="32">
        <v>0</v>
      </c>
      <c r="AF264" s="37">
        <v>0</v>
      </c>
      <c r="AG264" s="32">
        <v>0</v>
      </c>
      <c r="AH264" s="32">
        <v>0</v>
      </c>
      <c r="AI264" s="37" t="s">
        <v>1688</v>
      </c>
      <c r="AJ264" s="32">
        <v>0</v>
      </c>
      <c r="AK264" s="32">
        <v>0</v>
      </c>
      <c r="AL264" s="37" t="s">
        <v>1688</v>
      </c>
      <c r="AM264" t="s">
        <v>250</v>
      </c>
      <c r="AN264" s="34">
        <v>2</v>
      </c>
      <c r="AX264"/>
      <c r="AY264"/>
    </row>
    <row r="265" spans="1:51" x14ac:dyDescent="0.25">
      <c r="A265" t="s">
        <v>1583</v>
      </c>
      <c r="B265" t="s">
        <v>1018</v>
      </c>
      <c r="C265" t="s">
        <v>1437</v>
      </c>
      <c r="D265" t="s">
        <v>1521</v>
      </c>
      <c r="E265" s="32">
        <v>123.65555555555555</v>
      </c>
      <c r="F265" s="32">
        <v>443.92755555555556</v>
      </c>
      <c r="G265" s="32">
        <v>44.202777777777776</v>
      </c>
      <c r="H265" s="37">
        <v>9.9572052296821201E-2</v>
      </c>
      <c r="I265" s="32">
        <v>439.48311111111116</v>
      </c>
      <c r="J265" s="32">
        <v>44.202777777777776</v>
      </c>
      <c r="K265" s="37">
        <v>0.1005790135280132</v>
      </c>
      <c r="L265" s="32">
        <v>90.797222222222217</v>
      </c>
      <c r="M265" s="32">
        <v>28.122222222222224</v>
      </c>
      <c r="N265" s="37">
        <v>0.3097255789763515</v>
      </c>
      <c r="O265" s="32">
        <v>86.352777777777774</v>
      </c>
      <c r="P265" s="32">
        <v>28.122222222222224</v>
      </c>
      <c r="Q265" s="37">
        <v>0.32566667738926242</v>
      </c>
      <c r="R265" s="32">
        <v>0</v>
      </c>
      <c r="S265" s="32">
        <v>0</v>
      </c>
      <c r="T265" s="37" t="s">
        <v>1688</v>
      </c>
      <c r="U265" s="32">
        <v>4.4444444444444446</v>
      </c>
      <c r="V265" s="32">
        <v>0</v>
      </c>
      <c r="W265" s="37">
        <v>0</v>
      </c>
      <c r="X265" s="32">
        <v>104.28333333333333</v>
      </c>
      <c r="Y265" s="32">
        <v>8.9138888888888896</v>
      </c>
      <c r="Z265" s="37">
        <v>8.5477598423099474E-2</v>
      </c>
      <c r="AA265" s="32">
        <v>0</v>
      </c>
      <c r="AB265" s="32">
        <v>0</v>
      </c>
      <c r="AC265" s="37" t="s">
        <v>1688</v>
      </c>
      <c r="AD265" s="32">
        <v>248.84700000000001</v>
      </c>
      <c r="AE265" s="32">
        <v>7.166666666666667</v>
      </c>
      <c r="AF265" s="37">
        <v>2.8799489914150728E-2</v>
      </c>
      <c r="AG265" s="32">
        <v>0</v>
      </c>
      <c r="AH265" s="32">
        <v>0</v>
      </c>
      <c r="AI265" s="37" t="s">
        <v>1688</v>
      </c>
      <c r="AJ265" s="32">
        <v>0</v>
      </c>
      <c r="AK265" s="32">
        <v>0</v>
      </c>
      <c r="AL265" s="37" t="s">
        <v>1688</v>
      </c>
      <c r="AM265" t="s">
        <v>414</v>
      </c>
      <c r="AN265" s="34">
        <v>2</v>
      </c>
      <c r="AX265"/>
      <c r="AY265"/>
    </row>
    <row r="266" spans="1:51" x14ac:dyDescent="0.25">
      <c r="A266" t="s">
        <v>1583</v>
      </c>
      <c r="B266" t="s">
        <v>865</v>
      </c>
      <c r="C266" t="s">
        <v>1399</v>
      </c>
      <c r="D266" t="s">
        <v>1515</v>
      </c>
      <c r="E266" s="32">
        <v>119.17777777777778</v>
      </c>
      <c r="F266" s="32">
        <v>433.25833333333333</v>
      </c>
      <c r="G266" s="32">
        <v>1.6138888888888889</v>
      </c>
      <c r="H266" s="37">
        <v>3.7250036865354901E-3</v>
      </c>
      <c r="I266" s="32">
        <v>404.14722222222224</v>
      </c>
      <c r="J266" s="32">
        <v>1.6138888888888889</v>
      </c>
      <c r="K266" s="37">
        <v>3.9933192662189934E-3</v>
      </c>
      <c r="L266" s="32">
        <v>74.152777777777771</v>
      </c>
      <c r="M266" s="32">
        <v>0</v>
      </c>
      <c r="N266" s="37">
        <v>0</v>
      </c>
      <c r="O266" s="32">
        <v>45.222222222222221</v>
      </c>
      <c r="P266" s="32">
        <v>0</v>
      </c>
      <c r="Q266" s="37">
        <v>0</v>
      </c>
      <c r="R266" s="32">
        <v>22.330555555555556</v>
      </c>
      <c r="S266" s="32">
        <v>0</v>
      </c>
      <c r="T266" s="37">
        <v>0</v>
      </c>
      <c r="U266" s="32">
        <v>6.6</v>
      </c>
      <c r="V266" s="32">
        <v>0</v>
      </c>
      <c r="W266" s="37">
        <v>0</v>
      </c>
      <c r="X266" s="32">
        <v>78.963888888888889</v>
      </c>
      <c r="Y266" s="32">
        <v>1.2527777777777778</v>
      </c>
      <c r="Z266" s="37">
        <v>1.5865198578815916E-2</v>
      </c>
      <c r="AA266" s="32">
        <v>0.18055555555555555</v>
      </c>
      <c r="AB266" s="32">
        <v>0</v>
      </c>
      <c r="AC266" s="37">
        <v>0</v>
      </c>
      <c r="AD266" s="32">
        <v>279.96111111111111</v>
      </c>
      <c r="AE266" s="32">
        <v>0.3611111111111111</v>
      </c>
      <c r="AF266" s="37">
        <v>1.2898616871390867E-3</v>
      </c>
      <c r="AG266" s="32">
        <v>0</v>
      </c>
      <c r="AH266" s="32">
        <v>0</v>
      </c>
      <c r="AI266" s="37" t="s">
        <v>1688</v>
      </c>
      <c r="AJ266" s="32">
        <v>0</v>
      </c>
      <c r="AK266" s="32">
        <v>0</v>
      </c>
      <c r="AL266" s="37" t="s">
        <v>1688</v>
      </c>
      <c r="AM266" t="s">
        <v>261</v>
      </c>
      <c r="AN266" s="34">
        <v>2</v>
      </c>
      <c r="AX266"/>
      <c r="AY266"/>
    </row>
    <row r="267" spans="1:51" x14ac:dyDescent="0.25">
      <c r="A267" t="s">
        <v>1583</v>
      </c>
      <c r="B267" t="s">
        <v>1152</v>
      </c>
      <c r="C267" t="s">
        <v>1224</v>
      </c>
      <c r="D267" t="s">
        <v>1501</v>
      </c>
      <c r="E267" s="32">
        <v>269.72222222222223</v>
      </c>
      <c r="F267" s="32">
        <v>790.15277777777783</v>
      </c>
      <c r="G267" s="32">
        <v>275.84444444444443</v>
      </c>
      <c r="H267" s="37">
        <v>0.34910267001810474</v>
      </c>
      <c r="I267" s="32">
        <v>735.9083333333333</v>
      </c>
      <c r="J267" s="32">
        <v>258.60000000000002</v>
      </c>
      <c r="K267" s="37">
        <v>0.35140246181023455</v>
      </c>
      <c r="L267" s="32">
        <v>118.40277777777779</v>
      </c>
      <c r="M267" s="32">
        <v>21.397222222222222</v>
      </c>
      <c r="N267" s="37">
        <v>0.18071554252199412</v>
      </c>
      <c r="O267" s="32">
        <v>64.158333333333331</v>
      </c>
      <c r="P267" s="32">
        <v>4.1527777777777777</v>
      </c>
      <c r="Q267" s="37">
        <v>6.4727020825215392E-2</v>
      </c>
      <c r="R267" s="32">
        <v>50.736111111111114</v>
      </c>
      <c r="S267" s="32">
        <v>17.244444444444444</v>
      </c>
      <c r="T267" s="37">
        <v>0.33988502600602238</v>
      </c>
      <c r="U267" s="32">
        <v>3.5083333333333333</v>
      </c>
      <c r="V267" s="32">
        <v>0</v>
      </c>
      <c r="W267" s="37">
        <v>0</v>
      </c>
      <c r="X267" s="32">
        <v>171.52777777777777</v>
      </c>
      <c r="Y267" s="32">
        <v>83.272222222222226</v>
      </c>
      <c r="Z267" s="37">
        <v>0.48547368421052634</v>
      </c>
      <c r="AA267" s="32">
        <v>0</v>
      </c>
      <c r="AB267" s="32">
        <v>0</v>
      </c>
      <c r="AC267" s="37" t="s">
        <v>1688</v>
      </c>
      <c r="AD267" s="32">
        <v>500.22222222222223</v>
      </c>
      <c r="AE267" s="32">
        <v>171.17500000000001</v>
      </c>
      <c r="AF267" s="37">
        <v>0.34219791203909378</v>
      </c>
      <c r="AG267" s="32">
        <v>0</v>
      </c>
      <c r="AH267" s="32">
        <v>0</v>
      </c>
      <c r="AI267" s="37" t="s">
        <v>1688</v>
      </c>
      <c r="AJ267" s="32">
        <v>0</v>
      </c>
      <c r="AK267" s="32">
        <v>0</v>
      </c>
      <c r="AL267" s="37" t="s">
        <v>1688</v>
      </c>
      <c r="AM267" t="s">
        <v>549</v>
      </c>
      <c r="AN267" s="34">
        <v>2</v>
      </c>
      <c r="AX267"/>
      <c r="AY267"/>
    </row>
    <row r="268" spans="1:51" x14ac:dyDescent="0.25">
      <c r="A268" t="s">
        <v>1583</v>
      </c>
      <c r="B268" t="s">
        <v>870</v>
      </c>
      <c r="C268" t="s">
        <v>1402</v>
      </c>
      <c r="D268" t="s">
        <v>1529</v>
      </c>
      <c r="E268" s="32">
        <v>94.37777777777778</v>
      </c>
      <c r="F268" s="32">
        <v>348.08166666666665</v>
      </c>
      <c r="G268" s="32">
        <v>0.34166666666666667</v>
      </c>
      <c r="H268" s="37">
        <v>9.8157041690407915E-4</v>
      </c>
      <c r="I268" s="32">
        <v>320.19722222222219</v>
      </c>
      <c r="J268" s="32">
        <v>0.34166666666666667</v>
      </c>
      <c r="K268" s="37">
        <v>1.0670506892453437E-3</v>
      </c>
      <c r="L268" s="32">
        <v>73.973333333333329</v>
      </c>
      <c r="M268" s="32">
        <v>0</v>
      </c>
      <c r="N268" s="37">
        <v>0</v>
      </c>
      <c r="O268" s="32">
        <v>46.088888888888889</v>
      </c>
      <c r="P268" s="32">
        <v>0</v>
      </c>
      <c r="Q268" s="37">
        <v>0</v>
      </c>
      <c r="R268" s="32">
        <v>23.062222222222221</v>
      </c>
      <c r="S268" s="32">
        <v>0</v>
      </c>
      <c r="T268" s="37">
        <v>0</v>
      </c>
      <c r="U268" s="32">
        <v>4.822222222222222</v>
      </c>
      <c r="V268" s="32">
        <v>0</v>
      </c>
      <c r="W268" s="37">
        <v>0</v>
      </c>
      <c r="X268" s="32">
        <v>60.080555555555556</v>
      </c>
      <c r="Y268" s="32">
        <v>0.34166666666666667</v>
      </c>
      <c r="Z268" s="37">
        <v>5.6868093763003374E-3</v>
      </c>
      <c r="AA268" s="32">
        <v>0</v>
      </c>
      <c r="AB268" s="32">
        <v>0</v>
      </c>
      <c r="AC268" s="37" t="s">
        <v>1688</v>
      </c>
      <c r="AD268" s="32">
        <v>214.02777777777777</v>
      </c>
      <c r="AE268" s="32">
        <v>0</v>
      </c>
      <c r="AF268" s="37">
        <v>0</v>
      </c>
      <c r="AG268" s="32">
        <v>0</v>
      </c>
      <c r="AH268" s="32">
        <v>0</v>
      </c>
      <c r="AI268" s="37" t="s">
        <v>1688</v>
      </c>
      <c r="AJ268" s="32">
        <v>0</v>
      </c>
      <c r="AK268" s="32">
        <v>0</v>
      </c>
      <c r="AL268" s="37" t="s">
        <v>1688</v>
      </c>
      <c r="AM268" t="s">
        <v>266</v>
      </c>
      <c r="AN268" s="34">
        <v>2</v>
      </c>
      <c r="AX268"/>
      <c r="AY268"/>
    </row>
    <row r="269" spans="1:51" x14ac:dyDescent="0.25">
      <c r="A269" t="s">
        <v>1583</v>
      </c>
      <c r="B269" t="s">
        <v>964</v>
      </c>
      <c r="C269" t="s">
        <v>1235</v>
      </c>
      <c r="D269" t="s">
        <v>1509</v>
      </c>
      <c r="E269" s="32">
        <v>162.5</v>
      </c>
      <c r="F269" s="32">
        <v>750.15544444444458</v>
      </c>
      <c r="G269" s="32">
        <v>328.17766666666671</v>
      </c>
      <c r="H269" s="37">
        <v>0.43747955053463733</v>
      </c>
      <c r="I269" s="32">
        <v>701.34433333333345</v>
      </c>
      <c r="J269" s="32">
        <v>325.33322222222228</v>
      </c>
      <c r="K269" s="37">
        <v>0.46387089302623424</v>
      </c>
      <c r="L269" s="32">
        <v>98.577555555555548</v>
      </c>
      <c r="M269" s="32">
        <v>27.080333333333343</v>
      </c>
      <c r="N269" s="37">
        <v>0.27471094389302059</v>
      </c>
      <c r="O269" s="32">
        <v>54.796999999999997</v>
      </c>
      <c r="P269" s="32">
        <v>24.235888888888898</v>
      </c>
      <c r="Q269" s="37">
        <v>0.44228495882783547</v>
      </c>
      <c r="R269" s="32">
        <v>38.49722222222222</v>
      </c>
      <c r="S269" s="32">
        <v>2.8444444444444446</v>
      </c>
      <c r="T269" s="37">
        <v>7.388700483440365E-2</v>
      </c>
      <c r="U269" s="32">
        <v>5.2833333333333332</v>
      </c>
      <c r="V269" s="32">
        <v>0</v>
      </c>
      <c r="W269" s="37">
        <v>0</v>
      </c>
      <c r="X269" s="32">
        <v>177.94266666666667</v>
      </c>
      <c r="Y269" s="32">
        <v>90.831555555555553</v>
      </c>
      <c r="Z269" s="37">
        <v>0.51045405386504017</v>
      </c>
      <c r="AA269" s="32">
        <v>5.0305555555555559</v>
      </c>
      <c r="AB269" s="32">
        <v>0</v>
      </c>
      <c r="AC269" s="37">
        <v>0</v>
      </c>
      <c r="AD269" s="32">
        <v>437.07411111111116</v>
      </c>
      <c r="AE269" s="32">
        <v>210.2657777777778</v>
      </c>
      <c r="AF269" s="37">
        <v>0.48107580026474023</v>
      </c>
      <c r="AG269" s="32">
        <v>31.530555555555555</v>
      </c>
      <c r="AH269" s="32">
        <v>0</v>
      </c>
      <c r="AI269" s="37">
        <v>0</v>
      </c>
      <c r="AJ269" s="32">
        <v>0</v>
      </c>
      <c r="AK269" s="32">
        <v>0</v>
      </c>
      <c r="AL269" s="37" t="s">
        <v>1688</v>
      </c>
      <c r="AM269" t="s">
        <v>360</v>
      </c>
      <c r="AN269" s="34">
        <v>2</v>
      </c>
      <c r="AX269"/>
      <c r="AY269"/>
    </row>
    <row r="270" spans="1:51" x14ac:dyDescent="0.25">
      <c r="A270" t="s">
        <v>1583</v>
      </c>
      <c r="B270" t="s">
        <v>831</v>
      </c>
      <c r="C270" t="s">
        <v>1219</v>
      </c>
      <c r="D270" t="s">
        <v>1497</v>
      </c>
      <c r="E270" s="32">
        <v>114.6</v>
      </c>
      <c r="F270" s="32">
        <v>214.88888888888889</v>
      </c>
      <c r="G270" s="32">
        <v>0</v>
      </c>
      <c r="H270" s="37">
        <v>0</v>
      </c>
      <c r="I270" s="32">
        <v>187.41944444444445</v>
      </c>
      <c r="J270" s="32">
        <v>0</v>
      </c>
      <c r="K270" s="37">
        <v>0</v>
      </c>
      <c r="L270" s="32">
        <v>40.527777777777771</v>
      </c>
      <c r="M270" s="32">
        <v>0</v>
      </c>
      <c r="N270" s="37">
        <v>0</v>
      </c>
      <c r="O270" s="32">
        <v>19.163888888888888</v>
      </c>
      <c r="P270" s="32">
        <v>0</v>
      </c>
      <c r="Q270" s="37">
        <v>0</v>
      </c>
      <c r="R270" s="32">
        <v>21.363888888888887</v>
      </c>
      <c r="S270" s="32">
        <v>0</v>
      </c>
      <c r="T270" s="37">
        <v>0</v>
      </c>
      <c r="U270" s="32">
        <v>0</v>
      </c>
      <c r="V270" s="32">
        <v>0</v>
      </c>
      <c r="W270" s="37" t="s">
        <v>1688</v>
      </c>
      <c r="X270" s="32">
        <v>82.572222222222223</v>
      </c>
      <c r="Y270" s="32">
        <v>0</v>
      </c>
      <c r="Z270" s="37">
        <v>0</v>
      </c>
      <c r="AA270" s="32">
        <v>6.1055555555555552</v>
      </c>
      <c r="AB270" s="32">
        <v>0</v>
      </c>
      <c r="AC270" s="37">
        <v>0</v>
      </c>
      <c r="AD270" s="32">
        <v>85.683333333333337</v>
      </c>
      <c r="AE270" s="32">
        <v>0</v>
      </c>
      <c r="AF270" s="37">
        <v>0</v>
      </c>
      <c r="AG270" s="32">
        <v>0</v>
      </c>
      <c r="AH270" s="32">
        <v>0</v>
      </c>
      <c r="AI270" s="37" t="s">
        <v>1688</v>
      </c>
      <c r="AJ270" s="32">
        <v>0</v>
      </c>
      <c r="AK270" s="32">
        <v>0</v>
      </c>
      <c r="AL270" s="37" t="s">
        <v>1688</v>
      </c>
      <c r="AM270" t="s">
        <v>226</v>
      </c>
      <c r="AN270" s="34">
        <v>2</v>
      </c>
      <c r="AX270"/>
      <c r="AY270"/>
    </row>
    <row r="271" spans="1:51" x14ac:dyDescent="0.25">
      <c r="A271" t="s">
        <v>1583</v>
      </c>
      <c r="B271" t="s">
        <v>974</v>
      </c>
      <c r="C271" t="s">
        <v>1261</v>
      </c>
      <c r="D271" t="s">
        <v>1546</v>
      </c>
      <c r="E271" s="32">
        <v>80.466666666666669</v>
      </c>
      <c r="F271" s="32">
        <v>226.14255555555556</v>
      </c>
      <c r="G271" s="32">
        <v>0</v>
      </c>
      <c r="H271" s="37">
        <v>0</v>
      </c>
      <c r="I271" s="32">
        <v>202.59255555555555</v>
      </c>
      <c r="J271" s="32">
        <v>0</v>
      </c>
      <c r="K271" s="37">
        <v>0</v>
      </c>
      <c r="L271" s="32">
        <v>51.228666666666662</v>
      </c>
      <c r="M271" s="32">
        <v>0</v>
      </c>
      <c r="N271" s="37">
        <v>0</v>
      </c>
      <c r="O271" s="32">
        <v>27.678666666666665</v>
      </c>
      <c r="P271" s="32">
        <v>0</v>
      </c>
      <c r="Q271" s="37">
        <v>0</v>
      </c>
      <c r="R271" s="32">
        <v>17.597222222222221</v>
      </c>
      <c r="S271" s="32">
        <v>0</v>
      </c>
      <c r="T271" s="37">
        <v>0</v>
      </c>
      <c r="U271" s="32">
        <v>5.9527777777777775</v>
      </c>
      <c r="V271" s="32">
        <v>0</v>
      </c>
      <c r="W271" s="37">
        <v>0</v>
      </c>
      <c r="X271" s="32">
        <v>39.533333333333331</v>
      </c>
      <c r="Y271" s="32">
        <v>0</v>
      </c>
      <c r="Z271" s="37">
        <v>0</v>
      </c>
      <c r="AA271" s="32">
        <v>0</v>
      </c>
      <c r="AB271" s="32">
        <v>0</v>
      </c>
      <c r="AC271" s="37" t="s">
        <v>1688</v>
      </c>
      <c r="AD271" s="32">
        <v>135.38055555555556</v>
      </c>
      <c r="AE271" s="32">
        <v>0</v>
      </c>
      <c r="AF271" s="37">
        <v>0</v>
      </c>
      <c r="AG271" s="32">
        <v>0</v>
      </c>
      <c r="AH271" s="32">
        <v>0</v>
      </c>
      <c r="AI271" s="37" t="s">
        <v>1688</v>
      </c>
      <c r="AJ271" s="32">
        <v>0</v>
      </c>
      <c r="AK271" s="32">
        <v>0</v>
      </c>
      <c r="AL271" s="37" t="s">
        <v>1688</v>
      </c>
      <c r="AM271" t="s">
        <v>370</v>
      </c>
      <c r="AN271" s="34">
        <v>2</v>
      </c>
      <c r="AX271"/>
      <c r="AY271"/>
    </row>
    <row r="272" spans="1:51" x14ac:dyDescent="0.25">
      <c r="A272" t="s">
        <v>1583</v>
      </c>
      <c r="B272" t="s">
        <v>868</v>
      </c>
      <c r="C272" t="s">
        <v>1211</v>
      </c>
      <c r="D272" t="s">
        <v>1502</v>
      </c>
      <c r="E272" s="32">
        <v>141.63333333333333</v>
      </c>
      <c r="F272" s="32">
        <v>433.57222222222225</v>
      </c>
      <c r="G272" s="32">
        <v>133.85277777777779</v>
      </c>
      <c r="H272" s="37">
        <v>0.30872083338672268</v>
      </c>
      <c r="I272" s="32">
        <v>414.43333333333334</v>
      </c>
      <c r="J272" s="32">
        <v>133.85277777777779</v>
      </c>
      <c r="K272" s="37">
        <v>0.32297782782380224</v>
      </c>
      <c r="L272" s="32">
        <v>132.70277777777778</v>
      </c>
      <c r="M272" s="32">
        <v>28.466666666666665</v>
      </c>
      <c r="N272" s="37">
        <v>0.21451447470328427</v>
      </c>
      <c r="O272" s="32">
        <v>113.56388888888888</v>
      </c>
      <c r="P272" s="32">
        <v>28.466666666666665</v>
      </c>
      <c r="Q272" s="37">
        <v>0.25066653621309593</v>
      </c>
      <c r="R272" s="32">
        <v>14.555555555555555</v>
      </c>
      <c r="S272" s="32">
        <v>0</v>
      </c>
      <c r="T272" s="37">
        <v>0</v>
      </c>
      <c r="U272" s="32">
        <v>4.583333333333333</v>
      </c>
      <c r="V272" s="32">
        <v>0</v>
      </c>
      <c r="W272" s="37">
        <v>0</v>
      </c>
      <c r="X272" s="32">
        <v>42.68333333333333</v>
      </c>
      <c r="Y272" s="32">
        <v>0.7</v>
      </c>
      <c r="Z272" s="37">
        <v>1.6399843811011325E-2</v>
      </c>
      <c r="AA272" s="32">
        <v>0</v>
      </c>
      <c r="AB272" s="32">
        <v>0</v>
      </c>
      <c r="AC272" s="37" t="s">
        <v>1688</v>
      </c>
      <c r="AD272" s="32">
        <v>240.05</v>
      </c>
      <c r="AE272" s="32">
        <v>86.55</v>
      </c>
      <c r="AF272" s="37">
        <v>0.36054988544053318</v>
      </c>
      <c r="AG272" s="32">
        <v>18.136111111111113</v>
      </c>
      <c r="AH272" s="32">
        <v>18.136111111111113</v>
      </c>
      <c r="AI272" s="37">
        <v>1</v>
      </c>
      <c r="AJ272" s="32">
        <v>0</v>
      </c>
      <c r="AK272" s="32">
        <v>0</v>
      </c>
      <c r="AL272" s="37" t="s">
        <v>1688</v>
      </c>
      <c r="AM272" t="s">
        <v>264</v>
      </c>
      <c r="AN272" s="34">
        <v>2</v>
      </c>
      <c r="AX272"/>
      <c r="AY272"/>
    </row>
    <row r="273" spans="1:51" x14ac:dyDescent="0.25">
      <c r="A273" t="s">
        <v>1583</v>
      </c>
      <c r="B273" t="s">
        <v>763</v>
      </c>
      <c r="C273" t="s">
        <v>1274</v>
      </c>
      <c r="D273" t="s">
        <v>1529</v>
      </c>
      <c r="E273" s="32">
        <v>166.66666666666666</v>
      </c>
      <c r="F273" s="32">
        <v>626.37388888888881</v>
      </c>
      <c r="G273" s="32">
        <v>24.416666666666668</v>
      </c>
      <c r="H273" s="37">
        <v>3.8980977814989812E-2</v>
      </c>
      <c r="I273" s="32">
        <v>579.72955555555541</v>
      </c>
      <c r="J273" s="32">
        <v>1.4861111111111112</v>
      </c>
      <c r="K273" s="37">
        <v>2.5634558336205052E-3</v>
      </c>
      <c r="L273" s="32">
        <v>97.24722222222222</v>
      </c>
      <c r="M273" s="32">
        <v>23.294444444444444</v>
      </c>
      <c r="N273" s="37">
        <v>0.2395384044102945</v>
      </c>
      <c r="O273" s="32">
        <v>50.602888888888891</v>
      </c>
      <c r="P273" s="32">
        <v>0.36388888888888887</v>
      </c>
      <c r="Q273" s="37">
        <v>7.1910694602416196E-3</v>
      </c>
      <c r="R273" s="32">
        <v>41.977666666666664</v>
      </c>
      <c r="S273" s="32">
        <v>21.763888888888889</v>
      </c>
      <c r="T273" s="37">
        <v>0.51846352160805087</v>
      </c>
      <c r="U273" s="32">
        <v>4.666666666666667</v>
      </c>
      <c r="V273" s="32">
        <v>1.1666666666666667</v>
      </c>
      <c r="W273" s="37">
        <v>0.25</v>
      </c>
      <c r="X273" s="32">
        <v>125.96666666666667</v>
      </c>
      <c r="Y273" s="32">
        <v>7.7777777777777779E-2</v>
      </c>
      <c r="Z273" s="37">
        <v>6.1744729646290904E-4</v>
      </c>
      <c r="AA273" s="32">
        <v>0</v>
      </c>
      <c r="AB273" s="32">
        <v>0</v>
      </c>
      <c r="AC273" s="37" t="s">
        <v>1688</v>
      </c>
      <c r="AD273" s="32">
        <v>403.15999999999991</v>
      </c>
      <c r="AE273" s="32">
        <v>1.0444444444444445</v>
      </c>
      <c r="AF273" s="37">
        <v>2.5906450154887508E-3</v>
      </c>
      <c r="AG273" s="32">
        <v>0</v>
      </c>
      <c r="AH273" s="32">
        <v>0</v>
      </c>
      <c r="AI273" s="37" t="s">
        <v>1688</v>
      </c>
      <c r="AJ273" s="32">
        <v>0</v>
      </c>
      <c r="AK273" s="32">
        <v>0</v>
      </c>
      <c r="AL273" s="37" t="s">
        <v>1688</v>
      </c>
      <c r="AM273" t="s">
        <v>158</v>
      </c>
      <c r="AN273" s="34">
        <v>2</v>
      </c>
      <c r="AX273"/>
      <c r="AY273"/>
    </row>
    <row r="274" spans="1:51" x14ac:dyDescent="0.25">
      <c r="A274" t="s">
        <v>1583</v>
      </c>
      <c r="B274" t="s">
        <v>1108</v>
      </c>
      <c r="C274" t="s">
        <v>1462</v>
      </c>
      <c r="D274" t="s">
        <v>1518</v>
      </c>
      <c r="E274" s="32">
        <v>289.64444444444445</v>
      </c>
      <c r="F274" s="32">
        <v>1156.4083333333335</v>
      </c>
      <c r="G274" s="32">
        <v>76.400000000000006</v>
      </c>
      <c r="H274" s="37">
        <v>6.6066628713905839E-2</v>
      </c>
      <c r="I274" s="32">
        <v>1065.7111111111112</v>
      </c>
      <c r="J274" s="32">
        <v>76.400000000000006</v>
      </c>
      <c r="K274" s="37">
        <v>7.1689221594344932E-2</v>
      </c>
      <c r="L274" s="32">
        <v>314.74166666666667</v>
      </c>
      <c r="M274" s="32">
        <v>2.4833333333333334</v>
      </c>
      <c r="N274" s="37">
        <v>7.8900685747570753E-3</v>
      </c>
      <c r="O274" s="32">
        <v>224.04444444444445</v>
      </c>
      <c r="P274" s="32">
        <v>2.4833333333333334</v>
      </c>
      <c r="Q274" s="37">
        <v>1.1084110295576275E-2</v>
      </c>
      <c r="R274" s="32">
        <v>85.697222222222223</v>
      </c>
      <c r="S274" s="32">
        <v>0</v>
      </c>
      <c r="T274" s="37">
        <v>0</v>
      </c>
      <c r="U274" s="32">
        <v>5</v>
      </c>
      <c r="V274" s="32">
        <v>0</v>
      </c>
      <c r="W274" s="37">
        <v>0</v>
      </c>
      <c r="X274" s="32">
        <v>157.83055555555555</v>
      </c>
      <c r="Y274" s="32">
        <v>5.2861111111111114</v>
      </c>
      <c r="Z274" s="37">
        <v>3.3492317710624969E-2</v>
      </c>
      <c r="AA274" s="32">
        <v>0</v>
      </c>
      <c r="AB274" s="32">
        <v>0</v>
      </c>
      <c r="AC274" s="37" t="s">
        <v>1688</v>
      </c>
      <c r="AD274" s="32">
        <v>680.38888888888891</v>
      </c>
      <c r="AE274" s="32">
        <v>68.63055555555556</v>
      </c>
      <c r="AF274" s="37">
        <v>0.10086960071854333</v>
      </c>
      <c r="AG274" s="32">
        <v>3.4472222222222224</v>
      </c>
      <c r="AH274" s="32">
        <v>0</v>
      </c>
      <c r="AI274" s="37">
        <v>0</v>
      </c>
      <c r="AJ274" s="32">
        <v>0</v>
      </c>
      <c r="AK274" s="32">
        <v>0</v>
      </c>
      <c r="AL274" s="37" t="s">
        <v>1688</v>
      </c>
      <c r="AM274" t="s">
        <v>505</v>
      </c>
      <c r="AN274" s="34">
        <v>2</v>
      </c>
      <c r="AX274"/>
      <c r="AY274"/>
    </row>
    <row r="275" spans="1:51" x14ac:dyDescent="0.25">
      <c r="A275" t="s">
        <v>1583</v>
      </c>
      <c r="B275" t="s">
        <v>668</v>
      </c>
      <c r="C275" t="s">
        <v>1253</v>
      </c>
      <c r="D275" t="s">
        <v>1540</v>
      </c>
      <c r="E275" s="32">
        <v>474.78888888888889</v>
      </c>
      <c r="F275" s="32">
        <v>1811.3150000000005</v>
      </c>
      <c r="G275" s="32">
        <v>341.04188888888888</v>
      </c>
      <c r="H275" s="37">
        <v>0.18828414101848037</v>
      </c>
      <c r="I275" s="32">
        <v>1658.2727777777784</v>
      </c>
      <c r="J275" s="32">
        <v>341.04188888888888</v>
      </c>
      <c r="K275" s="37">
        <v>0.20566091023089278</v>
      </c>
      <c r="L275" s="32">
        <v>341.11388888888905</v>
      </c>
      <c r="M275" s="32">
        <v>58.06388888888889</v>
      </c>
      <c r="N275" s="37">
        <v>0.17021848356283736</v>
      </c>
      <c r="O275" s="32">
        <v>216.91833333333355</v>
      </c>
      <c r="P275" s="32">
        <v>58.06388888888889</v>
      </c>
      <c r="Q275" s="37">
        <v>0.26767626321221732</v>
      </c>
      <c r="R275" s="32">
        <v>120.12888888888885</v>
      </c>
      <c r="S275" s="32">
        <v>0</v>
      </c>
      <c r="T275" s="37">
        <v>0</v>
      </c>
      <c r="U275" s="32">
        <v>4.0666666666666664</v>
      </c>
      <c r="V275" s="32">
        <v>0</v>
      </c>
      <c r="W275" s="37">
        <v>0</v>
      </c>
      <c r="X275" s="32">
        <v>458.40144444444496</v>
      </c>
      <c r="Y275" s="32">
        <v>77.569444444444443</v>
      </c>
      <c r="Z275" s="37">
        <v>0.16921727752942392</v>
      </c>
      <c r="AA275" s="32">
        <v>28.846666666666643</v>
      </c>
      <c r="AB275" s="32">
        <v>0</v>
      </c>
      <c r="AC275" s="37">
        <v>0</v>
      </c>
      <c r="AD275" s="32">
        <v>982.95299999999986</v>
      </c>
      <c r="AE275" s="32">
        <v>205.40855555555555</v>
      </c>
      <c r="AF275" s="37">
        <v>0.20897088218414878</v>
      </c>
      <c r="AG275" s="32">
        <v>0</v>
      </c>
      <c r="AH275" s="32">
        <v>0</v>
      </c>
      <c r="AI275" s="37" t="s">
        <v>1688</v>
      </c>
      <c r="AJ275" s="32">
        <v>0</v>
      </c>
      <c r="AK275" s="32">
        <v>0</v>
      </c>
      <c r="AL275" s="37" t="s">
        <v>1688</v>
      </c>
      <c r="AM275" t="s">
        <v>62</v>
      </c>
      <c r="AN275" s="34">
        <v>2</v>
      </c>
      <c r="AX275"/>
      <c r="AY275"/>
    </row>
    <row r="276" spans="1:51" x14ac:dyDescent="0.25">
      <c r="A276" t="s">
        <v>1583</v>
      </c>
      <c r="B276" t="s">
        <v>1151</v>
      </c>
      <c r="C276" t="s">
        <v>1405</v>
      </c>
      <c r="D276" t="s">
        <v>1543</v>
      </c>
      <c r="E276" s="32">
        <v>144.26666666666668</v>
      </c>
      <c r="F276" s="32">
        <v>475.37633333333338</v>
      </c>
      <c r="G276" s="32">
        <v>0</v>
      </c>
      <c r="H276" s="37">
        <v>0</v>
      </c>
      <c r="I276" s="32">
        <v>457.61799999999999</v>
      </c>
      <c r="J276" s="32">
        <v>0</v>
      </c>
      <c r="K276" s="37">
        <v>0</v>
      </c>
      <c r="L276" s="32">
        <v>60.991666666666674</v>
      </c>
      <c r="M276" s="32">
        <v>0</v>
      </c>
      <c r="N276" s="37">
        <v>0</v>
      </c>
      <c r="O276" s="32">
        <v>43.233333333333334</v>
      </c>
      <c r="P276" s="32">
        <v>0</v>
      </c>
      <c r="Q276" s="37">
        <v>0</v>
      </c>
      <c r="R276" s="32">
        <v>13.469444444444445</v>
      </c>
      <c r="S276" s="32">
        <v>0</v>
      </c>
      <c r="T276" s="37">
        <v>0</v>
      </c>
      <c r="U276" s="32">
        <v>4.2888888888888888</v>
      </c>
      <c r="V276" s="32">
        <v>0</v>
      </c>
      <c r="W276" s="37">
        <v>0</v>
      </c>
      <c r="X276" s="32">
        <v>152.91611111111112</v>
      </c>
      <c r="Y276" s="32">
        <v>0</v>
      </c>
      <c r="Z276" s="37">
        <v>0</v>
      </c>
      <c r="AA276" s="32">
        <v>0</v>
      </c>
      <c r="AB276" s="32">
        <v>0</v>
      </c>
      <c r="AC276" s="37" t="s">
        <v>1688</v>
      </c>
      <c r="AD276" s="32">
        <v>245.54355555555557</v>
      </c>
      <c r="AE276" s="32">
        <v>0</v>
      </c>
      <c r="AF276" s="37">
        <v>0</v>
      </c>
      <c r="AG276" s="32">
        <v>15.925000000000001</v>
      </c>
      <c r="AH276" s="32">
        <v>0</v>
      </c>
      <c r="AI276" s="37">
        <v>0</v>
      </c>
      <c r="AJ276" s="32">
        <v>0</v>
      </c>
      <c r="AK276" s="32">
        <v>0</v>
      </c>
      <c r="AL276" s="37" t="s">
        <v>1688</v>
      </c>
      <c r="AM276" t="s">
        <v>548</v>
      </c>
      <c r="AN276" s="34">
        <v>2</v>
      </c>
      <c r="AX276"/>
      <c r="AY276"/>
    </row>
    <row r="277" spans="1:51" x14ac:dyDescent="0.25">
      <c r="A277" t="s">
        <v>1583</v>
      </c>
      <c r="B277" t="s">
        <v>604</v>
      </c>
      <c r="C277" t="s">
        <v>1259</v>
      </c>
      <c r="D277" t="s">
        <v>1514</v>
      </c>
      <c r="E277" s="32">
        <v>82.75555555555556</v>
      </c>
      <c r="F277" s="32">
        <v>223.36611111111114</v>
      </c>
      <c r="G277" s="32">
        <v>1.911111111111111</v>
      </c>
      <c r="H277" s="37">
        <v>8.5559582051390453E-3</v>
      </c>
      <c r="I277" s="32">
        <v>204.10333333333335</v>
      </c>
      <c r="J277" s="32">
        <v>0.13333333333333333</v>
      </c>
      <c r="K277" s="37">
        <v>6.5326386960853152E-4</v>
      </c>
      <c r="L277" s="32">
        <v>48.435000000000009</v>
      </c>
      <c r="M277" s="32">
        <v>1.911111111111111</v>
      </c>
      <c r="N277" s="37">
        <v>3.9457233634997639E-2</v>
      </c>
      <c r="O277" s="32">
        <v>33.510000000000005</v>
      </c>
      <c r="P277" s="32">
        <v>0.13333333333333333</v>
      </c>
      <c r="Q277" s="37">
        <v>3.978911767631552E-3</v>
      </c>
      <c r="R277" s="32">
        <v>9.6805555555555554</v>
      </c>
      <c r="S277" s="32">
        <v>0</v>
      </c>
      <c r="T277" s="37">
        <v>0</v>
      </c>
      <c r="U277" s="32">
        <v>5.2444444444444445</v>
      </c>
      <c r="V277" s="32">
        <v>1.7777777777777777</v>
      </c>
      <c r="W277" s="37">
        <v>0.33898305084745761</v>
      </c>
      <c r="X277" s="32">
        <v>49.806888888888885</v>
      </c>
      <c r="Y277" s="32">
        <v>0</v>
      </c>
      <c r="Z277" s="37">
        <v>0</v>
      </c>
      <c r="AA277" s="32">
        <v>4.3377777777777737</v>
      </c>
      <c r="AB277" s="32">
        <v>0</v>
      </c>
      <c r="AC277" s="37">
        <v>0</v>
      </c>
      <c r="AD277" s="32">
        <v>105.74255555555557</v>
      </c>
      <c r="AE277" s="32">
        <v>0</v>
      </c>
      <c r="AF277" s="37">
        <v>0</v>
      </c>
      <c r="AG277" s="32">
        <v>15.043888888888889</v>
      </c>
      <c r="AH277" s="32">
        <v>0</v>
      </c>
      <c r="AI277" s="37">
        <v>0</v>
      </c>
      <c r="AJ277" s="32">
        <v>0</v>
      </c>
      <c r="AK277" s="32">
        <v>0</v>
      </c>
      <c r="AL277" s="37" t="s">
        <v>1688</v>
      </c>
      <c r="AM277" t="s">
        <v>139</v>
      </c>
      <c r="AN277" s="34">
        <v>2</v>
      </c>
      <c r="AX277"/>
      <c r="AY277"/>
    </row>
    <row r="278" spans="1:51" x14ac:dyDescent="0.25">
      <c r="A278" t="s">
        <v>1583</v>
      </c>
      <c r="B278" t="s">
        <v>1095</v>
      </c>
      <c r="C278" t="s">
        <v>1280</v>
      </c>
      <c r="D278" t="s">
        <v>1518</v>
      </c>
      <c r="E278" s="32">
        <v>230.94444444444446</v>
      </c>
      <c r="F278" s="32">
        <v>762.03744444444442</v>
      </c>
      <c r="G278" s="32">
        <v>106.35966666666667</v>
      </c>
      <c r="H278" s="37">
        <v>0.13957275648601111</v>
      </c>
      <c r="I278" s="32">
        <v>750.83744444444449</v>
      </c>
      <c r="J278" s="32">
        <v>106.35966666666667</v>
      </c>
      <c r="K278" s="37">
        <v>0.14165471827975193</v>
      </c>
      <c r="L278" s="32">
        <v>85.561111111111103</v>
      </c>
      <c r="M278" s="32">
        <v>1.0194444444444444</v>
      </c>
      <c r="N278" s="37">
        <v>1.1914810726576196E-2</v>
      </c>
      <c r="O278" s="32">
        <v>74.361111111111114</v>
      </c>
      <c r="P278" s="32">
        <v>1.0194444444444444</v>
      </c>
      <c r="Q278" s="37">
        <v>1.3709376167351512E-2</v>
      </c>
      <c r="R278" s="32">
        <v>5.6888888888888891</v>
      </c>
      <c r="S278" s="32">
        <v>0</v>
      </c>
      <c r="T278" s="37">
        <v>0</v>
      </c>
      <c r="U278" s="32">
        <v>5.5111111111111111</v>
      </c>
      <c r="V278" s="32">
        <v>0</v>
      </c>
      <c r="W278" s="37">
        <v>0</v>
      </c>
      <c r="X278" s="32">
        <v>181.46111111111111</v>
      </c>
      <c r="Y278" s="32">
        <v>70.49166666666666</v>
      </c>
      <c r="Z278" s="37">
        <v>0.38846707283470588</v>
      </c>
      <c r="AA278" s="32">
        <v>0</v>
      </c>
      <c r="AB278" s="32">
        <v>0</v>
      </c>
      <c r="AC278" s="37" t="s">
        <v>1688</v>
      </c>
      <c r="AD278" s="32">
        <v>495.01522222222223</v>
      </c>
      <c r="AE278" s="32">
        <v>34.848555555555556</v>
      </c>
      <c r="AF278" s="37">
        <v>7.0398957428245187E-2</v>
      </c>
      <c r="AG278" s="32">
        <v>0</v>
      </c>
      <c r="AH278" s="32">
        <v>0</v>
      </c>
      <c r="AI278" s="37" t="s">
        <v>1688</v>
      </c>
      <c r="AJ278" s="32">
        <v>0</v>
      </c>
      <c r="AK278" s="32">
        <v>0</v>
      </c>
      <c r="AL278" s="37" t="s">
        <v>1688</v>
      </c>
      <c r="AM278" t="s">
        <v>492</v>
      </c>
      <c r="AN278" s="34">
        <v>2</v>
      </c>
      <c r="AX278"/>
      <c r="AY278"/>
    </row>
    <row r="279" spans="1:51" x14ac:dyDescent="0.25">
      <c r="A279" t="s">
        <v>1583</v>
      </c>
      <c r="B279" t="s">
        <v>1111</v>
      </c>
      <c r="C279" t="s">
        <v>1438</v>
      </c>
      <c r="D279" t="s">
        <v>1518</v>
      </c>
      <c r="E279" s="32">
        <v>170.14444444444445</v>
      </c>
      <c r="F279" s="32">
        <v>552.31811111111108</v>
      </c>
      <c r="G279" s="32">
        <v>14.366666666666667</v>
      </c>
      <c r="H279" s="37">
        <v>2.601157988059619E-2</v>
      </c>
      <c r="I279" s="32">
        <v>531.81533333333334</v>
      </c>
      <c r="J279" s="32">
        <v>14.366666666666667</v>
      </c>
      <c r="K279" s="37">
        <v>2.7014389706702703E-2</v>
      </c>
      <c r="L279" s="32">
        <v>97.979222222222219</v>
      </c>
      <c r="M279" s="32">
        <v>0.71944444444444444</v>
      </c>
      <c r="N279" s="37">
        <v>7.3428266537236353E-3</v>
      </c>
      <c r="O279" s="32">
        <v>77.476444444444439</v>
      </c>
      <c r="P279" s="32">
        <v>0.71944444444444444</v>
      </c>
      <c r="Q279" s="37">
        <v>9.285976526198645E-3</v>
      </c>
      <c r="R279" s="32">
        <v>14.077777777777778</v>
      </c>
      <c r="S279" s="32">
        <v>0</v>
      </c>
      <c r="T279" s="37">
        <v>0</v>
      </c>
      <c r="U279" s="32">
        <v>6.4249999999999998</v>
      </c>
      <c r="V279" s="32">
        <v>0</v>
      </c>
      <c r="W279" s="37">
        <v>0</v>
      </c>
      <c r="X279" s="32">
        <v>122.22499999999999</v>
      </c>
      <c r="Y279" s="32">
        <v>6.083333333333333</v>
      </c>
      <c r="Z279" s="37">
        <v>4.9771596100088633E-2</v>
      </c>
      <c r="AA279" s="32">
        <v>0</v>
      </c>
      <c r="AB279" s="32">
        <v>0</v>
      </c>
      <c r="AC279" s="37" t="s">
        <v>1688</v>
      </c>
      <c r="AD279" s="32">
        <v>332.11388888888888</v>
      </c>
      <c r="AE279" s="32">
        <v>7.5638888888888891</v>
      </c>
      <c r="AF279" s="37">
        <v>2.2774985154021796E-2</v>
      </c>
      <c r="AG279" s="32">
        <v>0</v>
      </c>
      <c r="AH279" s="32">
        <v>0</v>
      </c>
      <c r="AI279" s="37" t="s">
        <v>1688</v>
      </c>
      <c r="AJ279" s="32">
        <v>0</v>
      </c>
      <c r="AK279" s="32">
        <v>0</v>
      </c>
      <c r="AL279" s="37" t="s">
        <v>1688</v>
      </c>
      <c r="AM279" t="s">
        <v>508</v>
      </c>
      <c r="AN279" s="34">
        <v>2</v>
      </c>
      <c r="AX279"/>
      <c r="AY279"/>
    </row>
    <row r="280" spans="1:51" x14ac:dyDescent="0.25">
      <c r="A280" t="s">
        <v>1583</v>
      </c>
      <c r="B280" t="s">
        <v>681</v>
      </c>
      <c r="C280" t="s">
        <v>1323</v>
      </c>
      <c r="D280" t="s">
        <v>1502</v>
      </c>
      <c r="E280" s="32">
        <v>88.188888888888883</v>
      </c>
      <c r="F280" s="32">
        <v>344.1415555555555</v>
      </c>
      <c r="G280" s="32">
        <v>11.002222222222223</v>
      </c>
      <c r="H280" s="37">
        <v>3.197004850071386E-2</v>
      </c>
      <c r="I280" s="32">
        <v>333.61933333333332</v>
      </c>
      <c r="J280" s="32">
        <v>11.002222222222223</v>
      </c>
      <c r="K280" s="37">
        <v>3.2978371224156346E-2</v>
      </c>
      <c r="L280" s="32">
        <v>82.360666666666646</v>
      </c>
      <c r="M280" s="32">
        <v>10.857777777777779</v>
      </c>
      <c r="N280" s="37">
        <v>0.1318320773400464</v>
      </c>
      <c r="O280" s="32">
        <v>71.83844444444442</v>
      </c>
      <c r="P280" s="32">
        <v>10.857777777777779</v>
      </c>
      <c r="Q280" s="37">
        <v>0.15114160477367433</v>
      </c>
      <c r="R280" s="32">
        <v>5.5222222222222221</v>
      </c>
      <c r="S280" s="32">
        <v>0</v>
      </c>
      <c r="T280" s="37">
        <v>0</v>
      </c>
      <c r="U280" s="32">
        <v>5</v>
      </c>
      <c r="V280" s="32">
        <v>0</v>
      </c>
      <c r="W280" s="37">
        <v>0</v>
      </c>
      <c r="X280" s="32">
        <v>72.333333333333329</v>
      </c>
      <c r="Y280" s="32">
        <v>0</v>
      </c>
      <c r="Z280" s="37">
        <v>0</v>
      </c>
      <c r="AA280" s="32">
        <v>0</v>
      </c>
      <c r="AB280" s="32">
        <v>0</v>
      </c>
      <c r="AC280" s="37" t="s">
        <v>1688</v>
      </c>
      <c r="AD280" s="32">
        <v>189.44755555555554</v>
      </c>
      <c r="AE280" s="32">
        <v>0.14444444444444443</v>
      </c>
      <c r="AF280" s="37">
        <v>7.62450821921986E-4</v>
      </c>
      <c r="AG280" s="32">
        <v>0</v>
      </c>
      <c r="AH280" s="32">
        <v>0</v>
      </c>
      <c r="AI280" s="37" t="s">
        <v>1688</v>
      </c>
      <c r="AJ280" s="32">
        <v>0</v>
      </c>
      <c r="AK280" s="32">
        <v>0</v>
      </c>
      <c r="AL280" s="37" t="s">
        <v>1688</v>
      </c>
      <c r="AM280" t="s">
        <v>75</v>
      </c>
      <c r="AN280" s="34">
        <v>2</v>
      </c>
      <c r="AX280"/>
      <c r="AY280"/>
    </row>
    <row r="281" spans="1:51" x14ac:dyDescent="0.25">
      <c r="A281" t="s">
        <v>1583</v>
      </c>
      <c r="B281" t="s">
        <v>799</v>
      </c>
      <c r="C281" t="s">
        <v>1341</v>
      </c>
      <c r="D281" t="s">
        <v>1536</v>
      </c>
      <c r="E281" s="32">
        <v>172.4</v>
      </c>
      <c r="F281" s="32">
        <v>601.4272222222221</v>
      </c>
      <c r="G281" s="32">
        <v>25.466555555555558</v>
      </c>
      <c r="H281" s="37">
        <v>4.2343536532082497E-2</v>
      </c>
      <c r="I281" s="32">
        <v>549.81700000000001</v>
      </c>
      <c r="J281" s="32">
        <v>25.466555555555558</v>
      </c>
      <c r="K281" s="37">
        <v>4.6318239624376034E-2</v>
      </c>
      <c r="L281" s="32">
        <v>127.92511111111114</v>
      </c>
      <c r="M281" s="32">
        <v>4.193777777777778</v>
      </c>
      <c r="N281" s="37">
        <v>3.2783069261008609E-2</v>
      </c>
      <c r="O281" s="32">
        <v>82.172000000000025</v>
      </c>
      <c r="P281" s="32">
        <v>4.193777777777778</v>
      </c>
      <c r="Q281" s="37">
        <v>5.1036579099666267E-2</v>
      </c>
      <c r="R281" s="32">
        <v>40.286444444444435</v>
      </c>
      <c r="S281" s="32">
        <v>0</v>
      </c>
      <c r="T281" s="37">
        <v>0</v>
      </c>
      <c r="U281" s="32">
        <v>5.4666666666666668</v>
      </c>
      <c r="V281" s="32">
        <v>0</v>
      </c>
      <c r="W281" s="37">
        <v>0</v>
      </c>
      <c r="X281" s="32">
        <v>140.47144444444444</v>
      </c>
      <c r="Y281" s="32">
        <v>4.5012222222222213</v>
      </c>
      <c r="Z281" s="37">
        <v>3.2043681475792229E-2</v>
      </c>
      <c r="AA281" s="32">
        <v>5.8571111111111112</v>
      </c>
      <c r="AB281" s="32">
        <v>0</v>
      </c>
      <c r="AC281" s="37">
        <v>0</v>
      </c>
      <c r="AD281" s="32">
        <v>319.45077777777772</v>
      </c>
      <c r="AE281" s="32">
        <v>16.60488888888889</v>
      </c>
      <c r="AF281" s="37">
        <v>5.1979491189218179E-2</v>
      </c>
      <c r="AG281" s="32">
        <v>7.7227777777777762</v>
      </c>
      <c r="AH281" s="32">
        <v>0.16666666666666666</v>
      </c>
      <c r="AI281" s="37">
        <v>2.1581181209984895E-2</v>
      </c>
      <c r="AJ281" s="32">
        <v>0</v>
      </c>
      <c r="AK281" s="32">
        <v>0</v>
      </c>
      <c r="AL281" s="37" t="s">
        <v>1688</v>
      </c>
      <c r="AM281" t="s">
        <v>194</v>
      </c>
      <c r="AN281" s="34">
        <v>2</v>
      </c>
      <c r="AX281"/>
      <c r="AY281"/>
    </row>
    <row r="282" spans="1:51" x14ac:dyDescent="0.25">
      <c r="A282" t="s">
        <v>1583</v>
      </c>
      <c r="B282" t="s">
        <v>1067</v>
      </c>
      <c r="C282" t="s">
        <v>1290</v>
      </c>
      <c r="D282" t="s">
        <v>1524</v>
      </c>
      <c r="E282" s="32">
        <v>189.96666666666667</v>
      </c>
      <c r="F282" s="32">
        <v>497.23166666666668</v>
      </c>
      <c r="G282" s="32">
        <v>46.892777777777781</v>
      </c>
      <c r="H282" s="37">
        <v>9.4307705887150747E-2</v>
      </c>
      <c r="I282" s="32">
        <v>459.81500000000005</v>
      </c>
      <c r="J282" s="32">
        <v>46.892777777777781</v>
      </c>
      <c r="K282" s="37">
        <v>0.10198183568995743</v>
      </c>
      <c r="L282" s="32">
        <v>84.81</v>
      </c>
      <c r="M282" s="32">
        <v>0.43333333333333335</v>
      </c>
      <c r="N282" s="37">
        <v>5.1094603623786502E-3</v>
      </c>
      <c r="O282" s="32">
        <v>47.393333333333331</v>
      </c>
      <c r="P282" s="32">
        <v>0.43333333333333335</v>
      </c>
      <c r="Q282" s="37">
        <v>9.1433394288929527E-3</v>
      </c>
      <c r="R282" s="32">
        <v>32.5</v>
      </c>
      <c r="S282" s="32">
        <v>0</v>
      </c>
      <c r="T282" s="37">
        <v>0</v>
      </c>
      <c r="U282" s="32">
        <v>4.916666666666667</v>
      </c>
      <c r="V282" s="32">
        <v>0</v>
      </c>
      <c r="W282" s="37">
        <v>0</v>
      </c>
      <c r="X282" s="32">
        <v>80.813888888888883</v>
      </c>
      <c r="Y282" s="32">
        <v>3.9</v>
      </c>
      <c r="Z282" s="37">
        <v>4.8259031382119413E-2</v>
      </c>
      <c r="AA282" s="32">
        <v>0</v>
      </c>
      <c r="AB282" s="32">
        <v>0</v>
      </c>
      <c r="AC282" s="37" t="s">
        <v>1688</v>
      </c>
      <c r="AD282" s="32">
        <v>331.60777777777781</v>
      </c>
      <c r="AE282" s="32">
        <v>42.559444444444445</v>
      </c>
      <c r="AF282" s="37">
        <v>0.12834272081810169</v>
      </c>
      <c r="AG282" s="32">
        <v>0</v>
      </c>
      <c r="AH282" s="32">
        <v>0</v>
      </c>
      <c r="AI282" s="37" t="s">
        <v>1688</v>
      </c>
      <c r="AJ282" s="32">
        <v>0</v>
      </c>
      <c r="AK282" s="32">
        <v>0</v>
      </c>
      <c r="AL282" s="37" t="s">
        <v>1688</v>
      </c>
      <c r="AM282" t="s">
        <v>463</v>
      </c>
      <c r="AN282" s="34">
        <v>2</v>
      </c>
      <c r="AX282"/>
      <c r="AY282"/>
    </row>
    <row r="283" spans="1:51" x14ac:dyDescent="0.25">
      <c r="A283" t="s">
        <v>1583</v>
      </c>
      <c r="B283" t="s">
        <v>973</v>
      </c>
      <c r="C283" t="s">
        <v>1267</v>
      </c>
      <c r="D283" t="s">
        <v>1496</v>
      </c>
      <c r="E283" s="32">
        <v>70.75555555555556</v>
      </c>
      <c r="F283" s="32">
        <v>404.98711111111106</v>
      </c>
      <c r="G283" s="32">
        <v>0</v>
      </c>
      <c r="H283" s="37">
        <v>0</v>
      </c>
      <c r="I283" s="32">
        <v>385.07966666666664</v>
      </c>
      <c r="J283" s="32">
        <v>0</v>
      </c>
      <c r="K283" s="37">
        <v>0</v>
      </c>
      <c r="L283" s="32">
        <v>66.368111111111105</v>
      </c>
      <c r="M283" s="32">
        <v>0</v>
      </c>
      <c r="N283" s="37">
        <v>0</v>
      </c>
      <c r="O283" s="32">
        <v>46.460666666666654</v>
      </c>
      <c r="P283" s="32">
        <v>0</v>
      </c>
      <c r="Q283" s="37">
        <v>0</v>
      </c>
      <c r="R283" s="32">
        <v>9.1518888888888892</v>
      </c>
      <c r="S283" s="32">
        <v>0</v>
      </c>
      <c r="T283" s="37">
        <v>0</v>
      </c>
      <c r="U283" s="32">
        <v>10.755555555555556</v>
      </c>
      <c r="V283" s="32">
        <v>0</v>
      </c>
      <c r="W283" s="37">
        <v>0</v>
      </c>
      <c r="X283" s="32">
        <v>109.64577777777777</v>
      </c>
      <c r="Y283" s="32">
        <v>0</v>
      </c>
      <c r="Z283" s="37">
        <v>0</v>
      </c>
      <c r="AA283" s="32">
        <v>0</v>
      </c>
      <c r="AB283" s="32">
        <v>0</v>
      </c>
      <c r="AC283" s="37" t="s">
        <v>1688</v>
      </c>
      <c r="AD283" s="32">
        <v>216.8111111111111</v>
      </c>
      <c r="AE283" s="32">
        <v>0</v>
      </c>
      <c r="AF283" s="37">
        <v>0</v>
      </c>
      <c r="AG283" s="32">
        <v>12.162111111111113</v>
      </c>
      <c r="AH283" s="32">
        <v>0</v>
      </c>
      <c r="AI283" s="37">
        <v>0</v>
      </c>
      <c r="AJ283" s="32">
        <v>0</v>
      </c>
      <c r="AK283" s="32">
        <v>0</v>
      </c>
      <c r="AL283" s="37" t="s">
        <v>1688</v>
      </c>
      <c r="AM283" t="s">
        <v>369</v>
      </c>
      <c r="AN283" s="34">
        <v>2</v>
      </c>
      <c r="AX283"/>
      <c r="AY283"/>
    </row>
    <row r="284" spans="1:51" x14ac:dyDescent="0.25">
      <c r="A284" t="s">
        <v>1583</v>
      </c>
      <c r="B284" t="s">
        <v>791</v>
      </c>
      <c r="C284" t="s">
        <v>1365</v>
      </c>
      <c r="D284" t="s">
        <v>1529</v>
      </c>
      <c r="E284" s="32">
        <v>189.23333333333332</v>
      </c>
      <c r="F284" s="32">
        <v>669.75555555555559</v>
      </c>
      <c r="G284" s="32">
        <v>288.14722222222224</v>
      </c>
      <c r="H284" s="37">
        <v>0.43022744616609709</v>
      </c>
      <c r="I284" s="32">
        <v>639.88333333333333</v>
      </c>
      <c r="J284" s="32">
        <v>288.14722222222224</v>
      </c>
      <c r="K284" s="37">
        <v>0.45031212286962036</v>
      </c>
      <c r="L284" s="32">
        <v>209.81666666666666</v>
      </c>
      <c r="M284" s="32">
        <v>157.70833333333334</v>
      </c>
      <c r="N284" s="37">
        <v>0.75164826435777277</v>
      </c>
      <c r="O284" s="32">
        <v>179.94444444444446</v>
      </c>
      <c r="P284" s="32">
        <v>157.70833333333334</v>
      </c>
      <c r="Q284" s="37">
        <v>0.87642790984871877</v>
      </c>
      <c r="R284" s="32">
        <v>25.127777777777776</v>
      </c>
      <c r="S284" s="32">
        <v>0</v>
      </c>
      <c r="T284" s="37">
        <v>0</v>
      </c>
      <c r="U284" s="32">
        <v>4.7444444444444445</v>
      </c>
      <c r="V284" s="32">
        <v>0</v>
      </c>
      <c r="W284" s="37">
        <v>0</v>
      </c>
      <c r="X284" s="32">
        <v>31.580555555555556</v>
      </c>
      <c r="Y284" s="32">
        <v>7.7777777777777779E-2</v>
      </c>
      <c r="Z284" s="37">
        <v>2.4628375406807986E-3</v>
      </c>
      <c r="AA284" s="32">
        <v>0</v>
      </c>
      <c r="AB284" s="32">
        <v>0</v>
      </c>
      <c r="AC284" s="37" t="s">
        <v>1688</v>
      </c>
      <c r="AD284" s="32">
        <v>404.02499999999998</v>
      </c>
      <c r="AE284" s="32">
        <v>116.97222222222223</v>
      </c>
      <c r="AF284" s="37">
        <v>0.28951728784659919</v>
      </c>
      <c r="AG284" s="32">
        <v>24.333333333333332</v>
      </c>
      <c r="AH284" s="32">
        <v>13.388888888888889</v>
      </c>
      <c r="AI284" s="37">
        <v>0.55022831050228316</v>
      </c>
      <c r="AJ284" s="32">
        <v>0</v>
      </c>
      <c r="AK284" s="32">
        <v>0</v>
      </c>
      <c r="AL284" s="37" t="s">
        <v>1688</v>
      </c>
      <c r="AM284" t="s">
        <v>186</v>
      </c>
      <c r="AN284" s="34">
        <v>2</v>
      </c>
      <c r="AX284"/>
      <c r="AY284"/>
    </row>
    <row r="285" spans="1:51" x14ac:dyDescent="0.25">
      <c r="A285" t="s">
        <v>1583</v>
      </c>
      <c r="B285" t="s">
        <v>1174</v>
      </c>
      <c r="C285" t="s">
        <v>1286</v>
      </c>
      <c r="D285" t="s">
        <v>1518</v>
      </c>
      <c r="E285" s="32">
        <v>130.01111111111112</v>
      </c>
      <c r="F285" s="32">
        <v>551.3893333333333</v>
      </c>
      <c r="G285" s="32">
        <v>36.116666666666667</v>
      </c>
      <c r="H285" s="37">
        <v>6.5501206648901453E-2</v>
      </c>
      <c r="I285" s="32">
        <v>533.12822222222223</v>
      </c>
      <c r="J285" s="32">
        <v>36.116666666666667</v>
      </c>
      <c r="K285" s="37">
        <v>6.7744803522354638E-2</v>
      </c>
      <c r="L285" s="32">
        <v>105.25722222222221</v>
      </c>
      <c r="M285" s="32">
        <v>9.9555555555555557</v>
      </c>
      <c r="N285" s="37">
        <v>9.4583111214326818E-2</v>
      </c>
      <c r="O285" s="32">
        <v>86.996111111111105</v>
      </c>
      <c r="P285" s="32">
        <v>9.9555555555555557</v>
      </c>
      <c r="Q285" s="37">
        <v>0.11443678836218733</v>
      </c>
      <c r="R285" s="32">
        <v>13.177777777777777</v>
      </c>
      <c r="S285" s="32">
        <v>0</v>
      </c>
      <c r="T285" s="37">
        <v>0</v>
      </c>
      <c r="U285" s="32">
        <v>5.083333333333333</v>
      </c>
      <c r="V285" s="32">
        <v>0</v>
      </c>
      <c r="W285" s="37">
        <v>0</v>
      </c>
      <c r="X285" s="32">
        <v>102.26977777777779</v>
      </c>
      <c r="Y285" s="32">
        <v>3.5583333333333331</v>
      </c>
      <c r="Z285" s="37">
        <v>3.4793596022719857E-2</v>
      </c>
      <c r="AA285" s="32">
        <v>0</v>
      </c>
      <c r="AB285" s="32">
        <v>0</v>
      </c>
      <c r="AC285" s="37" t="s">
        <v>1688</v>
      </c>
      <c r="AD285" s="32">
        <v>343.86233333333337</v>
      </c>
      <c r="AE285" s="32">
        <v>22.602777777777778</v>
      </c>
      <c r="AF285" s="37">
        <v>6.5732054914741392E-2</v>
      </c>
      <c r="AG285" s="32">
        <v>0</v>
      </c>
      <c r="AH285" s="32">
        <v>0</v>
      </c>
      <c r="AI285" s="37" t="s">
        <v>1688</v>
      </c>
      <c r="AJ285" s="32">
        <v>0</v>
      </c>
      <c r="AK285" s="32">
        <v>0</v>
      </c>
      <c r="AL285" s="37" t="s">
        <v>1688</v>
      </c>
      <c r="AM285" t="s">
        <v>572</v>
      </c>
      <c r="AN285" s="34">
        <v>2</v>
      </c>
      <c r="AX285"/>
      <c r="AY285"/>
    </row>
    <row r="286" spans="1:51" x14ac:dyDescent="0.25">
      <c r="A286" t="s">
        <v>1583</v>
      </c>
      <c r="B286" t="s">
        <v>861</v>
      </c>
      <c r="C286" t="s">
        <v>1266</v>
      </c>
      <c r="D286" t="s">
        <v>1522</v>
      </c>
      <c r="E286" s="32">
        <v>190.71111111111111</v>
      </c>
      <c r="F286" s="32">
        <v>649.80022222222215</v>
      </c>
      <c r="G286" s="32">
        <v>203.21688888888889</v>
      </c>
      <c r="H286" s="37">
        <v>0.31273748752180586</v>
      </c>
      <c r="I286" s="32">
        <v>628.18911111111106</v>
      </c>
      <c r="J286" s="32">
        <v>203.21688888888889</v>
      </c>
      <c r="K286" s="37">
        <v>0.32349635690031064</v>
      </c>
      <c r="L286" s="32">
        <v>61.722444444444434</v>
      </c>
      <c r="M286" s="32">
        <v>2.1224444444444441</v>
      </c>
      <c r="N286" s="37">
        <v>3.4386914898596223E-2</v>
      </c>
      <c r="O286" s="32">
        <v>40.11133333333332</v>
      </c>
      <c r="P286" s="32">
        <v>2.1224444444444441</v>
      </c>
      <c r="Q286" s="37">
        <v>5.2913834272386315E-2</v>
      </c>
      <c r="R286" s="32">
        <v>15.752777777777778</v>
      </c>
      <c r="S286" s="32">
        <v>0</v>
      </c>
      <c r="T286" s="37">
        <v>0</v>
      </c>
      <c r="U286" s="32">
        <v>5.8583333333333334</v>
      </c>
      <c r="V286" s="32">
        <v>0</v>
      </c>
      <c r="W286" s="37">
        <v>0</v>
      </c>
      <c r="X286" s="32">
        <v>201.375</v>
      </c>
      <c r="Y286" s="32">
        <v>122.75</v>
      </c>
      <c r="Z286" s="37">
        <v>0.60955927995034143</v>
      </c>
      <c r="AA286" s="32">
        <v>0</v>
      </c>
      <c r="AB286" s="32">
        <v>0</v>
      </c>
      <c r="AC286" s="37" t="s">
        <v>1688</v>
      </c>
      <c r="AD286" s="32">
        <v>386.70277777777778</v>
      </c>
      <c r="AE286" s="32">
        <v>78.344444444444449</v>
      </c>
      <c r="AF286" s="37">
        <v>0.20259602192323994</v>
      </c>
      <c r="AG286" s="32">
        <v>0</v>
      </c>
      <c r="AH286" s="32">
        <v>0</v>
      </c>
      <c r="AI286" s="37" t="s">
        <v>1688</v>
      </c>
      <c r="AJ286" s="32">
        <v>0</v>
      </c>
      <c r="AK286" s="32">
        <v>0</v>
      </c>
      <c r="AL286" s="37" t="s">
        <v>1688</v>
      </c>
      <c r="AM286" t="s">
        <v>257</v>
      </c>
      <c r="AN286" s="34">
        <v>2</v>
      </c>
      <c r="AX286"/>
      <c r="AY286"/>
    </row>
    <row r="287" spans="1:51" x14ac:dyDescent="0.25">
      <c r="A287" t="s">
        <v>1583</v>
      </c>
      <c r="B287" t="s">
        <v>628</v>
      </c>
      <c r="C287" t="s">
        <v>1295</v>
      </c>
      <c r="D287" t="s">
        <v>1527</v>
      </c>
      <c r="E287" s="32">
        <v>336</v>
      </c>
      <c r="F287" s="32">
        <v>1164.1094444444443</v>
      </c>
      <c r="G287" s="32">
        <v>353.14922222222219</v>
      </c>
      <c r="H287" s="37">
        <v>0.30336427894093576</v>
      </c>
      <c r="I287" s="32">
        <v>1092.0733333333333</v>
      </c>
      <c r="J287" s="32">
        <v>327.35199999999998</v>
      </c>
      <c r="K287" s="37">
        <v>0.2997527638559071</v>
      </c>
      <c r="L287" s="32">
        <v>340.20777777777772</v>
      </c>
      <c r="M287" s="32">
        <v>198.89755555555553</v>
      </c>
      <c r="N287" s="37">
        <v>0.58463553318723527</v>
      </c>
      <c r="O287" s="32">
        <v>284.47999999999996</v>
      </c>
      <c r="P287" s="32">
        <v>187.73644444444443</v>
      </c>
      <c r="Q287" s="37">
        <v>0.65992844644419446</v>
      </c>
      <c r="R287" s="32">
        <v>51.594444444444441</v>
      </c>
      <c r="S287" s="32">
        <v>11.161111111111111</v>
      </c>
      <c r="T287" s="37">
        <v>0.21632389361473028</v>
      </c>
      <c r="U287" s="32">
        <v>4.1333333333333337</v>
      </c>
      <c r="V287" s="32">
        <v>0</v>
      </c>
      <c r="W287" s="37">
        <v>0</v>
      </c>
      <c r="X287" s="32">
        <v>133.11555555555555</v>
      </c>
      <c r="Y287" s="32">
        <v>48.384999999999998</v>
      </c>
      <c r="Z287" s="37">
        <v>0.36348118593703049</v>
      </c>
      <c r="AA287" s="32">
        <v>16.308333333333334</v>
      </c>
      <c r="AB287" s="32">
        <v>14.636111111111111</v>
      </c>
      <c r="AC287" s="37">
        <v>0.89746210185658315</v>
      </c>
      <c r="AD287" s="32">
        <v>649.82222222222219</v>
      </c>
      <c r="AE287" s="32">
        <v>68.977777777777774</v>
      </c>
      <c r="AF287" s="37">
        <v>0.10614869024006565</v>
      </c>
      <c r="AG287" s="32">
        <v>22.252777777777776</v>
      </c>
      <c r="AH287" s="32">
        <v>22.252777777777776</v>
      </c>
      <c r="AI287" s="37">
        <v>1</v>
      </c>
      <c r="AJ287" s="32">
        <v>2.4027777777777777</v>
      </c>
      <c r="AK287" s="32">
        <v>0</v>
      </c>
      <c r="AL287" s="37">
        <v>0</v>
      </c>
      <c r="AM287" t="s">
        <v>22</v>
      </c>
      <c r="AN287" s="34">
        <v>2</v>
      </c>
      <c r="AX287"/>
      <c r="AY287"/>
    </row>
    <row r="288" spans="1:51" x14ac:dyDescent="0.25">
      <c r="A288" t="s">
        <v>1583</v>
      </c>
      <c r="B288" t="s">
        <v>950</v>
      </c>
      <c r="C288" t="s">
        <v>1275</v>
      </c>
      <c r="D288" t="s">
        <v>1507</v>
      </c>
      <c r="E288" s="32">
        <v>266.16666666666669</v>
      </c>
      <c r="F288" s="32">
        <v>927.83066666666684</v>
      </c>
      <c r="G288" s="32">
        <v>7.2222222222222214</v>
      </c>
      <c r="H288" s="37">
        <v>7.7839874038318274E-3</v>
      </c>
      <c r="I288" s="32">
        <v>875.30566666666675</v>
      </c>
      <c r="J288" s="32">
        <v>7.2222222222222214</v>
      </c>
      <c r="K288" s="37">
        <v>8.2510858746360459E-3</v>
      </c>
      <c r="L288" s="32">
        <v>124.86111111111111</v>
      </c>
      <c r="M288" s="32">
        <v>0.2388888888888889</v>
      </c>
      <c r="N288" s="37">
        <v>1.9132369299221358E-3</v>
      </c>
      <c r="O288" s="32">
        <v>86.211111111111109</v>
      </c>
      <c r="P288" s="32">
        <v>0.2388888888888889</v>
      </c>
      <c r="Q288" s="37">
        <v>2.7709756411908753E-3</v>
      </c>
      <c r="R288" s="32">
        <v>33.405555555555559</v>
      </c>
      <c r="S288" s="32">
        <v>0</v>
      </c>
      <c r="T288" s="37">
        <v>0</v>
      </c>
      <c r="U288" s="32">
        <v>5.2444444444444445</v>
      </c>
      <c r="V288" s="32">
        <v>0</v>
      </c>
      <c r="W288" s="37">
        <v>0</v>
      </c>
      <c r="X288" s="32">
        <v>241.87777777777777</v>
      </c>
      <c r="Y288" s="32">
        <v>2.6277777777777778</v>
      </c>
      <c r="Z288" s="37">
        <v>1.0864072764022233E-2</v>
      </c>
      <c r="AA288" s="32">
        <v>13.875</v>
      </c>
      <c r="AB288" s="32">
        <v>0</v>
      </c>
      <c r="AC288" s="37">
        <v>0</v>
      </c>
      <c r="AD288" s="32">
        <v>546.66122222222236</v>
      </c>
      <c r="AE288" s="32">
        <v>4.3555555555555552</v>
      </c>
      <c r="AF288" s="37">
        <v>7.9675590265024972E-3</v>
      </c>
      <c r="AG288" s="32">
        <v>0.55555555555555558</v>
      </c>
      <c r="AH288" s="32">
        <v>0</v>
      </c>
      <c r="AI288" s="37">
        <v>0</v>
      </c>
      <c r="AJ288" s="32">
        <v>0</v>
      </c>
      <c r="AK288" s="32">
        <v>0</v>
      </c>
      <c r="AL288" s="37" t="s">
        <v>1688</v>
      </c>
      <c r="AM288" t="s">
        <v>346</v>
      </c>
      <c r="AN288" s="34">
        <v>2</v>
      </c>
      <c r="AX288"/>
      <c r="AY288"/>
    </row>
    <row r="289" spans="1:51" x14ac:dyDescent="0.25">
      <c r="A289" t="s">
        <v>1583</v>
      </c>
      <c r="B289" t="s">
        <v>710</v>
      </c>
      <c r="C289" t="s">
        <v>1333</v>
      </c>
      <c r="D289" t="s">
        <v>1518</v>
      </c>
      <c r="E289" s="32">
        <v>282.92222222222222</v>
      </c>
      <c r="F289" s="32">
        <v>988.37566666666658</v>
      </c>
      <c r="G289" s="32">
        <v>29.61877777777778</v>
      </c>
      <c r="H289" s="37">
        <v>2.9967125635203262E-2</v>
      </c>
      <c r="I289" s="32">
        <v>972.42288888888879</v>
      </c>
      <c r="J289" s="32">
        <v>29.61877777777778</v>
      </c>
      <c r="K289" s="37">
        <v>3.0458741887103079E-2</v>
      </c>
      <c r="L289" s="32">
        <v>115.17833333333331</v>
      </c>
      <c r="M289" s="32">
        <v>5.8555555555555552</v>
      </c>
      <c r="N289" s="37">
        <v>5.0839037048827668E-2</v>
      </c>
      <c r="O289" s="32">
        <v>99.225555555555545</v>
      </c>
      <c r="P289" s="32">
        <v>5.8555555555555552</v>
      </c>
      <c r="Q289" s="37">
        <v>5.9012575165447972E-2</v>
      </c>
      <c r="R289" s="32">
        <v>14.619444444444444</v>
      </c>
      <c r="S289" s="32">
        <v>0</v>
      </c>
      <c r="T289" s="37">
        <v>0</v>
      </c>
      <c r="U289" s="32">
        <v>1.3333333333333333</v>
      </c>
      <c r="V289" s="32">
        <v>0</v>
      </c>
      <c r="W289" s="37">
        <v>0</v>
      </c>
      <c r="X289" s="32">
        <v>203.79022222222218</v>
      </c>
      <c r="Y289" s="32">
        <v>2.4004444444444442</v>
      </c>
      <c r="Z289" s="37">
        <v>1.1778997138669832E-2</v>
      </c>
      <c r="AA289" s="32">
        <v>0</v>
      </c>
      <c r="AB289" s="32">
        <v>0</v>
      </c>
      <c r="AC289" s="37" t="s">
        <v>1688</v>
      </c>
      <c r="AD289" s="32">
        <v>669.40711111111113</v>
      </c>
      <c r="AE289" s="32">
        <v>21.362777777777779</v>
      </c>
      <c r="AF289" s="37">
        <v>3.1912983031086882E-2</v>
      </c>
      <c r="AG289" s="32">
        <v>0</v>
      </c>
      <c r="AH289" s="32">
        <v>0</v>
      </c>
      <c r="AI289" s="37" t="s">
        <v>1688</v>
      </c>
      <c r="AJ289" s="32">
        <v>0</v>
      </c>
      <c r="AK289" s="32">
        <v>0</v>
      </c>
      <c r="AL289" s="37" t="s">
        <v>1688</v>
      </c>
      <c r="AM289" t="s">
        <v>104</v>
      </c>
      <c r="AN289" s="34">
        <v>2</v>
      </c>
      <c r="AX289"/>
      <c r="AY289"/>
    </row>
    <row r="290" spans="1:51" x14ac:dyDescent="0.25">
      <c r="A290" t="s">
        <v>1583</v>
      </c>
      <c r="B290" t="s">
        <v>989</v>
      </c>
      <c r="C290" t="s">
        <v>1430</v>
      </c>
      <c r="D290" t="s">
        <v>1533</v>
      </c>
      <c r="E290" s="32">
        <v>127.32222222222222</v>
      </c>
      <c r="F290" s="32">
        <v>424.74377777777784</v>
      </c>
      <c r="G290" s="32">
        <v>53.722222222222221</v>
      </c>
      <c r="H290" s="37">
        <v>0.1264814813845942</v>
      </c>
      <c r="I290" s="32">
        <v>419.82711111111115</v>
      </c>
      <c r="J290" s="32">
        <v>53.638888888888886</v>
      </c>
      <c r="K290" s="37">
        <v>0.12776423310759666</v>
      </c>
      <c r="L290" s="32">
        <v>50.255444444444443</v>
      </c>
      <c r="M290" s="32">
        <v>8.3333333333333329E-2</v>
      </c>
      <c r="N290" s="37">
        <v>1.6581951319812778E-3</v>
      </c>
      <c r="O290" s="32">
        <v>45.338777777777779</v>
      </c>
      <c r="P290" s="32">
        <v>0</v>
      </c>
      <c r="Q290" s="37">
        <v>0</v>
      </c>
      <c r="R290" s="32">
        <v>0</v>
      </c>
      <c r="S290" s="32">
        <v>0</v>
      </c>
      <c r="T290" s="37" t="s">
        <v>1688</v>
      </c>
      <c r="U290" s="32">
        <v>4.916666666666667</v>
      </c>
      <c r="V290" s="32">
        <v>8.3333333333333329E-2</v>
      </c>
      <c r="W290" s="37">
        <v>1.6949152542372878E-2</v>
      </c>
      <c r="X290" s="32">
        <v>82.236111111111114</v>
      </c>
      <c r="Y290" s="32">
        <v>0</v>
      </c>
      <c r="Z290" s="37">
        <v>0</v>
      </c>
      <c r="AA290" s="32">
        <v>0</v>
      </c>
      <c r="AB290" s="32">
        <v>0</v>
      </c>
      <c r="AC290" s="37" t="s">
        <v>1688</v>
      </c>
      <c r="AD290" s="32">
        <v>292.25222222222226</v>
      </c>
      <c r="AE290" s="32">
        <v>53.638888888888886</v>
      </c>
      <c r="AF290" s="37">
        <v>0.18353629095111906</v>
      </c>
      <c r="AG290" s="32">
        <v>0</v>
      </c>
      <c r="AH290" s="32">
        <v>0</v>
      </c>
      <c r="AI290" s="37" t="s">
        <v>1688</v>
      </c>
      <c r="AJ290" s="32">
        <v>0</v>
      </c>
      <c r="AK290" s="32">
        <v>0</v>
      </c>
      <c r="AL290" s="37" t="s">
        <v>1688</v>
      </c>
      <c r="AM290" t="s">
        <v>385</v>
      </c>
      <c r="AN290" s="34">
        <v>2</v>
      </c>
      <c r="AX290"/>
      <c r="AY290"/>
    </row>
    <row r="291" spans="1:51" x14ac:dyDescent="0.25">
      <c r="A291" t="s">
        <v>1583</v>
      </c>
      <c r="B291" t="s">
        <v>750</v>
      </c>
      <c r="C291" t="s">
        <v>1348</v>
      </c>
      <c r="D291" t="s">
        <v>1502</v>
      </c>
      <c r="E291" s="32">
        <v>134.54444444444445</v>
      </c>
      <c r="F291" s="32">
        <v>406.50833333333333</v>
      </c>
      <c r="G291" s="32">
        <v>5.7138888888888895</v>
      </c>
      <c r="H291" s="37">
        <v>1.4056019078466344E-2</v>
      </c>
      <c r="I291" s="32">
        <v>382.68333333333334</v>
      </c>
      <c r="J291" s="32">
        <v>5.7138888888888895</v>
      </c>
      <c r="K291" s="37">
        <v>1.4931115079192255E-2</v>
      </c>
      <c r="L291" s="32">
        <v>54.363888888888887</v>
      </c>
      <c r="M291" s="32">
        <v>0</v>
      </c>
      <c r="N291" s="37">
        <v>0</v>
      </c>
      <c r="O291" s="32">
        <v>30.538888888888888</v>
      </c>
      <c r="P291" s="32">
        <v>0</v>
      </c>
      <c r="Q291" s="37">
        <v>0</v>
      </c>
      <c r="R291" s="32">
        <v>13.852777777777778</v>
      </c>
      <c r="S291" s="32">
        <v>0</v>
      </c>
      <c r="T291" s="37">
        <v>0</v>
      </c>
      <c r="U291" s="32">
        <v>9.9722222222222214</v>
      </c>
      <c r="V291" s="32">
        <v>0</v>
      </c>
      <c r="W291" s="37">
        <v>0</v>
      </c>
      <c r="X291" s="32">
        <v>94.586111111111109</v>
      </c>
      <c r="Y291" s="32">
        <v>4.7972222222222225</v>
      </c>
      <c r="Z291" s="37">
        <v>5.0718040586179555E-2</v>
      </c>
      <c r="AA291" s="32">
        <v>0</v>
      </c>
      <c r="AB291" s="32">
        <v>0</v>
      </c>
      <c r="AC291" s="37" t="s">
        <v>1688</v>
      </c>
      <c r="AD291" s="32">
        <v>257.55833333333334</v>
      </c>
      <c r="AE291" s="32">
        <v>0.91666666666666663</v>
      </c>
      <c r="AF291" s="37">
        <v>3.5590642896431227E-3</v>
      </c>
      <c r="AG291" s="32">
        <v>0</v>
      </c>
      <c r="AH291" s="32">
        <v>0</v>
      </c>
      <c r="AI291" s="37" t="s">
        <v>1688</v>
      </c>
      <c r="AJ291" s="32">
        <v>0</v>
      </c>
      <c r="AK291" s="32">
        <v>0</v>
      </c>
      <c r="AL291" s="37" t="s">
        <v>1688</v>
      </c>
      <c r="AM291" t="s">
        <v>145</v>
      </c>
      <c r="AN291" s="34">
        <v>2</v>
      </c>
      <c r="AX291"/>
      <c r="AY291"/>
    </row>
    <row r="292" spans="1:51" x14ac:dyDescent="0.25">
      <c r="A292" t="s">
        <v>1583</v>
      </c>
      <c r="B292" t="s">
        <v>869</v>
      </c>
      <c r="C292" t="s">
        <v>1401</v>
      </c>
      <c r="D292" t="s">
        <v>1532</v>
      </c>
      <c r="E292" s="32">
        <v>113.02222222222223</v>
      </c>
      <c r="F292" s="32">
        <v>489.98799999999989</v>
      </c>
      <c r="G292" s="32">
        <v>79.961777777777783</v>
      </c>
      <c r="H292" s="37">
        <v>0.16319129810888797</v>
      </c>
      <c r="I292" s="32">
        <v>466.40911111111103</v>
      </c>
      <c r="J292" s="32">
        <v>79.961777777777783</v>
      </c>
      <c r="K292" s="37">
        <v>0.17144128592875787</v>
      </c>
      <c r="L292" s="32">
        <v>157.35066666666663</v>
      </c>
      <c r="M292" s="32">
        <v>13.116555555555555</v>
      </c>
      <c r="N292" s="37">
        <v>8.3358754261536175E-2</v>
      </c>
      <c r="O292" s="32">
        <v>133.77177777777774</v>
      </c>
      <c r="P292" s="32">
        <v>13.116555555555555</v>
      </c>
      <c r="Q292" s="37">
        <v>9.8051739862086859E-2</v>
      </c>
      <c r="R292" s="32">
        <v>18.245555555555555</v>
      </c>
      <c r="S292" s="32">
        <v>0</v>
      </c>
      <c r="T292" s="37">
        <v>0</v>
      </c>
      <c r="U292" s="32">
        <v>5.333333333333333</v>
      </c>
      <c r="V292" s="32">
        <v>0</v>
      </c>
      <c r="W292" s="37">
        <v>0</v>
      </c>
      <c r="X292" s="32">
        <v>94.5435555555555</v>
      </c>
      <c r="Y292" s="32">
        <v>17.096888888888881</v>
      </c>
      <c r="Z292" s="37">
        <v>0.18083611081077272</v>
      </c>
      <c r="AA292" s="32">
        <v>0</v>
      </c>
      <c r="AB292" s="32">
        <v>0</v>
      </c>
      <c r="AC292" s="37" t="s">
        <v>1688</v>
      </c>
      <c r="AD292" s="32">
        <v>232.54933333333335</v>
      </c>
      <c r="AE292" s="32">
        <v>49.748333333333349</v>
      </c>
      <c r="AF292" s="37">
        <v>0.21392593399536733</v>
      </c>
      <c r="AG292" s="32">
        <v>5.5444444444444443</v>
      </c>
      <c r="AH292" s="32">
        <v>0</v>
      </c>
      <c r="AI292" s="37">
        <v>0</v>
      </c>
      <c r="AJ292" s="32">
        <v>0</v>
      </c>
      <c r="AK292" s="32">
        <v>0</v>
      </c>
      <c r="AL292" s="37" t="s">
        <v>1688</v>
      </c>
      <c r="AM292" t="s">
        <v>265</v>
      </c>
      <c r="AN292" s="34">
        <v>2</v>
      </c>
      <c r="AX292"/>
      <c r="AY292"/>
    </row>
    <row r="293" spans="1:51" x14ac:dyDescent="0.25">
      <c r="A293" t="s">
        <v>1583</v>
      </c>
      <c r="B293" t="s">
        <v>673</v>
      </c>
      <c r="C293" t="s">
        <v>1274</v>
      </c>
      <c r="D293" t="s">
        <v>1529</v>
      </c>
      <c r="E293" s="32">
        <v>123.48888888888889</v>
      </c>
      <c r="F293" s="32">
        <v>384.05555555555554</v>
      </c>
      <c r="G293" s="32">
        <v>28.133333333333333</v>
      </c>
      <c r="H293" s="37">
        <v>7.3253290901200641E-2</v>
      </c>
      <c r="I293" s="32">
        <v>368.72511111111112</v>
      </c>
      <c r="J293" s="32">
        <v>28.133333333333333</v>
      </c>
      <c r="K293" s="37">
        <v>7.6298935129632858E-2</v>
      </c>
      <c r="L293" s="32">
        <v>51.150000000000006</v>
      </c>
      <c r="M293" s="32">
        <v>1.1666666666666667</v>
      </c>
      <c r="N293" s="37">
        <v>2.2808732486151839E-2</v>
      </c>
      <c r="O293" s="32">
        <v>35.81955555555556</v>
      </c>
      <c r="P293" s="32">
        <v>1.1666666666666667</v>
      </c>
      <c r="Q293" s="37">
        <v>3.2570662828498395E-2</v>
      </c>
      <c r="R293" s="32">
        <v>9.6341111111111104</v>
      </c>
      <c r="S293" s="32">
        <v>0</v>
      </c>
      <c r="T293" s="37">
        <v>0</v>
      </c>
      <c r="U293" s="32">
        <v>5.6963333333333344</v>
      </c>
      <c r="V293" s="32">
        <v>0</v>
      </c>
      <c r="W293" s="37">
        <v>0</v>
      </c>
      <c r="X293" s="32">
        <v>83.152777777777771</v>
      </c>
      <c r="Y293" s="32">
        <v>1.1972222222222222</v>
      </c>
      <c r="Z293" s="37">
        <v>1.4397862034407884E-2</v>
      </c>
      <c r="AA293" s="32">
        <v>0</v>
      </c>
      <c r="AB293" s="32">
        <v>0</v>
      </c>
      <c r="AC293" s="37" t="s">
        <v>1688</v>
      </c>
      <c r="AD293" s="32">
        <v>249.75277777777777</v>
      </c>
      <c r="AE293" s="32">
        <v>25.769444444444446</v>
      </c>
      <c r="AF293" s="37">
        <v>0.10317981114657829</v>
      </c>
      <c r="AG293" s="32">
        <v>0</v>
      </c>
      <c r="AH293" s="32">
        <v>0</v>
      </c>
      <c r="AI293" s="37" t="s">
        <v>1688</v>
      </c>
      <c r="AJ293" s="32">
        <v>0</v>
      </c>
      <c r="AK293" s="32">
        <v>0</v>
      </c>
      <c r="AL293" s="37" t="s">
        <v>1688</v>
      </c>
      <c r="AM293" t="s">
        <v>67</v>
      </c>
      <c r="AN293" s="34">
        <v>2</v>
      </c>
      <c r="AX293"/>
      <c r="AY293"/>
    </row>
    <row r="294" spans="1:51" x14ac:dyDescent="0.25">
      <c r="A294" t="s">
        <v>1583</v>
      </c>
      <c r="B294" t="s">
        <v>1139</v>
      </c>
      <c r="C294" t="s">
        <v>1236</v>
      </c>
      <c r="D294" t="s">
        <v>1502</v>
      </c>
      <c r="E294" s="32">
        <v>251.67777777777778</v>
      </c>
      <c r="F294" s="32">
        <v>994.81499999999983</v>
      </c>
      <c r="G294" s="32">
        <v>145.84166666666667</v>
      </c>
      <c r="H294" s="37">
        <v>0.14660179698402889</v>
      </c>
      <c r="I294" s="32">
        <v>979.70388888888874</v>
      </c>
      <c r="J294" s="32">
        <v>145.84166666666667</v>
      </c>
      <c r="K294" s="37">
        <v>0.14886300679286885</v>
      </c>
      <c r="L294" s="32">
        <v>182.5176666666666</v>
      </c>
      <c r="M294" s="32">
        <v>2.7166666666666668</v>
      </c>
      <c r="N294" s="37">
        <v>1.4884403884190212E-2</v>
      </c>
      <c r="O294" s="32">
        <v>167.40655555555549</v>
      </c>
      <c r="P294" s="32">
        <v>2.7166666666666668</v>
      </c>
      <c r="Q294" s="37">
        <v>1.6227958682090645E-2</v>
      </c>
      <c r="R294" s="32">
        <v>10.311111111111112</v>
      </c>
      <c r="S294" s="32">
        <v>0</v>
      </c>
      <c r="T294" s="37">
        <v>0</v>
      </c>
      <c r="U294" s="32">
        <v>4.8</v>
      </c>
      <c r="V294" s="32">
        <v>0</v>
      </c>
      <c r="W294" s="37">
        <v>0</v>
      </c>
      <c r="X294" s="32">
        <v>161.28922222222224</v>
      </c>
      <c r="Y294" s="32">
        <v>25.361111111111111</v>
      </c>
      <c r="Z294" s="37">
        <v>0.15723996161484921</v>
      </c>
      <c r="AA294" s="32">
        <v>0</v>
      </c>
      <c r="AB294" s="32">
        <v>0</v>
      </c>
      <c r="AC294" s="37" t="s">
        <v>1688</v>
      </c>
      <c r="AD294" s="32">
        <v>651.00811111111102</v>
      </c>
      <c r="AE294" s="32">
        <v>117.76388888888889</v>
      </c>
      <c r="AF294" s="37">
        <v>0.18089465688514209</v>
      </c>
      <c r="AG294" s="32">
        <v>0</v>
      </c>
      <c r="AH294" s="32">
        <v>0</v>
      </c>
      <c r="AI294" s="37" t="s">
        <v>1688</v>
      </c>
      <c r="AJ294" s="32">
        <v>0</v>
      </c>
      <c r="AK294" s="32">
        <v>0</v>
      </c>
      <c r="AL294" s="37" t="s">
        <v>1688</v>
      </c>
      <c r="AM294" t="s">
        <v>536</v>
      </c>
      <c r="AN294" s="34">
        <v>2</v>
      </c>
      <c r="AX294"/>
      <c r="AY294"/>
    </row>
    <row r="295" spans="1:51" x14ac:dyDescent="0.25">
      <c r="A295" t="s">
        <v>1583</v>
      </c>
      <c r="B295" t="s">
        <v>874</v>
      </c>
      <c r="C295" t="s">
        <v>1404</v>
      </c>
      <c r="D295" t="s">
        <v>1508</v>
      </c>
      <c r="E295" s="32">
        <v>207.71111111111111</v>
      </c>
      <c r="F295" s="32">
        <v>740.75555555555559</v>
      </c>
      <c r="G295" s="32">
        <v>0</v>
      </c>
      <c r="H295" s="37">
        <v>0</v>
      </c>
      <c r="I295" s="32">
        <v>694.90277777777783</v>
      </c>
      <c r="J295" s="32">
        <v>0</v>
      </c>
      <c r="K295" s="37">
        <v>0</v>
      </c>
      <c r="L295" s="32">
        <v>159.78333333333333</v>
      </c>
      <c r="M295" s="32">
        <v>0</v>
      </c>
      <c r="N295" s="37">
        <v>0</v>
      </c>
      <c r="O295" s="32">
        <v>119.54166666666667</v>
      </c>
      <c r="P295" s="32">
        <v>0</v>
      </c>
      <c r="Q295" s="37">
        <v>0</v>
      </c>
      <c r="R295" s="32">
        <v>34.68611111111111</v>
      </c>
      <c r="S295" s="32">
        <v>0</v>
      </c>
      <c r="T295" s="37">
        <v>0</v>
      </c>
      <c r="U295" s="32">
        <v>5.5555555555555554</v>
      </c>
      <c r="V295" s="32">
        <v>0</v>
      </c>
      <c r="W295" s="37">
        <v>0</v>
      </c>
      <c r="X295" s="32">
        <v>154.82499999999999</v>
      </c>
      <c r="Y295" s="32">
        <v>0</v>
      </c>
      <c r="Z295" s="37">
        <v>0</v>
      </c>
      <c r="AA295" s="32">
        <v>5.6111111111111107</v>
      </c>
      <c r="AB295" s="32">
        <v>0</v>
      </c>
      <c r="AC295" s="37">
        <v>0</v>
      </c>
      <c r="AD295" s="32">
        <v>403.46111111111111</v>
      </c>
      <c r="AE295" s="32">
        <v>0</v>
      </c>
      <c r="AF295" s="37">
        <v>0</v>
      </c>
      <c r="AG295" s="32">
        <v>17.074999999999999</v>
      </c>
      <c r="AH295" s="32">
        <v>0</v>
      </c>
      <c r="AI295" s="37">
        <v>0</v>
      </c>
      <c r="AJ295" s="32">
        <v>0</v>
      </c>
      <c r="AK295" s="32">
        <v>0</v>
      </c>
      <c r="AL295" s="37" t="s">
        <v>1688</v>
      </c>
      <c r="AM295" t="s">
        <v>270</v>
      </c>
      <c r="AN295" s="34">
        <v>2</v>
      </c>
      <c r="AX295"/>
      <c r="AY295"/>
    </row>
    <row r="296" spans="1:51" x14ac:dyDescent="0.25">
      <c r="A296" t="s">
        <v>1583</v>
      </c>
      <c r="B296" t="s">
        <v>1177</v>
      </c>
      <c r="C296" t="s">
        <v>1268</v>
      </c>
      <c r="D296" t="s">
        <v>1518</v>
      </c>
      <c r="E296" s="32">
        <v>291.67777777777781</v>
      </c>
      <c r="F296" s="32">
        <v>1011.8984444444444</v>
      </c>
      <c r="G296" s="32">
        <v>51.275999999999996</v>
      </c>
      <c r="H296" s="37">
        <v>5.0673069300103235E-2</v>
      </c>
      <c r="I296" s="32">
        <v>997.39844444444441</v>
      </c>
      <c r="J296" s="32">
        <v>47.342666666666659</v>
      </c>
      <c r="K296" s="37">
        <v>4.746615249940233E-2</v>
      </c>
      <c r="L296" s="32">
        <v>146.30099999999999</v>
      </c>
      <c r="M296" s="32">
        <v>10.70322222222222</v>
      </c>
      <c r="N296" s="37">
        <v>7.3158913624802424E-2</v>
      </c>
      <c r="O296" s="32">
        <v>131.80099999999999</v>
      </c>
      <c r="P296" s="32">
        <v>6.7698888888888868</v>
      </c>
      <c r="Q296" s="37">
        <v>5.1364472871138211E-2</v>
      </c>
      <c r="R296" s="32">
        <v>9.8333333333333339</v>
      </c>
      <c r="S296" s="32">
        <v>3.9333333333333331</v>
      </c>
      <c r="T296" s="37">
        <v>0.39999999999999997</v>
      </c>
      <c r="U296" s="32">
        <v>4.666666666666667</v>
      </c>
      <c r="V296" s="32">
        <v>0</v>
      </c>
      <c r="W296" s="37">
        <v>0</v>
      </c>
      <c r="X296" s="32">
        <v>238.63388888888883</v>
      </c>
      <c r="Y296" s="32">
        <v>20.172777777777775</v>
      </c>
      <c r="Z296" s="37">
        <v>8.45344216268063E-2</v>
      </c>
      <c r="AA296" s="32">
        <v>0</v>
      </c>
      <c r="AB296" s="32">
        <v>0</v>
      </c>
      <c r="AC296" s="37" t="s">
        <v>1688</v>
      </c>
      <c r="AD296" s="32">
        <v>626.96355555555556</v>
      </c>
      <c r="AE296" s="32">
        <v>20.399999999999999</v>
      </c>
      <c r="AF296" s="37">
        <v>3.2537776429322846E-2</v>
      </c>
      <c r="AG296" s="32">
        <v>0</v>
      </c>
      <c r="AH296" s="32">
        <v>0</v>
      </c>
      <c r="AI296" s="37" t="s">
        <v>1688</v>
      </c>
      <c r="AJ296" s="32">
        <v>0</v>
      </c>
      <c r="AK296" s="32">
        <v>0</v>
      </c>
      <c r="AL296" s="37" t="s">
        <v>1688</v>
      </c>
      <c r="AM296" t="s">
        <v>575</v>
      </c>
      <c r="AN296" s="34">
        <v>2</v>
      </c>
      <c r="AX296"/>
      <c r="AY296"/>
    </row>
    <row r="297" spans="1:51" x14ac:dyDescent="0.25">
      <c r="A297" t="s">
        <v>1583</v>
      </c>
      <c r="B297" t="s">
        <v>774</v>
      </c>
      <c r="C297" t="s">
        <v>1358</v>
      </c>
      <c r="D297" t="s">
        <v>1516</v>
      </c>
      <c r="E297" s="32">
        <v>29.011111111111113</v>
      </c>
      <c r="F297" s="32">
        <v>119.16666666666667</v>
      </c>
      <c r="G297" s="32">
        <v>3.3611111111111112</v>
      </c>
      <c r="H297" s="37">
        <v>2.8205128205128206E-2</v>
      </c>
      <c r="I297" s="32">
        <v>95.275000000000006</v>
      </c>
      <c r="J297" s="32">
        <v>3.3611111111111112</v>
      </c>
      <c r="K297" s="37">
        <v>3.5277996443044989E-2</v>
      </c>
      <c r="L297" s="32">
        <v>18.733333333333331</v>
      </c>
      <c r="M297" s="32">
        <v>0</v>
      </c>
      <c r="N297" s="37">
        <v>0</v>
      </c>
      <c r="O297" s="32">
        <v>6.5972222222222223</v>
      </c>
      <c r="P297" s="32">
        <v>0</v>
      </c>
      <c r="Q297" s="37">
        <v>0</v>
      </c>
      <c r="R297" s="32">
        <v>8.0527777777777771</v>
      </c>
      <c r="S297" s="32">
        <v>0</v>
      </c>
      <c r="T297" s="37">
        <v>0</v>
      </c>
      <c r="U297" s="32">
        <v>4.083333333333333</v>
      </c>
      <c r="V297" s="32">
        <v>0</v>
      </c>
      <c r="W297" s="37">
        <v>0</v>
      </c>
      <c r="X297" s="32">
        <v>16.883333333333333</v>
      </c>
      <c r="Y297" s="32">
        <v>0</v>
      </c>
      <c r="Z297" s="37">
        <v>0</v>
      </c>
      <c r="AA297" s="32">
        <v>11.755555555555556</v>
      </c>
      <c r="AB297" s="32">
        <v>0</v>
      </c>
      <c r="AC297" s="37">
        <v>0</v>
      </c>
      <c r="AD297" s="32">
        <v>71.794444444444451</v>
      </c>
      <c r="AE297" s="32">
        <v>3.3611111111111112</v>
      </c>
      <c r="AF297" s="37">
        <v>4.6815754855683664E-2</v>
      </c>
      <c r="AG297" s="32">
        <v>0</v>
      </c>
      <c r="AH297" s="32">
        <v>0</v>
      </c>
      <c r="AI297" s="37" t="s">
        <v>1688</v>
      </c>
      <c r="AJ297" s="32">
        <v>0</v>
      </c>
      <c r="AK297" s="32">
        <v>0</v>
      </c>
      <c r="AL297" s="37" t="s">
        <v>1688</v>
      </c>
      <c r="AM297" t="s">
        <v>169</v>
      </c>
      <c r="AN297" s="34">
        <v>2</v>
      </c>
      <c r="AX297"/>
      <c r="AY297"/>
    </row>
    <row r="298" spans="1:51" x14ac:dyDescent="0.25">
      <c r="A298" t="s">
        <v>1583</v>
      </c>
      <c r="B298" t="s">
        <v>1032</v>
      </c>
      <c r="C298" t="s">
        <v>1224</v>
      </c>
      <c r="D298" t="s">
        <v>1501</v>
      </c>
      <c r="E298" s="32">
        <v>405.57777777777778</v>
      </c>
      <c r="F298" s="32">
        <v>1440.2072222222223</v>
      </c>
      <c r="G298" s="32">
        <v>289.4591111111111</v>
      </c>
      <c r="H298" s="37">
        <v>0.20098434908865351</v>
      </c>
      <c r="I298" s="32">
        <v>1363.0667777777778</v>
      </c>
      <c r="J298" s="32">
        <v>280.20833333333331</v>
      </c>
      <c r="K298" s="37">
        <v>0.20557197776484576</v>
      </c>
      <c r="L298" s="32">
        <v>284.81444444444458</v>
      </c>
      <c r="M298" s="32">
        <v>19.054444444444442</v>
      </c>
      <c r="N298" s="37">
        <v>6.6901257348839172E-2</v>
      </c>
      <c r="O298" s="32">
        <v>207.67400000000012</v>
      </c>
      <c r="P298" s="32">
        <v>9.8036666666666648</v>
      </c>
      <c r="Q298" s="37">
        <v>4.7207000715865532E-2</v>
      </c>
      <c r="R298" s="32">
        <v>71.182666666666663</v>
      </c>
      <c r="S298" s="32">
        <v>9.2507777777777758</v>
      </c>
      <c r="T298" s="37">
        <v>0.12995829196870648</v>
      </c>
      <c r="U298" s="32">
        <v>5.9577777777777783</v>
      </c>
      <c r="V298" s="32">
        <v>0</v>
      </c>
      <c r="W298" s="37">
        <v>0</v>
      </c>
      <c r="X298" s="32">
        <v>218.54477777777777</v>
      </c>
      <c r="Y298" s="32">
        <v>53.165444444444461</v>
      </c>
      <c r="Z298" s="37">
        <v>0.24327025786223325</v>
      </c>
      <c r="AA298" s="32">
        <v>0</v>
      </c>
      <c r="AB298" s="32">
        <v>0</v>
      </c>
      <c r="AC298" s="37" t="s">
        <v>1688</v>
      </c>
      <c r="AD298" s="32">
        <v>936.84799999999996</v>
      </c>
      <c r="AE298" s="32">
        <v>217.2392222222222</v>
      </c>
      <c r="AF298" s="37">
        <v>0.23188310400643669</v>
      </c>
      <c r="AG298" s="32">
        <v>0</v>
      </c>
      <c r="AH298" s="32">
        <v>0</v>
      </c>
      <c r="AI298" s="37" t="s">
        <v>1688</v>
      </c>
      <c r="AJ298" s="32">
        <v>0</v>
      </c>
      <c r="AK298" s="32">
        <v>0</v>
      </c>
      <c r="AL298" s="37" t="s">
        <v>1688</v>
      </c>
      <c r="AM298" t="s">
        <v>428</v>
      </c>
      <c r="AN298" s="34">
        <v>2</v>
      </c>
      <c r="AX298"/>
      <c r="AY298"/>
    </row>
    <row r="299" spans="1:51" x14ac:dyDescent="0.25">
      <c r="A299" t="s">
        <v>1583</v>
      </c>
      <c r="B299" t="s">
        <v>770</v>
      </c>
      <c r="C299" t="s">
        <v>1356</v>
      </c>
      <c r="D299" t="s">
        <v>1532</v>
      </c>
      <c r="E299" s="32">
        <v>82.144444444444446</v>
      </c>
      <c r="F299" s="32">
        <v>377.51311111111113</v>
      </c>
      <c r="G299" s="32">
        <v>142.85844444444444</v>
      </c>
      <c r="H299" s="37">
        <v>0.37841982235789895</v>
      </c>
      <c r="I299" s="32">
        <v>363.5146666666667</v>
      </c>
      <c r="J299" s="32">
        <v>142.85844444444444</v>
      </c>
      <c r="K299" s="37">
        <v>0.39299224362642249</v>
      </c>
      <c r="L299" s="32">
        <v>47.650888888888893</v>
      </c>
      <c r="M299" s="32">
        <v>0</v>
      </c>
      <c r="N299" s="37">
        <v>0</v>
      </c>
      <c r="O299" s="32">
        <v>33.652444444444448</v>
      </c>
      <c r="P299" s="32">
        <v>0</v>
      </c>
      <c r="Q299" s="37">
        <v>0</v>
      </c>
      <c r="R299" s="32">
        <v>8.5817777777777788</v>
      </c>
      <c r="S299" s="32">
        <v>0</v>
      </c>
      <c r="T299" s="37">
        <v>0</v>
      </c>
      <c r="U299" s="32">
        <v>5.416666666666667</v>
      </c>
      <c r="V299" s="32">
        <v>0</v>
      </c>
      <c r="W299" s="37">
        <v>0</v>
      </c>
      <c r="X299" s="32">
        <v>100.96088888888889</v>
      </c>
      <c r="Y299" s="32">
        <v>50.84</v>
      </c>
      <c r="Z299" s="37">
        <v>0.50356133508245216</v>
      </c>
      <c r="AA299" s="32">
        <v>0</v>
      </c>
      <c r="AB299" s="32">
        <v>0</v>
      </c>
      <c r="AC299" s="37" t="s">
        <v>1688</v>
      </c>
      <c r="AD299" s="32">
        <v>228.90133333333335</v>
      </c>
      <c r="AE299" s="32">
        <v>92.018444444444441</v>
      </c>
      <c r="AF299" s="37">
        <v>0.40200047376064985</v>
      </c>
      <c r="AG299" s="32">
        <v>0</v>
      </c>
      <c r="AH299" s="32">
        <v>0</v>
      </c>
      <c r="AI299" s="37" t="s">
        <v>1688</v>
      </c>
      <c r="AJ299" s="32">
        <v>0</v>
      </c>
      <c r="AK299" s="32">
        <v>0</v>
      </c>
      <c r="AL299" s="37" t="s">
        <v>1688</v>
      </c>
      <c r="AM299" t="s">
        <v>165</v>
      </c>
      <c r="AN299" s="34">
        <v>2</v>
      </c>
      <c r="AX299"/>
      <c r="AY299"/>
    </row>
    <row r="300" spans="1:51" x14ac:dyDescent="0.25">
      <c r="A300" t="s">
        <v>1583</v>
      </c>
      <c r="B300" t="s">
        <v>715</v>
      </c>
      <c r="C300" t="s">
        <v>1335</v>
      </c>
      <c r="D300" t="s">
        <v>1491</v>
      </c>
      <c r="E300" s="32">
        <v>47.18888888888889</v>
      </c>
      <c r="F300" s="32">
        <v>126.12299999999999</v>
      </c>
      <c r="G300" s="32">
        <v>0</v>
      </c>
      <c r="H300" s="37">
        <v>0</v>
      </c>
      <c r="I300" s="32">
        <v>117.15077777777776</v>
      </c>
      <c r="J300" s="32">
        <v>0</v>
      </c>
      <c r="K300" s="37">
        <v>0</v>
      </c>
      <c r="L300" s="32">
        <v>52.453777777777773</v>
      </c>
      <c r="M300" s="32">
        <v>0</v>
      </c>
      <c r="N300" s="37">
        <v>0</v>
      </c>
      <c r="O300" s="32">
        <v>43.481555555555552</v>
      </c>
      <c r="P300" s="32">
        <v>0</v>
      </c>
      <c r="Q300" s="37">
        <v>0</v>
      </c>
      <c r="R300" s="32">
        <v>8.8833333333333329</v>
      </c>
      <c r="S300" s="32">
        <v>0</v>
      </c>
      <c r="T300" s="37">
        <v>0</v>
      </c>
      <c r="U300" s="32">
        <v>8.8888888888888892E-2</v>
      </c>
      <c r="V300" s="32">
        <v>0</v>
      </c>
      <c r="W300" s="37">
        <v>0</v>
      </c>
      <c r="X300" s="32">
        <v>18.080555555555556</v>
      </c>
      <c r="Y300" s="32">
        <v>0</v>
      </c>
      <c r="Z300" s="37">
        <v>0</v>
      </c>
      <c r="AA300" s="32">
        <v>0</v>
      </c>
      <c r="AB300" s="32">
        <v>0</v>
      </c>
      <c r="AC300" s="37" t="s">
        <v>1688</v>
      </c>
      <c r="AD300" s="32">
        <v>55.588666666666661</v>
      </c>
      <c r="AE300" s="32">
        <v>0</v>
      </c>
      <c r="AF300" s="37">
        <v>0</v>
      </c>
      <c r="AG300" s="32">
        <v>0</v>
      </c>
      <c r="AH300" s="32">
        <v>0</v>
      </c>
      <c r="AI300" s="37" t="s">
        <v>1688</v>
      </c>
      <c r="AJ300" s="32">
        <v>0</v>
      </c>
      <c r="AK300" s="32">
        <v>0</v>
      </c>
      <c r="AL300" s="37" t="s">
        <v>1688</v>
      </c>
      <c r="AM300" t="s">
        <v>109</v>
      </c>
      <c r="AN300" s="34">
        <v>2</v>
      </c>
      <c r="AX300"/>
      <c r="AY300"/>
    </row>
    <row r="301" spans="1:51" x14ac:dyDescent="0.25">
      <c r="A301" t="s">
        <v>1583</v>
      </c>
      <c r="B301" t="s">
        <v>937</v>
      </c>
      <c r="C301" t="s">
        <v>1290</v>
      </c>
      <c r="D301" t="s">
        <v>1524</v>
      </c>
      <c r="E301" s="32">
        <v>97.344444444444449</v>
      </c>
      <c r="F301" s="32">
        <v>351.30555555555554</v>
      </c>
      <c r="G301" s="32">
        <v>16.538888888888891</v>
      </c>
      <c r="H301" s="37">
        <v>4.7078358503993049E-2</v>
      </c>
      <c r="I301" s="32">
        <v>314.89444444444445</v>
      </c>
      <c r="J301" s="32">
        <v>15.65</v>
      </c>
      <c r="K301" s="37">
        <v>4.96991937333498E-2</v>
      </c>
      <c r="L301" s="32">
        <v>81.536111111111111</v>
      </c>
      <c r="M301" s="32">
        <v>14.972222222222223</v>
      </c>
      <c r="N301" s="37">
        <v>0.18362688651926551</v>
      </c>
      <c r="O301" s="32">
        <v>47.125</v>
      </c>
      <c r="P301" s="32">
        <v>14.083333333333334</v>
      </c>
      <c r="Q301" s="37">
        <v>0.2988505747126437</v>
      </c>
      <c r="R301" s="32">
        <v>29.658333333333335</v>
      </c>
      <c r="S301" s="32">
        <v>0.88888888888888884</v>
      </c>
      <c r="T301" s="37">
        <v>2.9970965627048794E-2</v>
      </c>
      <c r="U301" s="32">
        <v>4.7527777777777782</v>
      </c>
      <c r="V301" s="32">
        <v>0</v>
      </c>
      <c r="W301" s="37">
        <v>0</v>
      </c>
      <c r="X301" s="32">
        <v>54.786111111111111</v>
      </c>
      <c r="Y301" s="32">
        <v>0</v>
      </c>
      <c r="Z301" s="37">
        <v>0</v>
      </c>
      <c r="AA301" s="32">
        <v>2</v>
      </c>
      <c r="AB301" s="32">
        <v>0</v>
      </c>
      <c r="AC301" s="37">
        <v>0</v>
      </c>
      <c r="AD301" s="32">
        <v>192.86111111111111</v>
      </c>
      <c r="AE301" s="32">
        <v>1.5666666666666667</v>
      </c>
      <c r="AF301" s="37">
        <v>8.1232896442460026E-3</v>
      </c>
      <c r="AG301" s="32">
        <v>20.122222222222224</v>
      </c>
      <c r="AH301" s="32">
        <v>0</v>
      </c>
      <c r="AI301" s="37">
        <v>0</v>
      </c>
      <c r="AJ301" s="32">
        <v>0</v>
      </c>
      <c r="AK301" s="32">
        <v>0</v>
      </c>
      <c r="AL301" s="37" t="s">
        <v>1688</v>
      </c>
      <c r="AM301" t="s">
        <v>333</v>
      </c>
      <c r="AN301" s="34">
        <v>2</v>
      </c>
      <c r="AX301"/>
      <c r="AY301"/>
    </row>
    <row r="302" spans="1:51" x14ac:dyDescent="0.25">
      <c r="A302" t="s">
        <v>1583</v>
      </c>
      <c r="B302" t="s">
        <v>1033</v>
      </c>
      <c r="C302" t="s">
        <v>1222</v>
      </c>
      <c r="D302" t="s">
        <v>1500</v>
      </c>
      <c r="E302" s="32">
        <v>193.67777777777778</v>
      </c>
      <c r="F302" s="32">
        <v>623.55277777777781</v>
      </c>
      <c r="G302" s="32">
        <v>175.57500000000002</v>
      </c>
      <c r="H302" s="37">
        <v>0.28157199559869744</v>
      </c>
      <c r="I302" s="32">
        <v>600.66111111111104</v>
      </c>
      <c r="J302" s="32">
        <v>175.44722222222225</v>
      </c>
      <c r="K302" s="37">
        <v>0.29209019691266114</v>
      </c>
      <c r="L302" s="32">
        <v>126.05</v>
      </c>
      <c r="M302" s="32">
        <v>32.030555555555559</v>
      </c>
      <c r="N302" s="37">
        <v>0.25410992110714448</v>
      </c>
      <c r="O302" s="32">
        <v>110.51666666666667</v>
      </c>
      <c r="P302" s="32">
        <v>32.030555555555559</v>
      </c>
      <c r="Q302" s="37">
        <v>0.28982556678228527</v>
      </c>
      <c r="R302" s="32">
        <v>10.822222222222223</v>
      </c>
      <c r="S302" s="32">
        <v>0</v>
      </c>
      <c r="T302" s="37">
        <v>0</v>
      </c>
      <c r="U302" s="32">
        <v>4.7111111111111112</v>
      </c>
      <c r="V302" s="32">
        <v>0</v>
      </c>
      <c r="W302" s="37">
        <v>0</v>
      </c>
      <c r="X302" s="32">
        <v>200.40555555555557</v>
      </c>
      <c r="Y302" s="32">
        <v>49.658333333333331</v>
      </c>
      <c r="Z302" s="37">
        <v>0.24778920522274275</v>
      </c>
      <c r="AA302" s="32">
        <v>7.3583333333333334</v>
      </c>
      <c r="AB302" s="32">
        <v>0.12777777777777777</v>
      </c>
      <c r="AC302" s="37">
        <v>1.7365043412608531E-2</v>
      </c>
      <c r="AD302" s="32">
        <v>260.31666666666666</v>
      </c>
      <c r="AE302" s="32">
        <v>93.75833333333334</v>
      </c>
      <c r="AF302" s="37">
        <v>0.36017030539727257</v>
      </c>
      <c r="AG302" s="32">
        <v>29.422222222222221</v>
      </c>
      <c r="AH302" s="32">
        <v>0</v>
      </c>
      <c r="AI302" s="37">
        <v>0</v>
      </c>
      <c r="AJ302" s="32">
        <v>0</v>
      </c>
      <c r="AK302" s="32">
        <v>0</v>
      </c>
      <c r="AL302" s="37" t="s">
        <v>1688</v>
      </c>
      <c r="AM302" t="s">
        <v>429</v>
      </c>
      <c r="AN302" s="34">
        <v>2</v>
      </c>
      <c r="AX302"/>
      <c r="AY302"/>
    </row>
    <row r="303" spans="1:51" x14ac:dyDescent="0.25">
      <c r="A303" t="s">
        <v>1583</v>
      </c>
      <c r="B303" t="s">
        <v>898</v>
      </c>
      <c r="C303" t="s">
        <v>1408</v>
      </c>
      <c r="D303" t="s">
        <v>1529</v>
      </c>
      <c r="E303" s="32">
        <v>127.65555555555555</v>
      </c>
      <c r="F303" s="32">
        <v>430.56666666666672</v>
      </c>
      <c r="G303" s="32">
        <v>0</v>
      </c>
      <c r="H303" s="37">
        <v>0</v>
      </c>
      <c r="I303" s="32">
        <v>407.48333333333335</v>
      </c>
      <c r="J303" s="32">
        <v>0</v>
      </c>
      <c r="K303" s="37">
        <v>0</v>
      </c>
      <c r="L303" s="32">
        <v>57.163888888888891</v>
      </c>
      <c r="M303" s="32">
        <v>0</v>
      </c>
      <c r="N303" s="37">
        <v>0</v>
      </c>
      <c r="O303" s="32">
        <v>34.080555555555556</v>
      </c>
      <c r="P303" s="32">
        <v>0</v>
      </c>
      <c r="Q303" s="37">
        <v>0</v>
      </c>
      <c r="R303" s="32">
        <v>13.302777777777777</v>
      </c>
      <c r="S303" s="32">
        <v>0</v>
      </c>
      <c r="T303" s="37">
        <v>0</v>
      </c>
      <c r="U303" s="32">
        <v>9.780555555555555</v>
      </c>
      <c r="V303" s="32">
        <v>0</v>
      </c>
      <c r="W303" s="37">
        <v>0</v>
      </c>
      <c r="X303" s="32">
        <v>93.11944444444444</v>
      </c>
      <c r="Y303" s="32">
        <v>0</v>
      </c>
      <c r="Z303" s="37">
        <v>0</v>
      </c>
      <c r="AA303" s="32">
        <v>0</v>
      </c>
      <c r="AB303" s="32">
        <v>0</v>
      </c>
      <c r="AC303" s="37" t="s">
        <v>1688</v>
      </c>
      <c r="AD303" s="32">
        <v>280.28333333333336</v>
      </c>
      <c r="AE303" s="32">
        <v>0</v>
      </c>
      <c r="AF303" s="37">
        <v>0</v>
      </c>
      <c r="AG303" s="32">
        <v>0</v>
      </c>
      <c r="AH303" s="32">
        <v>0</v>
      </c>
      <c r="AI303" s="37" t="s">
        <v>1688</v>
      </c>
      <c r="AJ303" s="32">
        <v>0</v>
      </c>
      <c r="AK303" s="32">
        <v>0</v>
      </c>
      <c r="AL303" s="37" t="s">
        <v>1688</v>
      </c>
      <c r="AM303" t="s">
        <v>294</v>
      </c>
      <c r="AN303" s="34">
        <v>2</v>
      </c>
      <c r="AX303"/>
      <c r="AY303"/>
    </row>
    <row r="304" spans="1:51" x14ac:dyDescent="0.25">
      <c r="A304" t="s">
        <v>1583</v>
      </c>
      <c r="B304" t="s">
        <v>842</v>
      </c>
      <c r="C304" t="s">
        <v>1385</v>
      </c>
      <c r="D304" t="s">
        <v>1518</v>
      </c>
      <c r="E304" s="32">
        <v>153.04444444444445</v>
      </c>
      <c r="F304" s="32">
        <v>573.94933333333336</v>
      </c>
      <c r="G304" s="32">
        <v>8.8888888888888892E-2</v>
      </c>
      <c r="H304" s="37">
        <v>1.5487236194290476E-4</v>
      </c>
      <c r="I304" s="32">
        <v>539.50211111111116</v>
      </c>
      <c r="J304" s="32">
        <v>8.8888888888888892E-2</v>
      </c>
      <c r="K304" s="37">
        <v>1.6476096582054359E-4</v>
      </c>
      <c r="L304" s="32">
        <v>97.277111111111111</v>
      </c>
      <c r="M304" s="32">
        <v>0</v>
      </c>
      <c r="N304" s="37">
        <v>0</v>
      </c>
      <c r="O304" s="32">
        <v>68.079888888888888</v>
      </c>
      <c r="P304" s="32">
        <v>0</v>
      </c>
      <c r="Q304" s="37">
        <v>0</v>
      </c>
      <c r="R304" s="32">
        <v>24.466666666666665</v>
      </c>
      <c r="S304" s="32">
        <v>0</v>
      </c>
      <c r="T304" s="37">
        <v>0</v>
      </c>
      <c r="U304" s="32">
        <v>4.7305555555555552</v>
      </c>
      <c r="V304" s="32">
        <v>0</v>
      </c>
      <c r="W304" s="37">
        <v>0</v>
      </c>
      <c r="X304" s="32">
        <v>129.81944444444446</v>
      </c>
      <c r="Y304" s="32">
        <v>8.8888888888888892E-2</v>
      </c>
      <c r="Z304" s="37">
        <v>6.8471167219428684E-4</v>
      </c>
      <c r="AA304" s="32">
        <v>5.25</v>
      </c>
      <c r="AB304" s="32">
        <v>0</v>
      </c>
      <c r="AC304" s="37">
        <v>0</v>
      </c>
      <c r="AD304" s="32">
        <v>341.60277777777776</v>
      </c>
      <c r="AE304" s="32">
        <v>0</v>
      </c>
      <c r="AF304" s="37">
        <v>0</v>
      </c>
      <c r="AG304" s="32">
        <v>0</v>
      </c>
      <c r="AH304" s="32">
        <v>0</v>
      </c>
      <c r="AI304" s="37" t="s">
        <v>1688</v>
      </c>
      <c r="AJ304" s="32">
        <v>0</v>
      </c>
      <c r="AK304" s="32">
        <v>0</v>
      </c>
      <c r="AL304" s="37" t="s">
        <v>1688</v>
      </c>
      <c r="AM304" t="s">
        <v>237</v>
      </c>
      <c r="AN304" s="34">
        <v>2</v>
      </c>
      <c r="AX304"/>
      <c r="AY304"/>
    </row>
    <row r="305" spans="1:51" x14ac:dyDescent="0.25">
      <c r="A305" t="s">
        <v>1583</v>
      </c>
      <c r="B305" t="s">
        <v>701</v>
      </c>
      <c r="C305" t="s">
        <v>1249</v>
      </c>
      <c r="D305" t="s">
        <v>1496</v>
      </c>
      <c r="E305" s="32">
        <v>380.81111111111113</v>
      </c>
      <c r="F305" s="32">
        <v>1526.5917777777775</v>
      </c>
      <c r="G305" s="32">
        <v>146.84355555555555</v>
      </c>
      <c r="H305" s="37">
        <v>9.6190453592847294E-2</v>
      </c>
      <c r="I305" s="32">
        <v>1415.1295555555553</v>
      </c>
      <c r="J305" s="32">
        <v>146.84355555555555</v>
      </c>
      <c r="K305" s="37">
        <v>0.10376686359144505</v>
      </c>
      <c r="L305" s="32">
        <v>178.30555555555554</v>
      </c>
      <c r="M305" s="32">
        <v>29.13</v>
      </c>
      <c r="N305" s="37">
        <v>0.16337124162642155</v>
      </c>
      <c r="O305" s="32">
        <v>68.982222222222205</v>
      </c>
      <c r="P305" s="32">
        <v>29.13</v>
      </c>
      <c r="Q305" s="37">
        <v>0.42228271374267129</v>
      </c>
      <c r="R305" s="32">
        <v>104.60944444444443</v>
      </c>
      <c r="S305" s="32">
        <v>0</v>
      </c>
      <c r="T305" s="37">
        <v>0</v>
      </c>
      <c r="U305" s="32">
        <v>4.7138888888888886</v>
      </c>
      <c r="V305" s="32">
        <v>0</v>
      </c>
      <c r="W305" s="37">
        <v>0</v>
      </c>
      <c r="X305" s="32">
        <v>425.3607777777778</v>
      </c>
      <c r="Y305" s="32">
        <v>15.151888888888889</v>
      </c>
      <c r="Z305" s="37">
        <v>3.5621264772100647E-2</v>
      </c>
      <c r="AA305" s="32">
        <v>2.1388888888888888</v>
      </c>
      <c r="AB305" s="32">
        <v>0</v>
      </c>
      <c r="AC305" s="37">
        <v>0</v>
      </c>
      <c r="AD305" s="32">
        <v>864.42933333333315</v>
      </c>
      <c r="AE305" s="32">
        <v>46.204444444444441</v>
      </c>
      <c r="AF305" s="37">
        <v>5.3450805823855023E-2</v>
      </c>
      <c r="AG305" s="32">
        <v>56.357222222222219</v>
      </c>
      <c r="AH305" s="32">
        <v>56.357222222222219</v>
      </c>
      <c r="AI305" s="37">
        <v>1</v>
      </c>
      <c r="AJ305" s="32">
        <v>0</v>
      </c>
      <c r="AK305" s="32">
        <v>0</v>
      </c>
      <c r="AL305" s="37" t="s">
        <v>1688</v>
      </c>
      <c r="AM305" t="s">
        <v>95</v>
      </c>
      <c r="AN305" s="34">
        <v>2</v>
      </c>
      <c r="AX305"/>
      <c r="AY305"/>
    </row>
    <row r="306" spans="1:51" x14ac:dyDescent="0.25">
      <c r="A306" t="s">
        <v>1583</v>
      </c>
      <c r="B306" t="s">
        <v>1200</v>
      </c>
      <c r="C306" t="s">
        <v>1490</v>
      </c>
      <c r="D306" t="s">
        <v>1530</v>
      </c>
      <c r="E306" s="32">
        <v>8.4777777777777779</v>
      </c>
      <c r="F306" s="32">
        <v>62.94166666666667</v>
      </c>
      <c r="G306" s="32">
        <v>0</v>
      </c>
      <c r="H306" s="37">
        <v>0</v>
      </c>
      <c r="I306" s="32">
        <v>52.097222222222221</v>
      </c>
      <c r="J306" s="32">
        <v>0</v>
      </c>
      <c r="K306" s="37">
        <v>0</v>
      </c>
      <c r="L306" s="32">
        <v>39.119444444444447</v>
      </c>
      <c r="M306" s="32">
        <v>0</v>
      </c>
      <c r="N306" s="37">
        <v>0</v>
      </c>
      <c r="O306" s="32">
        <v>28.274999999999999</v>
      </c>
      <c r="P306" s="32">
        <v>0</v>
      </c>
      <c r="Q306" s="37">
        <v>0</v>
      </c>
      <c r="R306" s="32">
        <v>5.333333333333333</v>
      </c>
      <c r="S306" s="32">
        <v>0</v>
      </c>
      <c r="T306" s="37">
        <v>0</v>
      </c>
      <c r="U306" s="32">
        <v>5.5111111111111111</v>
      </c>
      <c r="V306" s="32">
        <v>0</v>
      </c>
      <c r="W306" s="37">
        <v>0</v>
      </c>
      <c r="X306" s="32">
        <v>0</v>
      </c>
      <c r="Y306" s="32">
        <v>0</v>
      </c>
      <c r="Z306" s="37" t="s">
        <v>1688</v>
      </c>
      <c r="AA306" s="32">
        <v>0</v>
      </c>
      <c r="AB306" s="32">
        <v>0</v>
      </c>
      <c r="AC306" s="37" t="s">
        <v>1688</v>
      </c>
      <c r="AD306" s="32">
        <v>23.822222222222223</v>
      </c>
      <c r="AE306" s="32">
        <v>0</v>
      </c>
      <c r="AF306" s="37">
        <v>0</v>
      </c>
      <c r="AG306" s="32">
        <v>0</v>
      </c>
      <c r="AH306" s="32">
        <v>0</v>
      </c>
      <c r="AI306" s="37" t="s">
        <v>1688</v>
      </c>
      <c r="AJ306" s="32">
        <v>0</v>
      </c>
      <c r="AK306" s="32">
        <v>0</v>
      </c>
      <c r="AL306" s="37" t="s">
        <v>1688</v>
      </c>
      <c r="AM306" t="s">
        <v>599</v>
      </c>
      <c r="AN306" s="34">
        <v>2</v>
      </c>
      <c r="AX306"/>
      <c r="AY306"/>
    </row>
    <row r="307" spans="1:51" x14ac:dyDescent="0.25">
      <c r="A307" t="s">
        <v>1583</v>
      </c>
      <c r="B307" t="s">
        <v>837</v>
      </c>
      <c r="C307" t="s">
        <v>1203</v>
      </c>
      <c r="D307" t="s">
        <v>1500</v>
      </c>
      <c r="E307" s="32">
        <v>92.63333333333334</v>
      </c>
      <c r="F307" s="32">
        <v>308.50966666666665</v>
      </c>
      <c r="G307" s="32">
        <v>75.811111111111103</v>
      </c>
      <c r="H307" s="37">
        <v>0.24573334096860641</v>
      </c>
      <c r="I307" s="32">
        <v>303.70966666666664</v>
      </c>
      <c r="J307" s="32">
        <v>75.811111111111103</v>
      </c>
      <c r="K307" s="37">
        <v>0.24961705020181921</v>
      </c>
      <c r="L307" s="32">
        <v>51.69777777777778</v>
      </c>
      <c r="M307" s="32">
        <v>4.6749999999999998</v>
      </c>
      <c r="N307" s="37">
        <v>9.0429418844566706E-2</v>
      </c>
      <c r="O307" s="32">
        <v>46.897777777777783</v>
      </c>
      <c r="P307" s="32">
        <v>4.6749999999999998</v>
      </c>
      <c r="Q307" s="37">
        <v>9.9684893858984061E-2</v>
      </c>
      <c r="R307" s="32">
        <v>0</v>
      </c>
      <c r="S307" s="32">
        <v>0</v>
      </c>
      <c r="T307" s="37" t="s">
        <v>1688</v>
      </c>
      <c r="U307" s="32">
        <v>4.8</v>
      </c>
      <c r="V307" s="32">
        <v>0</v>
      </c>
      <c r="W307" s="37">
        <v>0</v>
      </c>
      <c r="X307" s="32">
        <v>72.052777777777777</v>
      </c>
      <c r="Y307" s="32">
        <v>15.702777777777778</v>
      </c>
      <c r="Z307" s="37">
        <v>0.21793438451752187</v>
      </c>
      <c r="AA307" s="32">
        <v>0</v>
      </c>
      <c r="AB307" s="32">
        <v>0</v>
      </c>
      <c r="AC307" s="37" t="s">
        <v>1688</v>
      </c>
      <c r="AD307" s="32">
        <v>162.41799999999998</v>
      </c>
      <c r="AE307" s="32">
        <v>48.722222222222221</v>
      </c>
      <c r="AF307" s="37">
        <v>0.2999804345714282</v>
      </c>
      <c r="AG307" s="32">
        <v>22.341111111111111</v>
      </c>
      <c r="AH307" s="32">
        <v>6.7111111111111112</v>
      </c>
      <c r="AI307" s="37">
        <v>0.30039289799572289</v>
      </c>
      <c r="AJ307" s="32">
        <v>0</v>
      </c>
      <c r="AK307" s="32">
        <v>0</v>
      </c>
      <c r="AL307" s="37" t="s">
        <v>1688</v>
      </c>
      <c r="AM307" t="s">
        <v>232</v>
      </c>
      <c r="AN307" s="34">
        <v>2</v>
      </c>
      <c r="AX307"/>
      <c r="AY307"/>
    </row>
    <row r="308" spans="1:51" x14ac:dyDescent="0.25">
      <c r="A308" t="s">
        <v>1583</v>
      </c>
      <c r="B308" t="s">
        <v>907</v>
      </c>
      <c r="C308" t="s">
        <v>1290</v>
      </c>
      <c r="D308" t="s">
        <v>1524</v>
      </c>
      <c r="E308" s="32">
        <v>304.13333333333333</v>
      </c>
      <c r="F308" s="32">
        <v>948.31111111111113</v>
      </c>
      <c r="G308" s="32">
        <v>346.58611111111111</v>
      </c>
      <c r="H308" s="37">
        <v>0.3654772226648545</v>
      </c>
      <c r="I308" s="32">
        <v>907.87222222222226</v>
      </c>
      <c r="J308" s="32">
        <v>344.22500000000002</v>
      </c>
      <c r="K308" s="37">
        <v>0.37915577938647754</v>
      </c>
      <c r="L308" s="32">
        <v>205.88055555555556</v>
      </c>
      <c r="M308" s="32">
        <v>76.38611111111112</v>
      </c>
      <c r="N308" s="37">
        <v>0.3710214930447806</v>
      </c>
      <c r="O308" s="32">
        <v>165.44166666666666</v>
      </c>
      <c r="P308" s="32">
        <v>74.025000000000006</v>
      </c>
      <c r="Q308" s="37">
        <v>0.44743867425578004</v>
      </c>
      <c r="R308" s="32">
        <v>32.772222222222226</v>
      </c>
      <c r="S308" s="32">
        <v>2.3611111111111112</v>
      </c>
      <c r="T308" s="37">
        <v>7.2046109510086442E-2</v>
      </c>
      <c r="U308" s="32">
        <v>7.666666666666667</v>
      </c>
      <c r="V308" s="32">
        <v>0</v>
      </c>
      <c r="W308" s="37">
        <v>0</v>
      </c>
      <c r="X308" s="32">
        <v>86.49722222222222</v>
      </c>
      <c r="Y308" s="32">
        <v>27.094444444444445</v>
      </c>
      <c r="Z308" s="37">
        <v>0.3132406307203186</v>
      </c>
      <c r="AA308" s="32">
        <v>0</v>
      </c>
      <c r="AB308" s="32">
        <v>0</v>
      </c>
      <c r="AC308" s="37" t="s">
        <v>1688</v>
      </c>
      <c r="AD308" s="32">
        <v>566.01388888888891</v>
      </c>
      <c r="AE308" s="32">
        <v>153.1861111111111</v>
      </c>
      <c r="AF308" s="37">
        <v>0.27064019826761215</v>
      </c>
      <c r="AG308" s="32">
        <v>89.919444444444451</v>
      </c>
      <c r="AH308" s="32">
        <v>89.919444444444451</v>
      </c>
      <c r="AI308" s="37">
        <v>1</v>
      </c>
      <c r="AJ308" s="32">
        <v>0</v>
      </c>
      <c r="AK308" s="32">
        <v>0</v>
      </c>
      <c r="AL308" s="37" t="s">
        <v>1688</v>
      </c>
      <c r="AM308" t="s">
        <v>303</v>
      </c>
      <c r="AN308" s="34">
        <v>2</v>
      </c>
      <c r="AX308"/>
      <c r="AY308"/>
    </row>
    <row r="309" spans="1:51" x14ac:dyDescent="0.25">
      <c r="A309" t="s">
        <v>1583</v>
      </c>
      <c r="B309" t="s">
        <v>912</v>
      </c>
      <c r="C309" t="s">
        <v>1242</v>
      </c>
      <c r="D309" t="s">
        <v>1550</v>
      </c>
      <c r="E309" s="32">
        <v>101.17777777777778</v>
      </c>
      <c r="F309" s="32">
        <v>316.36666666666667</v>
      </c>
      <c r="G309" s="32">
        <v>3.8166666666666669</v>
      </c>
      <c r="H309" s="37">
        <v>1.206406068907386E-2</v>
      </c>
      <c r="I309" s="32">
        <v>299.21111111111117</v>
      </c>
      <c r="J309" s="32">
        <v>3.8166666666666669</v>
      </c>
      <c r="K309" s="37">
        <v>1.2755765160236176E-2</v>
      </c>
      <c r="L309" s="32">
        <v>41.516666666666666</v>
      </c>
      <c r="M309" s="32">
        <v>1.7333333333333334</v>
      </c>
      <c r="N309" s="37">
        <v>4.1750301083902049E-2</v>
      </c>
      <c r="O309" s="32">
        <v>24.361111111111111</v>
      </c>
      <c r="P309" s="32">
        <v>1.7333333333333334</v>
      </c>
      <c r="Q309" s="37">
        <v>7.1151653363740019E-2</v>
      </c>
      <c r="R309" s="32">
        <v>13.361111111111111</v>
      </c>
      <c r="S309" s="32">
        <v>0</v>
      </c>
      <c r="T309" s="37">
        <v>0</v>
      </c>
      <c r="U309" s="32">
        <v>3.7944444444444443</v>
      </c>
      <c r="V309" s="32">
        <v>0</v>
      </c>
      <c r="W309" s="37">
        <v>0</v>
      </c>
      <c r="X309" s="32">
        <v>79.061111111111117</v>
      </c>
      <c r="Y309" s="32">
        <v>2.0833333333333335</v>
      </c>
      <c r="Z309" s="37">
        <v>2.6350924039069638E-2</v>
      </c>
      <c r="AA309" s="32">
        <v>0</v>
      </c>
      <c r="AB309" s="32">
        <v>0</v>
      </c>
      <c r="AC309" s="37" t="s">
        <v>1688</v>
      </c>
      <c r="AD309" s="32">
        <v>195.78888888888892</v>
      </c>
      <c r="AE309" s="32">
        <v>0</v>
      </c>
      <c r="AF309" s="37">
        <v>0</v>
      </c>
      <c r="AG309" s="32">
        <v>0</v>
      </c>
      <c r="AH309" s="32">
        <v>0</v>
      </c>
      <c r="AI309" s="37" t="s">
        <v>1688</v>
      </c>
      <c r="AJ309" s="32">
        <v>0</v>
      </c>
      <c r="AK309" s="32">
        <v>0</v>
      </c>
      <c r="AL309" s="37" t="s">
        <v>1688</v>
      </c>
      <c r="AM309" t="s">
        <v>308</v>
      </c>
      <c r="AN309" s="34">
        <v>2</v>
      </c>
      <c r="AX309"/>
      <c r="AY309"/>
    </row>
    <row r="310" spans="1:51" x14ac:dyDescent="0.25">
      <c r="A310" t="s">
        <v>1583</v>
      </c>
      <c r="B310" t="s">
        <v>801</v>
      </c>
      <c r="C310" t="s">
        <v>1290</v>
      </c>
      <c r="D310" t="s">
        <v>1524</v>
      </c>
      <c r="E310" s="32">
        <v>178.34444444444443</v>
      </c>
      <c r="F310" s="32">
        <v>518.66988888888909</v>
      </c>
      <c r="G310" s="32">
        <v>6.5253333333333332</v>
      </c>
      <c r="H310" s="37">
        <v>1.2580898704785248E-2</v>
      </c>
      <c r="I310" s="32">
        <v>513.69211111111133</v>
      </c>
      <c r="J310" s="32">
        <v>6.5253333333333332</v>
      </c>
      <c r="K310" s="37">
        <v>1.2702810092253698E-2</v>
      </c>
      <c r="L310" s="32">
        <v>60.074222222222218</v>
      </c>
      <c r="M310" s="32">
        <v>0</v>
      </c>
      <c r="N310" s="37">
        <v>0</v>
      </c>
      <c r="O310" s="32">
        <v>55.096444444444437</v>
      </c>
      <c r="P310" s="32">
        <v>0</v>
      </c>
      <c r="Q310" s="37">
        <v>0</v>
      </c>
      <c r="R310" s="32">
        <v>0</v>
      </c>
      <c r="S310" s="32">
        <v>0</v>
      </c>
      <c r="T310" s="37" t="s">
        <v>1688</v>
      </c>
      <c r="U310" s="32">
        <v>4.9777777777777779</v>
      </c>
      <c r="V310" s="32">
        <v>0</v>
      </c>
      <c r="W310" s="37">
        <v>0</v>
      </c>
      <c r="X310" s="32">
        <v>108.68333333333338</v>
      </c>
      <c r="Y310" s="32">
        <v>3.4555555555555557</v>
      </c>
      <c r="Z310" s="37">
        <v>3.1794714512089137E-2</v>
      </c>
      <c r="AA310" s="32">
        <v>0</v>
      </c>
      <c r="AB310" s="32">
        <v>0</v>
      </c>
      <c r="AC310" s="37" t="s">
        <v>1688</v>
      </c>
      <c r="AD310" s="32">
        <v>349.91233333333349</v>
      </c>
      <c r="AE310" s="32">
        <v>3.0697777777777775</v>
      </c>
      <c r="AF310" s="37">
        <v>8.7729910761774887E-3</v>
      </c>
      <c r="AG310" s="32">
        <v>0</v>
      </c>
      <c r="AH310" s="32">
        <v>0</v>
      </c>
      <c r="AI310" s="37" t="s">
        <v>1688</v>
      </c>
      <c r="AJ310" s="32">
        <v>0</v>
      </c>
      <c r="AK310" s="32">
        <v>0</v>
      </c>
      <c r="AL310" s="37" t="s">
        <v>1688</v>
      </c>
      <c r="AM310" t="s">
        <v>196</v>
      </c>
      <c r="AN310" s="34">
        <v>2</v>
      </c>
      <c r="AX310"/>
      <c r="AY310"/>
    </row>
    <row r="311" spans="1:51" x14ac:dyDescent="0.25">
      <c r="A311" t="s">
        <v>1583</v>
      </c>
      <c r="B311" t="s">
        <v>622</v>
      </c>
      <c r="C311" t="s">
        <v>1290</v>
      </c>
      <c r="D311" t="s">
        <v>1524</v>
      </c>
      <c r="E311" s="32">
        <v>109.46666666666667</v>
      </c>
      <c r="F311" s="32">
        <v>340.18966666666665</v>
      </c>
      <c r="G311" s="32">
        <v>49.803555555555548</v>
      </c>
      <c r="H311" s="37">
        <v>0.14639937786339449</v>
      </c>
      <c r="I311" s="32">
        <v>334.50077777777778</v>
      </c>
      <c r="J311" s="32">
        <v>49.803555555555548</v>
      </c>
      <c r="K311" s="37">
        <v>0.14888920703389824</v>
      </c>
      <c r="L311" s="32">
        <v>39.639333333333326</v>
      </c>
      <c r="M311" s="32">
        <v>4.7011111111111124</v>
      </c>
      <c r="N311" s="37">
        <v>0.11859712855356917</v>
      </c>
      <c r="O311" s="32">
        <v>33.950444444444436</v>
      </c>
      <c r="P311" s="32">
        <v>4.7011111111111124</v>
      </c>
      <c r="Q311" s="37">
        <v>0.13846979584623348</v>
      </c>
      <c r="R311" s="32">
        <v>0</v>
      </c>
      <c r="S311" s="32">
        <v>0</v>
      </c>
      <c r="T311" s="37" t="s">
        <v>1688</v>
      </c>
      <c r="U311" s="32">
        <v>5.6888888888888891</v>
      </c>
      <c r="V311" s="32">
        <v>0</v>
      </c>
      <c r="W311" s="37">
        <v>0</v>
      </c>
      <c r="X311" s="32">
        <v>77.610444444444411</v>
      </c>
      <c r="Y311" s="32">
        <v>24.852444444444437</v>
      </c>
      <c r="Z311" s="37">
        <v>0.32022035980266117</v>
      </c>
      <c r="AA311" s="32">
        <v>0</v>
      </c>
      <c r="AB311" s="32">
        <v>0</v>
      </c>
      <c r="AC311" s="37" t="s">
        <v>1688</v>
      </c>
      <c r="AD311" s="32">
        <v>222.9398888888889</v>
      </c>
      <c r="AE311" s="32">
        <v>20.25</v>
      </c>
      <c r="AF311" s="37">
        <v>9.0831659156753258E-2</v>
      </c>
      <c r="AG311" s="32">
        <v>0</v>
      </c>
      <c r="AH311" s="32">
        <v>0</v>
      </c>
      <c r="AI311" s="37" t="s">
        <v>1688</v>
      </c>
      <c r="AJ311" s="32">
        <v>0</v>
      </c>
      <c r="AK311" s="32">
        <v>0</v>
      </c>
      <c r="AL311" s="37" t="s">
        <v>1688</v>
      </c>
      <c r="AM311" t="s">
        <v>16</v>
      </c>
      <c r="AN311" s="34">
        <v>2</v>
      </c>
      <c r="AX311"/>
      <c r="AY311"/>
    </row>
    <row r="312" spans="1:51" x14ac:dyDescent="0.25">
      <c r="A312" t="s">
        <v>1583</v>
      </c>
      <c r="B312" t="s">
        <v>1196</v>
      </c>
      <c r="C312" t="s">
        <v>1215</v>
      </c>
      <c r="D312" t="s">
        <v>1502</v>
      </c>
      <c r="E312" s="32">
        <v>9.9666666666666668</v>
      </c>
      <c r="F312" s="32">
        <v>61.344111111111111</v>
      </c>
      <c r="G312" s="32">
        <v>0</v>
      </c>
      <c r="H312" s="37">
        <v>0</v>
      </c>
      <c r="I312" s="32">
        <v>52.933000000000007</v>
      </c>
      <c r="J312" s="32">
        <v>0</v>
      </c>
      <c r="K312" s="37">
        <v>0</v>
      </c>
      <c r="L312" s="32">
        <v>33.87222222222222</v>
      </c>
      <c r="M312" s="32">
        <v>0</v>
      </c>
      <c r="N312" s="37">
        <v>0</v>
      </c>
      <c r="O312" s="32">
        <v>25.461111111111112</v>
      </c>
      <c r="P312" s="32">
        <v>0</v>
      </c>
      <c r="Q312" s="37">
        <v>0</v>
      </c>
      <c r="R312" s="32">
        <v>5</v>
      </c>
      <c r="S312" s="32">
        <v>0</v>
      </c>
      <c r="T312" s="37">
        <v>0</v>
      </c>
      <c r="U312" s="32">
        <v>3.411111111111111</v>
      </c>
      <c r="V312" s="32">
        <v>0</v>
      </c>
      <c r="W312" s="37">
        <v>0</v>
      </c>
      <c r="X312" s="32">
        <v>0</v>
      </c>
      <c r="Y312" s="32">
        <v>0</v>
      </c>
      <c r="Z312" s="37" t="s">
        <v>1688</v>
      </c>
      <c r="AA312" s="32">
        <v>0</v>
      </c>
      <c r="AB312" s="32">
        <v>0</v>
      </c>
      <c r="AC312" s="37" t="s">
        <v>1688</v>
      </c>
      <c r="AD312" s="32">
        <v>27.471888888888891</v>
      </c>
      <c r="AE312" s="32">
        <v>0</v>
      </c>
      <c r="AF312" s="37">
        <v>0</v>
      </c>
      <c r="AG312" s="32">
        <v>0</v>
      </c>
      <c r="AH312" s="32">
        <v>0</v>
      </c>
      <c r="AI312" s="37" t="s">
        <v>1688</v>
      </c>
      <c r="AJ312" s="32">
        <v>0</v>
      </c>
      <c r="AK312" s="32">
        <v>0</v>
      </c>
      <c r="AL312" s="37" t="s">
        <v>1688</v>
      </c>
      <c r="AM312" t="s">
        <v>595</v>
      </c>
      <c r="AN312" s="34">
        <v>2</v>
      </c>
      <c r="AX312"/>
      <c r="AY312"/>
    </row>
    <row r="313" spans="1:51" x14ac:dyDescent="0.25">
      <c r="A313" t="s">
        <v>1583</v>
      </c>
      <c r="B313" t="s">
        <v>794</v>
      </c>
      <c r="C313" t="s">
        <v>1366</v>
      </c>
      <c r="D313" t="s">
        <v>1511</v>
      </c>
      <c r="E313" s="32">
        <v>53.255555555555553</v>
      </c>
      <c r="F313" s="32">
        <v>204.28888888888889</v>
      </c>
      <c r="G313" s="32">
        <v>1.4472222222222222</v>
      </c>
      <c r="H313" s="37">
        <v>7.0841944958120306E-3</v>
      </c>
      <c r="I313" s="32">
        <v>194.75555555555553</v>
      </c>
      <c r="J313" s="32">
        <v>1.4472222222222222</v>
      </c>
      <c r="K313" s="37">
        <v>7.4309675947056147E-3</v>
      </c>
      <c r="L313" s="32">
        <v>78.319444444444443</v>
      </c>
      <c r="M313" s="32">
        <v>1.4472222222222222</v>
      </c>
      <c r="N313" s="37">
        <v>1.8478453626529525E-2</v>
      </c>
      <c r="O313" s="32">
        <v>68.786111111111111</v>
      </c>
      <c r="P313" s="32">
        <v>1.4472222222222222</v>
      </c>
      <c r="Q313" s="37">
        <v>2.1039454024148932E-2</v>
      </c>
      <c r="R313" s="32">
        <v>5.2</v>
      </c>
      <c r="S313" s="32">
        <v>0</v>
      </c>
      <c r="T313" s="37">
        <v>0</v>
      </c>
      <c r="U313" s="32">
        <v>4.333333333333333</v>
      </c>
      <c r="V313" s="32">
        <v>0</v>
      </c>
      <c r="W313" s="37">
        <v>0</v>
      </c>
      <c r="X313" s="32">
        <v>26.941666666666666</v>
      </c>
      <c r="Y313" s="32">
        <v>0</v>
      </c>
      <c r="Z313" s="37">
        <v>0</v>
      </c>
      <c r="AA313" s="32">
        <v>0</v>
      </c>
      <c r="AB313" s="32">
        <v>0</v>
      </c>
      <c r="AC313" s="37" t="s">
        <v>1688</v>
      </c>
      <c r="AD313" s="32">
        <v>99.027777777777771</v>
      </c>
      <c r="AE313" s="32">
        <v>0</v>
      </c>
      <c r="AF313" s="37">
        <v>0</v>
      </c>
      <c r="AG313" s="32">
        <v>0</v>
      </c>
      <c r="AH313" s="32">
        <v>0</v>
      </c>
      <c r="AI313" s="37" t="s">
        <v>1688</v>
      </c>
      <c r="AJ313" s="32">
        <v>0</v>
      </c>
      <c r="AK313" s="32">
        <v>0</v>
      </c>
      <c r="AL313" s="37" t="s">
        <v>1688</v>
      </c>
      <c r="AM313" t="s">
        <v>189</v>
      </c>
      <c r="AN313" s="34">
        <v>2</v>
      </c>
      <c r="AX313"/>
      <c r="AY313"/>
    </row>
    <row r="314" spans="1:51" x14ac:dyDescent="0.25">
      <c r="A314" t="s">
        <v>1583</v>
      </c>
      <c r="B314" t="s">
        <v>652</v>
      </c>
      <c r="C314" t="s">
        <v>1204</v>
      </c>
      <c r="D314" t="s">
        <v>1535</v>
      </c>
      <c r="E314" s="32">
        <v>102.16666666666667</v>
      </c>
      <c r="F314" s="32">
        <v>617.82144444444441</v>
      </c>
      <c r="G314" s="32">
        <v>39.611555555555555</v>
      </c>
      <c r="H314" s="37">
        <v>6.4114892598418849E-2</v>
      </c>
      <c r="I314" s="32">
        <v>572.33066666666662</v>
      </c>
      <c r="J314" s="32">
        <v>39.611555555555555</v>
      </c>
      <c r="K314" s="37">
        <v>6.9210961184831776E-2</v>
      </c>
      <c r="L314" s="32">
        <v>101.17033333333335</v>
      </c>
      <c r="M314" s="32">
        <v>0.97311111111111126</v>
      </c>
      <c r="N314" s="37">
        <v>9.6185421066562107E-3</v>
      </c>
      <c r="O314" s="32">
        <v>55.679555555555567</v>
      </c>
      <c r="P314" s="32">
        <v>0.97311111111111126</v>
      </c>
      <c r="Q314" s="37">
        <v>1.7476991355294982E-2</v>
      </c>
      <c r="R314" s="32">
        <v>40.157444444444444</v>
      </c>
      <c r="S314" s="32">
        <v>0</v>
      </c>
      <c r="T314" s="37">
        <v>0</v>
      </c>
      <c r="U314" s="32">
        <v>5.333333333333333</v>
      </c>
      <c r="V314" s="32">
        <v>0</v>
      </c>
      <c r="W314" s="37">
        <v>0</v>
      </c>
      <c r="X314" s="32">
        <v>106.60433333333334</v>
      </c>
      <c r="Y314" s="32">
        <v>29.88666666666666</v>
      </c>
      <c r="Z314" s="37">
        <v>0.280351330308649</v>
      </c>
      <c r="AA314" s="32">
        <v>0</v>
      </c>
      <c r="AB314" s="32">
        <v>0</v>
      </c>
      <c r="AC314" s="37" t="s">
        <v>1688</v>
      </c>
      <c r="AD314" s="32">
        <v>292.84999999999997</v>
      </c>
      <c r="AE314" s="32">
        <v>8.7517777777777788</v>
      </c>
      <c r="AF314" s="37">
        <v>2.988484813992754E-2</v>
      </c>
      <c r="AG314" s="32">
        <v>110.18288888888884</v>
      </c>
      <c r="AH314" s="32">
        <v>0</v>
      </c>
      <c r="AI314" s="37">
        <v>0</v>
      </c>
      <c r="AJ314" s="32">
        <v>7.0138888888888893</v>
      </c>
      <c r="AK314" s="32">
        <v>0</v>
      </c>
      <c r="AL314" s="37">
        <v>0</v>
      </c>
      <c r="AM314" t="s">
        <v>46</v>
      </c>
      <c r="AN314" s="34">
        <v>2</v>
      </c>
      <c r="AX314"/>
      <c r="AY314"/>
    </row>
    <row r="315" spans="1:51" x14ac:dyDescent="0.25">
      <c r="A315" t="s">
        <v>1583</v>
      </c>
      <c r="B315" t="s">
        <v>1131</v>
      </c>
      <c r="C315" t="s">
        <v>1348</v>
      </c>
      <c r="D315" t="s">
        <v>1502</v>
      </c>
      <c r="E315" s="32">
        <v>280.72222222222223</v>
      </c>
      <c r="F315" s="32">
        <v>886.04544444444446</v>
      </c>
      <c r="G315" s="32">
        <v>201.02477777777784</v>
      </c>
      <c r="H315" s="37">
        <v>0.22687863138196204</v>
      </c>
      <c r="I315" s="32">
        <v>811.17522222222226</v>
      </c>
      <c r="J315" s="32">
        <v>200.55811111111117</v>
      </c>
      <c r="K315" s="37">
        <v>0.24724388223013063</v>
      </c>
      <c r="L315" s="32">
        <v>61.456333333333333</v>
      </c>
      <c r="M315" s="32">
        <v>0.46666666666666667</v>
      </c>
      <c r="N315" s="37">
        <v>7.5934674484322206E-3</v>
      </c>
      <c r="O315" s="32">
        <v>0</v>
      </c>
      <c r="P315" s="32">
        <v>0</v>
      </c>
      <c r="Q315" s="37" t="s">
        <v>1688</v>
      </c>
      <c r="R315" s="32">
        <v>56.478555555555559</v>
      </c>
      <c r="S315" s="32">
        <v>0.46666666666666667</v>
      </c>
      <c r="T315" s="37">
        <v>8.2627231181156263E-3</v>
      </c>
      <c r="U315" s="32">
        <v>4.9777777777777779</v>
      </c>
      <c r="V315" s="32">
        <v>0</v>
      </c>
      <c r="W315" s="37">
        <v>0</v>
      </c>
      <c r="X315" s="32">
        <v>190.3352222222222</v>
      </c>
      <c r="Y315" s="32">
        <v>43.198333333333345</v>
      </c>
      <c r="Z315" s="37">
        <v>0.22695921873513231</v>
      </c>
      <c r="AA315" s="32">
        <v>13.41388888888889</v>
      </c>
      <c r="AB315" s="32">
        <v>0</v>
      </c>
      <c r="AC315" s="37">
        <v>0</v>
      </c>
      <c r="AD315" s="32">
        <v>620.84</v>
      </c>
      <c r="AE315" s="32">
        <v>157.35977777777782</v>
      </c>
      <c r="AF315" s="37">
        <v>0.25346269212321665</v>
      </c>
      <c r="AG315" s="32">
        <v>0</v>
      </c>
      <c r="AH315" s="32">
        <v>0</v>
      </c>
      <c r="AI315" s="37" t="s">
        <v>1688</v>
      </c>
      <c r="AJ315" s="32">
        <v>0</v>
      </c>
      <c r="AK315" s="32">
        <v>0</v>
      </c>
      <c r="AL315" s="37" t="s">
        <v>1688</v>
      </c>
      <c r="AM315" t="s">
        <v>528</v>
      </c>
      <c r="AN315" s="34">
        <v>2</v>
      </c>
      <c r="AX315"/>
      <c r="AY315"/>
    </row>
    <row r="316" spans="1:51" x14ac:dyDescent="0.25">
      <c r="A316" t="s">
        <v>1583</v>
      </c>
      <c r="B316" t="s">
        <v>805</v>
      </c>
      <c r="C316" t="s">
        <v>1310</v>
      </c>
      <c r="D316" t="s">
        <v>1499</v>
      </c>
      <c r="E316" s="32">
        <v>59.244444444444447</v>
      </c>
      <c r="F316" s="32">
        <v>200.73911111111113</v>
      </c>
      <c r="G316" s="32">
        <v>0</v>
      </c>
      <c r="H316" s="37">
        <v>0</v>
      </c>
      <c r="I316" s="32">
        <v>158.23566666666665</v>
      </c>
      <c r="J316" s="32">
        <v>0</v>
      </c>
      <c r="K316" s="37">
        <v>0</v>
      </c>
      <c r="L316" s="32">
        <v>54.118777777777787</v>
      </c>
      <c r="M316" s="32">
        <v>0</v>
      </c>
      <c r="N316" s="37">
        <v>0</v>
      </c>
      <c r="O316" s="32">
        <v>11.615333333333332</v>
      </c>
      <c r="P316" s="32">
        <v>0</v>
      </c>
      <c r="Q316" s="37">
        <v>0</v>
      </c>
      <c r="R316" s="32">
        <v>36.409222222222233</v>
      </c>
      <c r="S316" s="32">
        <v>0</v>
      </c>
      <c r="T316" s="37">
        <v>0</v>
      </c>
      <c r="U316" s="32">
        <v>6.0942222222222222</v>
      </c>
      <c r="V316" s="32">
        <v>0</v>
      </c>
      <c r="W316" s="37">
        <v>0</v>
      </c>
      <c r="X316" s="32">
        <v>75.389888888888891</v>
      </c>
      <c r="Y316" s="32">
        <v>0</v>
      </c>
      <c r="Z316" s="37">
        <v>0</v>
      </c>
      <c r="AA316" s="32">
        <v>0</v>
      </c>
      <c r="AB316" s="32">
        <v>0</v>
      </c>
      <c r="AC316" s="37" t="s">
        <v>1688</v>
      </c>
      <c r="AD316" s="32">
        <v>71.230444444444444</v>
      </c>
      <c r="AE316" s="32">
        <v>0</v>
      </c>
      <c r="AF316" s="37">
        <v>0</v>
      </c>
      <c r="AG316" s="32">
        <v>0</v>
      </c>
      <c r="AH316" s="32">
        <v>0</v>
      </c>
      <c r="AI316" s="37" t="s">
        <v>1688</v>
      </c>
      <c r="AJ316" s="32">
        <v>0</v>
      </c>
      <c r="AK316" s="32">
        <v>0</v>
      </c>
      <c r="AL316" s="37" t="s">
        <v>1688</v>
      </c>
      <c r="AM316" t="s">
        <v>200</v>
      </c>
      <c r="AN316" s="34">
        <v>2</v>
      </c>
      <c r="AX316"/>
      <c r="AY316"/>
    </row>
    <row r="317" spans="1:51" x14ac:dyDescent="0.25">
      <c r="A317" t="s">
        <v>1583</v>
      </c>
      <c r="B317" t="s">
        <v>665</v>
      </c>
      <c r="C317" t="s">
        <v>1224</v>
      </c>
      <c r="D317" t="s">
        <v>1501</v>
      </c>
      <c r="E317" s="32">
        <v>122.14444444444445</v>
      </c>
      <c r="F317" s="32">
        <v>379.57777777777778</v>
      </c>
      <c r="G317" s="32">
        <v>46.35</v>
      </c>
      <c r="H317" s="37">
        <v>0.12210936127861366</v>
      </c>
      <c r="I317" s="32">
        <v>373.88888888888891</v>
      </c>
      <c r="J317" s="32">
        <v>46.35</v>
      </c>
      <c r="K317" s="37">
        <v>0.12396731054977711</v>
      </c>
      <c r="L317" s="32">
        <v>45.12222222222222</v>
      </c>
      <c r="M317" s="32">
        <v>7.0222222222222221</v>
      </c>
      <c r="N317" s="37">
        <v>0.15562669293277517</v>
      </c>
      <c r="O317" s="32">
        <v>39.43333333333333</v>
      </c>
      <c r="P317" s="32">
        <v>7.0222222222222221</v>
      </c>
      <c r="Q317" s="37">
        <v>0.17807833192448577</v>
      </c>
      <c r="R317" s="32">
        <v>0</v>
      </c>
      <c r="S317" s="32">
        <v>0</v>
      </c>
      <c r="T317" s="37" t="s">
        <v>1688</v>
      </c>
      <c r="U317" s="32">
        <v>5.6888888888888891</v>
      </c>
      <c r="V317" s="32">
        <v>0</v>
      </c>
      <c r="W317" s="37">
        <v>0</v>
      </c>
      <c r="X317" s="32">
        <v>57.963888888888889</v>
      </c>
      <c r="Y317" s="32">
        <v>5.1583333333333332</v>
      </c>
      <c r="Z317" s="37">
        <v>8.8992188623184934E-2</v>
      </c>
      <c r="AA317" s="32">
        <v>0</v>
      </c>
      <c r="AB317" s="32">
        <v>0</v>
      </c>
      <c r="AC317" s="37" t="s">
        <v>1688</v>
      </c>
      <c r="AD317" s="32">
        <v>276.49166666666667</v>
      </c>
      <c r="AE317" s="32">
        <v>34.169444444444444</v>
      </c>
      <c r="AF317" s="37">
        <v>0.12358218551895275</v>
      </c>
      <c r="AG317" s="32">
        <v>0</v>
      </c>
      <c r="AH317" s="32">
        <v>0</v>
      </c>
      <c r="AI317" s="37" t="s">
        <v>1688</v>
      </c>
      <c r="AJ317" s="32">
        <v>0</v>
      </c>
      <c r="AK317" s="32">
        <v>0</v>
      </c>
      <c r="AL317" s="37" t="s">
        <v>1688</v>
      </c>
      <c r="AM317" t="s">
        <v>59</v>
      </c>
      <c r="AN317" s="34">
        <v>2</v>
      </c>
      <c r="AX317"/>
      <c r="AY317"/>
    </row>
    <row r="318" spans="1:51" x14ac:dyDescent="0.25">
      <c r="A318" t="s">
        <v>1583</v>
      </c>
      <c r="B318" t="s">
        <v>933</v>
      </c>
      <c r="C318" t="s">
        <v>1295</v>
      </c>
      <c r="D318" t="s">
        <v>1527</v>
      </c>
      <c r="E318" s="32">
        <v>52.911111111111111</v>
      </c>
      <c r="F318" s="32">
        <v>184.17066666666668</v>
      </c>
      <c r="G318" s="32">
        <v>10.825333333333333</v>
      </c>
      <c r="H318" s="37">
        <v>5.8778813853816746E-2</v>
      </c>
      <c r="I318" s="32">
        <v>180.63022222222224</v>
      </c>
      <c r="J318" s="32">
        <v>10.825333333333333</v>
      </c>
      <c r="K318" s="37">
        <v>5.993090857196285E-2</v>
      </c>
      <c r="L318" s="32">
        <v>38.44211111111111</v>
      </c>
      <c r="M318" s="32">
        <v>0</v>
      </c>
      <c r="N318" s="37">
        <v>0</v>
      </c>
      <c r="O318" s="32">
        <v>34.901666666666671</v>
      </c>
      <c r="P318" s="32">
        <v>0</v>
      </c>
      <c r="Q318" s="37">
        <v>0</v>
      </c>
      <c r="R318" s="32">
        <v>0.37222222222222223</v>
      </c>
      <c r="S318" s="32">
        <v>0</v>
      </c>
      <c r="T318" s="37">
        <v>0</v>
      </c>
      <c r="U318" s="32">
        <v>3.1682222222222221</v>
      </c>
      <c r="V318" s="32">
        <v>0</v>
      </c>
      <c r="W318" s="37">
        <v>0</v>
      </c>
      <c r="X318" s="32">
        <v>30.597333333333331</v>
      </c>
      <c r="Y318" s="32">
        <v>0</v>
      </c>
      <c r="Z318" s="37">
        <v>0</v>
      </c>
      <c r="AA318" s="32">
        <v>0</v>
      </c>
      <c r="AB318" s="32">
        <v>0</v>
      </c>
      <c r="AC318" s="37" t="s">
        <v>1688</v>
      </c>
      <c r="AD318" s="32">
        <v>115.13122222222223</v>
      </c>
      <c r="AE318" s="32">
        <v>10.825333333333333</v>
      </c>
      <c r="AF318" s="37">
        <v>9.4026043712440194E-2</v>
      </c>
      <c r="AG318" s="32">
        <v>0</v>
      </c>
      <c r="AH318" s="32">
        <v>0</v>
      </c>
      <c r="AI318" s="37" t="s">
        <v>1688</v>
      </c>
      <c r="AJ318" s="32">
        <v>0</v>
      </c>
      <c r="AK318" s="32">
        <v>0</v>
      </c>
      <c r="AL318" s="37" t="s">
        <v>1688</v>
      </c>
      <c r="AM318" t="s">
        <v>329</v>
      </c>
      <c r="AN318" s="34">
        <v>2</v>
      </c>
      <c r="AX318"/>
      <c r="AY318"/>
    </row>
    <row r="319" spans="1:51" x14ac:dyDescent="0.25">
      <c r="A319" t="s">
        <v>1583</v>
      </c>
      <c r="B319" t="s">
        <v>766</v>
      </c>
      <c r="C319" t="s">
        <v>1353</v>
      </c>
      <c r="D319" t="s">
        <v>1529</v>
      </c>
      <c r="E319" s="32">
        <v>44.788888888888891</v>
      </c>
      <c r="F319" s="32">
        <v>225.87977777777778</v>
      </c>
      <c r="G319" s="32">
        <v>0.17222222222222222</v>
      </c>
      <c r="H319" s="37">
        <v>7.62450821921986E-4</v>
      </c>
      <c r="I319" s="32">
        <v>215.92422222222223</v>
      </c>
      <c r="J319" s="32">
        <v>0.17222222222222222</v>
      </c>
      <c r="K319" s="37">
        <v>7.9760492106798787E-4</v>
      </c>
      <c r="L319" s="32">
        <v>42.150888888888886</v>
      </c>
      <c r="M319" s="32">
        <v>0.17222222222222222</v>
      </c>
      <c r="N319" s="37">
        <v>4.0858503049889553E-3</v>
      </c>
      <c r="O319" s="32">
        <v>32.19533333333333</v>
      </c>
      <c r="P319" s="32">
        <v>0.17222222222222222</v>
      </c>
      <c r="Q319" s="37">
        <v>5.3492914777158876E-3</v>
      </c>
      <c r="R319" s="32">
        <v>4.9777777777777779</v>
      </c>
      <c r="S319" s="32">
        <v>0</v>
      </c>
      <c r="T319" s="37">
        <v>0</v>
      </c>
      <c r="U319" s="32">
        <v>4.9777777777777779</v>
      </c>
      <c r="V319" s="32">
        <v>0</v>
      </c>
      <c r="W319" s="37">
        <v>0</v>
      </c>
      <c r="X319" s="32">
        <v>43.281777777777798</v>
      </c>
      <c r="Y319" s="32">
        <v>0</v>
      </c>
      <c r="Z319" s="37">
        <v>0</v>
      </c>
      <c r="AA319" s="32">
        <v>0</v>
      </c>
      <c r="AB319" s="32">
        <v>0</v>
      </c>
      <c r="AC319" s="37" t="s">
        <v>1688</v>
      </c>
      <c r="AD319" s="32">
        <v>140.4471111111111</v>
      </c>
      <c r="AE319" s="32">
        <v>0</v>
      </c>
      <c r="AF319" s="37">
        <v>0</v>
      </c>
      <c r="AG319" s="32">
        <v>0</v>
      </c>
      <c r="AH319" s="32">
        <v>0</v>
      </c>
      <c r="AI319" s="37" t="s">
        <v>1688</v>
      </c>
      <c r="AJ319" s="32">
        <v>0</v>
      </c>
      <c r="AK319" s="32">
        <v>0</v>
      </c>
      <c r="AL319" s="37" t="s">
        <v>1688</v>
      </c>
      <c r="AM319" t="s">
        <v>161</v>
      </c>
      <c r="AN319" s="34">
        <v>2</v>
      </c>
      <c r="AX319"/>
      <c r="AY319"/>
    </row>
    <row r="320" spans="1:51" x14ac:dyDescent="0.25">
      <c r="A320" t="s">
        <v>1583</v>
      </c>
      <c r="B320" t="s">
        <v>889</v>
      </c>
      <c r="C320" t="s">
        <v>1295</v>
      </c>
      <c r="D320" t="s">
        <v>1527</v>
      </c>
      <c r="E320" s="32">
        <v>269.72222222222223</v>
      </c>
      <c r="F320" s="32">
        <v>1103.0504444444443</v>
      </c>
      <c r="G320" s="32">
        <v>79.209111111111099</v>
      </c>
      <c r="H320" s="37">
        <v>7.1809146635179566E-2</v>
      </c>
      <c r="I320" s="32">
        <v>1016.063111111111</v>
      </c>
      <c r="J320" s="32">
        <v>79.209111111111099</v>
      </c>
      <c r="K320" s="37">
        <v>7.7956881068630038E-2</v>
      </c>
      <c r="L320" s="32">
        <v>297.24799999999988</v>
      </c>
      <c r="M320" s="32">
        <v>48.203777777777766</v>
      </c>
      <c r="N320" s="37">
        <v>0.16216687001351662</v>
      </c>
      <c r="O320" s="32">
        <v>210.26066666666654</v>
      </c>
      <c r="P320" s="32">
        <v>48.203777777777766</v>
      </c>
      <c r="Q320" s="37">
        <v>0.22925722885772484</v>
      </c>
      <c r="R320" s="32">
        <v>83.736444444444459</v>
      </c>
      <c r="S320" s="32">
        <v>0</v>
      </c>
      <c r="T320" s="37">
        <v>0</v>
      </c>
      <c r="U320" s="32">
        <v>3.2508888888888885</v>
      </c>
      <c r="V320" s="32">
        <v>0</v>
      </c>
      <c r="W320" s="37">
        <v>0</v>
      </c>
      <c r="X320" s="32">
        <v>129.21233333333331</v>
      </c>
      <c r="Y320" s="32">
        <v>9.0333333333333332</v>
      </c>
      <c r="Z320" s="37">
        <v>6.9910767032042881E-2</v>
      </c>
      <c r="AA320" s="32">
        <v>0</v>
      </c>
      <c r="AB320" s="32">
        <v>0</v>
      </c>
      <c r="AC320" s="37" t="s">
        <v>1688</v>
      </c>
      <c r="AD320" s="32">
        <v>676.59011111111113</v>
      </c>
      <c r="AE320" s="32">
        <v>21.972000000000001</v>
      </c>
      <c r="AF320" s="37">
        <v>3.2474610017455177E-2</v>
      </c>
      <c r="AG320" s="32">
        <v>0</v>
      </c>
      <c r="AH320" s="32">
        <v>0</v>
      </c>
      <c r="AI320" s="37" t="s">
        <v>1688</v>
      </c>
      <c r="AJ320" s="32">
        <v>0</v>
      </c>
      <c r="AK320" s="32">
        <v>0</v>
      </c>
      <c r="AL320" s="37" t="s">
        <v>1688</v>
      </c>
      <c r="AM320" t="s">
        <v>285</v>
      </c>
      <c r="AN320" s="34">
        <v>2</v>
      </c>
      <c r="AX320"/>
      <c r="AY320"/>
    </row>
    <row r="321" spans="1:51" x14ac:dyDescent="0.25">
      <c r="A321" t="s">
        <v>1583</v>
      </c>
      <c r="B321" t="s">
        <v>698</v>
      </c>
      <c r="C321" t="s">
        <v>1331</v>
      </c>
      <c r="D321" t="s">
        <v>1541</v>
      </c>
      <c r="E321" s="32">
        <v>74.655555555555551</v>
      </c>
      <c r="F321" s="32">
        <v>254.80877777777778</v>
      </c>
      <c r="G321" s="32">
        <v>61.008333333333333</v>
      </c>
      <c r="H321" s="37">
        <v>0.23942791086474868</v>
      </c>
      <c r="I321" s="32">
        <v>254.64488888888889</v>
      </c>
      <c r="J321" s="32">
        <v>61.008333333333333</v>
      </c>
      <c r="K321" s="37">
        <v>0.23958200614014113</v>
      </c>
      <c r="L321" s="32">
        <v>31.887222222222213</v>
      </c>
      <c r="M321" s="32">
        <v>9.6388888888888893</v>
      </c>
      <c r="N321" s="37">
        <v>0.30228060700036596</v>
      </c>
      <c r="O321" s="32">
        <v>31.723333333333326</v>
      </c>
      <c r="P321" s="32">
        <v>9.6388888888888893</v>
      </c>
      <c r="Q321" s="37">
        <v>0.3038422472067529</v>
      </c>
      <c r="R321" s="32">
        <v>0.16388888888888889</v>
      </c>
      <c r="S321" s="32">
        <v>0</v>
      </c>
      <c r="T321" s="37">
        <v>0</v>
      </c>
      <c r="U321" s="32">
        <v>0</v>
      </c>
      <c r="V321" s="32">
        <v>0</v>
      </c>
      <c r="W321" s="37" t="s">
        <v>1688</v>
      </c>
      <c r="X321" s="32">
        <v>83.63333333333334</v>
      </c>
      <c r="Y321" s="32">
        <v>24.788888888888888</v>
      </c>
      <c r="Z321" s="37">
        <v>0.29639962800584557</v>
      </c>
      <c r="AA321" s="32">
        <v>0</v>
      </c>
      <c r="AB321" s="32">
        <v>0</v>
      </c>
      <c r="AC321" s="37" t="s">
        <v>1688</v>
      </c>
      <c r="AD321" s="32">
        <v>139.28822222222223</v>
      </c>
      <c r="AE321" s="32">
        <v>26.580555555555556</v>
      </c>
      <c r="AF321" s="37">
        <v>0.19083132178360776</v>
      </c>
      <c r="AG321" s="32">
        <v>0</v>
      </c>
      <c r="AH321" s="32">
        <v>0</v>
      </c>
      <c r="AI321" s="37" t="s">
        <v>1688</v>
      </c>
      <c r="AJ321" s="32">
        <v>0</v>
      </c>
      <c r="AK321" s="32">
        <v>0</v>
      </c>
      <c r="AL321" s="37" t="s">
        <v>1688</v>
      </c>
      <c r="AM321" t="s">
        <v>92</v>
      </c>
      <c r="AN321" s="34">
        <v>2</v>
      </c>
      <c r="AX321"/>
      <c r="AY321"/>
    </row>
    <row r="322" spans="1:51" x14ac:dyDescent="0.25">
      <c r="A322" t="s">
        <v>1583</v>
      </c>
      <c r="B322" t="s">
        <v>651</v>
      </c>
      <c r="C322" t="s">
        <v>1290</v>
      </c>
      <c r="D322" t="s">
        <v>1524</v>
      </c>
      <c r="E322" s="32">
        <v>136.86666666666667</v>
      </c>
      <c r="F322" s="32">
        <v>383.32299999999998</v>
      </c>
      <c r="G322" s="32">
        <v>40.914666666666662</v>
      </c>
      <c r="H322" s="37">
        <v>0.10673679029608624</v>
      </c>
      <c r="I322" s="32">
        <v>370.90633333333335</v>
      </c>
      <c r="J322" s="32">
        <v>40.914666666666662</v>
      </c>
      <c r="K322" s="37">
        <v>0.11030997044177369</v>
      </c>
      <c r="L322" s="32">
        <v>44.061888888888888</v>
      </c>
      <c r="M322" s="32">
        <v>19.636888888888887</v>
      </c>
      <c r="N322" s="37">
        <v>0.44566607070358105</v>
      </c>
      <c r="O322" s="32">
        <v>31.645222222222223</v>
      </c>
      <c r="P322" s="32">
        <v>19.636888888888887</v>
      </c>
      <c r="Q322" s="37">
        <v>0.62053250095678825</v>
      </c>
      <c r="R322" s="32">
        <v>9.75</v>
      </c>
      <c r="S322" s="32">
        <v>0</v>
      </c>
      <c r="T322" s="37">
        <v>0</v>
      </c>
      <c r="U322" s="32">
        <v>2.6666666666666665</v>
      </c>
      <c r="V322" s="32">
        <v>0</v>
      </c>
      <c r="W322" s="37">
        <v>0</v>
      </c>
      <c r="X322" s="32">
        <v>90</v>
      </c>
      <c r="Y322" s="32">
        <v>13.85</v>
      </c>
      <c r="Z322" s="37">
        <v>0.15388888888888888</v>
      </c>
      <c r="AA322" s="32">
        <v>0</v>
      </c>
      <c r="AB322" s="32">
        <v>0</v>
      </c>
      <c r="AC322" s="37" t="s">
        <v>1688</v>
      </c>
      <c r="AD322" s="32">
        <v>249.26111111111112</v>
      </c>
      <c r="AE322" s="32">
        <v>7.427777777777778</v>
      </c>
      <c r="AF322" s="37">
        <v>2.9799184255689035E-2</v>
      </c>
      <c r="AG322" s="32">
        <v>0</v>
      </c>
      <c r="AH322" s="32">
        <v>0</v>
      </c>
      <c r="AI322" s="37" t="s">
        <v>1688</v>
      </c>
      <c r="AJ322" s="32">
        <v>0</v>
      </c>
      <c r="AK322" s="32">
        <v>0</v>
      </c>
      <c r="AL322" s="37" t="s">
        <v>1688</v>
      </c>
      <c r="AM322" t="s">
        <v>45</v>
      </c>
      <c r="AN322" s="34">
        <v>2</v>
      </c>
      <c r="AX322"/>
      <c r="AY322"/>
    </row>
    <row r="323" spans="1:51" x14ac:dyDescent="0.25">
      <c r="A323" t="s">
        <v>1583</v>
      </c>
      <c r="B323" t="s">
        <v>816</v>
      </c>
      <c r="C323" t="s">
        <v>1313</v>
      </c>
      <c r="D323" t="s">
        <v>1504</v>
      </c>
      <c r="E323" s="32">
        <v>233.2</v>
      </c>
      <c r="F323" s="32">
        <v>821.44799999999987</v>
      </c>
      <c r="G323" s="32">
        <v>126.40077777777778</v>
      </c>
      <c r="H323" s="37">
        <v>0.15387556823776768</v>
      </c>
      <c r="I323" s="32">
        <v>807.95911111111104</v>
      </c>
      <c r="J323" s="32">
        <v>124.48133333333334</v>
      </c>
      <c r="K323" s="37">
        <v>0.15406885276922708</v>
      </c>
      <c r="L323" s="32">
        <v>94.002777777777752</v>
      </c>
      <c r="M323" s="32">
        <v>20.855555555555554</v>
      </c>
      <c r="N323" s="37">
        <v>0.22186105611536308</v>
      </c>
      <c r="O323" s="32">
        <v>80.513888888888857</v>
      </c>
      <c r="P323" s="32">
        <v>18.93611111111111</v>
      </c>
      <c r="Q323" s="37">
        <v>0.23519061583577722</v>
      </c>
      <c r="R323" s="32">
        <v>6.625</v>
      </c>
      <c r="S323" s="32">
        <v>1.9194444444444445</v>
      </c>
      <c r="T323" s="37">
        <v>0.28972746331236898</v>
      </c>
      <c r="U323" s="32">
        <v>6.8638888888888889</v>
      </c>
      <c r="V323" s="32">
        <v>0</v>
      </c>
      <c r="W323" s="37">
        <v>0</v>
      </c>
      <c r="X323" s="32">
        <v>206.63411111111111</v>
      </c>
      <c r="Y323" s="32">
        <v>38.995222222222225</v>
      </c>
      <c r="Z323" s="37">
        <v>0.18871628702801033</v>
      </c>
      <c r="AA323" s="32">
        <v>0</v>
      </c>
      <c r="AB323" s="32">
        <v>0</v>
      </c>
      <c r="AC323" s="37" t="s">
        <v>1688</v>
      </c>
      <c r="AD323" s="32">
        <v>520.81111111111102</v>
      </c>
      <c r="AE323" s="32">
        <v>66.55</v>
      </c>
      <c r="AF323" s="37">
        <v>0.12778145200861904</v>
      </c>
      <c r="AG323" s="32">
        <v>0</v>
      </c>
      <c r="AH323" s="32">
        <v>0</v>
      </c>
      <c r="AI323" s="37" t="s">
        <v>1688</v>
      </c>
      <c r="AJ323" s="32">
        <v>0</v>
      </c>
      <c r="AK323" s="32">
        <v>0</v>
      </c>
      <c r="AL323" s="37" t="s">
        <v>1688</v>
      </c>
      <c r="AM323" t="s">
        <v>211</v>
      </c>
      <c r="AN323" s="34">
        <v>2</v>
      </c>
      <c r="AX323"/>
      <c r="AY323"/>
    </row>
    <row r="324" spans="1:51" x14ac:dyDescent="0.25">
      <c r="A324" t="s">
        <v>1583</v>
      </c>
      <c r="B324" t="s">
        <v>1175</v>
      </c>
      <c r="C324" t="s">
        <v>1484</v>
      </c>
      <c r="D324" t="s">
        <v>1529</v>
      </c>
      <c r="E324" s="32">
        <v>258.97777777777776</v>
      </c>
      <c r="F324" s="32">
        <v>911.18888888888887</v>
      </c>
      <c r="G324" s="32">
        <v>202.36944444444447</v>
      </c>
      <c r="H324" s="37">
        <v>0.22209384564732282</v>
      </c>
      <c r="I324" s="32">
        <v>888.28888888888889</v>
      </c>
      <c r="J324" s="32">
        <v>197.67500000000001</v>
      </c>
      <c r="K324" s="37">
        <v>0.22253458584544569</v>
      </c>
      <c r="L324" s="32">
        <v>269.16944444444448</v>
      </c>
      <c r="M324" s="32">
        <v>149.66111111111113</v>
      </c>
      <c r="N324" s="37">
        <v>0.55601077388262243</v>
      </c>
      <c r="O324" s="32">
        <v>246.26944444444445</v>
      </c>
      <c r="P324" s="32">
        <v>144.96666666666667</v>
      </c>
      <c r="Q324" s="37">
        <v>0.58865064236326514</v>
      </c>
      <c r="R324" s="32">
        <v>17.972222222222221</v>
      </c>
      <c r="S324" s="32">
        <v>4.6944444444444446</v>
      </c>
      <c r="T324" s="37">
        <v>0.26120556414219476</v>
      </c>
      <c r="U324" s="32">
        <v>4.927777777777778</v>
      </c>
      <c r="V324" s="32">
        <v>0</v>
      </c>
      <c r="W324" s="37">
        <v>0</v>
      </c>
      <c r="X324" s="32">
        <v>63.286111111111111</v>
      </c>
      <c r="Y324" s="32">
        <v>9.9555555555555557</v>
      </c>
      <c r="Z324" s="37">
        <v>0.15731027520519686</v>
      </c>
      <c r="AA324" s="32">
        <v>0</v>
      </c>
      <c r="AB324" s="32">
        <v>0</v>
      </c>
      <c r="AC324" s="37" t="s">
        <v>1688</v>
      </c>
      <c r="AD324" s="32">
        <v>578.73333333333335</v>
      </c>
      <c r="AE324" s="32">
        <v>42.75277777777778</v>
      </c>
      <c r="AF324" s="37">
        <v>7.3873017701493682E-2</v>
      </c>
      <c r="AG324" s="32">
        <v>0</v>
      </c>
      <c r="AH324" s="32">
        <v>0</v>
      </c>
      <c r="AI324" s="37" t="s">
        <v>1688</v>
      </c>
      <c r="AJ324" s="32">
        <v>0</v>
      </c>
      <c r="AK324" s="32">
        <v>0</v>
      </c>
      <c r="AL324" s="37" t="s">
        <v>1688</v>
      </c>
      <c r="AM324" t="s">
        <v>573</v>
      </c>
      <c r="AN324" s="34">
        <v>2</v>
      </c>
      <c r="AX324"/>
      <c r="AY324"/>
    </row>
    <row r="325" spans="1:51" x14ac:dyDescent="0.25">
      <c r="A325" t="s">
        <v>1583</v>
      </c>
      <c r="B325" t="s">
        <v>962</v>
      </c>
      <c r="C325" t="s">
        <v>1224</v>
      </c>
      <c r="D325" t="s">
        <v>1501</v>
      </c>
      <c r="E325" s="32">
        <v>185.44444444444446</v>
      </c>
      <c r="F325" s="32">
        <v>563.70888888888874</v>
      </c>
      <c r="G325" s="32">
        <v>57.519999999999982</v>
      </c>
      <c r="H325" s="37">
        <v>0.10203848322025946</v>
      </c>
      <c r="I325" s="32">
        <v>554.60888888888871</v>
      </c>
      <c r="J325" s="32">
        <v>57.519999999999982</v>
      </c>
      <c r="K325" s="37">
        <v>0.10371272648593202</v>
      </c>
      <c r="L325" s="32">
        <v>85.745555555555583</v>
      </c>
      <c r="M325" s="32">
        <v>5.424444444444446</v>
      </c>
      <c r="N325" s="37">
        <v>6.3262106231615503E-2</v>
      </c>
      <c r="O325" s="32">
        <v>76.645555555555575</v>
      </c>
      <c r="P325" s="32">
        <v>5.424444444444446</v>
      </c>
      <c r="Q325" s="37">
        <v>7.0773111436482516E-2</v>
      </c>
      <c r="R325" s="32">
        <v>4.666666666666667</v>
      </c>
      <c r="S325" s="32">
        <v>0</v>
      </c>
      <c r="T325" s="37">
        <v>0</v>
      </c>
      <c r="U325" s="32">
        <v>4.4333333333333336</v>
      </c>
      <c r="V325" s="32">
        <v>0</v>
      </c>
      <c r="W325" s="37">
        <v>0</v>
      </c>
      <c r="X325" s="32">
        <v>112.6677777777777</v>
      </c>
      <c r="Y325" s="32">
        <v>31.03777777777778</v>
      </c>
      <c r="Z325" s="37">
        <v>0.27548051794361023</v>
      </c>
      <c r="AA325" s="32">
        <v>0</v>
      </c>
      <c r="AB325" s="32">
        <v>0</v>
      </c>
      <c r="AC325" s="37" t="s">
        <v>1688</v>
      </c>
      <c r="AD325" s="32">
        <v>365.29555555555544</v>
      </c>
      <c r="AE325" s="32">
        <v>21.057777777777762</v>
      </c>
      <c r="AF325" s="37">
        <v>5.7645863623367356E-2</v>
      </c>
      <c r="AG325" s="32">
        <v>0</v>
      </c>
      <c r="AH325" s="32">
        <v>0</v>
      </c>
      <c r="AI325" s="37" t="s">
        <v>1688</v>
      </c>
      <c r="AJ325" s="32">
        <v>0</v>
      </c>
      <c r="AK325" s="32">
        <v>0</v>
      </c>
      <c r="AL325" s="37" t="s">
        <v>1688</v>
      </c>
      <c r="AM325" t="s">
        <v>358</v>
      </c>
      <c r="AN325" s="34">
        <v>2</v>
      </c>
      <c r="AX325"/>
      <c r="AY325"/>
    </row>
    <row r="326" spans="1:51" x14ac:dyDescent="0.25">
      <c r="A326" t="s">
        <v>1583</v>
      </c>
      <c r="B326" t="s">
        <v>1170</v>
      </c>
      <c r="C326" t="s">
        <v>1212</v>
      </c>
      <c r="D326" t="s">
        <v>1522</v>
      </c>
      <c r="E326" s="32">
        <v>154.83333333333334</v>
      </c>
      <c r="F326" s="32">
        <v>740.56111111111113</v>
      </c>
      <c r="G326" s="32">
        <v>1.7090000000000001</v>
      </c>
      <c r="H326" s="37">
        <v>2.3077096195827491E-3</v>
      </c>
      <c r="I326" s="32">
        <v>701.27722222222224</v>
      </c>
      <c r="J326" s="32">
        <v>1.7090000000000001</v>
      </c>
      <c r="K326" s="37">
        <v>2.4369820462505319E-3</v>
      </c>
      <c r="L326" s="32">
        <v>110.28644444444444</v>
      </c>
      <c r="M326" s="32">
        <v>1.7090000000000001</v>
      </c>
      <c r="N326" s="37">
        <v>1.5496011396585458E-2</v>
      </c>
      <c r="O326" s="32">
        <v>71.00255555555556</v>
      </c>
      <c r="P326" s="32">
        <v>1.7090000000000001</v>
      </c>
      <c r="Q326" s="37">
        <v>2.4069556181858867E-2</v>
      </c>
      <c r="R326" s="32">
        <v>37.036666666666662</v>
      </c>
      <c r="S326" s="32">
        <v>0</v>
      </c>
      <c r="T326" s="37">
        <v>0</v>
      </c>
      <c r="U326" s="32">
        <v>2.2472222222222222</v>
      </c>
      <c r="V326" s="32">
        <v>0</v>
      </c>
      <c r="W326" s="37">
        <v>0</v>
      </c>
      <c r="X326" s="32">
        <v>119.91288888888883</v>
      </c>
      <c r="Y326" s="32">
        <v>0</v>
      </c>
      <c r="Z326" s="37">
        <v>0</v>
      </c>
      <c r="AA326" s="32">
        <v>0</v>
      </c>
      <c r="AB326" s="32">
        <v>0</v>
      </c>
      <c r="AC326" s="37" t="s">
        <v>1688</v>
      </c>
      <c r="AD326" s="32">
        <v>510.36177777777789</v>
      </c>
      <c r="AE326" s="32">
        <v>0</v>
      </c>
      <c r="AF326" s="37">
        <v>0</v>
      </c>
      <c r="AG326" s="32">
        <v>0</v>
      </c>
      <c r="AH326" s="32">
        <v>0</v>
      </c>
      <c r="AI326" s="37" t="s">
        <v>1688</v>
      </c>
      <c r="AJ326" s="32">
        <v>0</v>
      </c>
      <c r="AK326" s="32">
        <v>0</v>
      </c>
      <c r="AL326" s="37" t="s">
        <v>1688</v>
      </c>
      <c r="AM326" t="s">
        <v>568</v>
      </c>
      <c r="AN326" s="34">
        <v>2</v>
      </c>
      <c r="AX326"/>
      <c r="AY326"/>
    </row>
    <row r="327" spans="1:51" x14ac:dyDescent="0.25">
      <c r="A327" t="s">
        <v>1583</v>
      </c>
      <c r="B327" t="s">
        <v>714</v>
      </c>
      <c r="C327" t="s">
        <v>1227</v>
      </c>
      <c r="D327" t="s">
        <v>1506</v>
      </c>
      <c r="E327" s="32">
        <v>45.733333333333334</v>
      </c>
      <c r="F327" s="32">
        <v>155.2571111111111</v>
      </c>
      <c r="G327" s="32">
        <v>0</v>
      </c>
      <c r="H327" s="37">
        <v>0</v>
      </c>
      <c r="I327" s="32">
        <v>138.59177777777774</v>
      </c>
      <c r="J327" s="32">
        <v>0</v>
      </c>
      <c r="K327" s="37">
        <v>0</v>
      </c>
      <c r="L327" s="32">
        <v>33.987888888888889</v>
      </c>
      <c r="M327" s="32">
        <v>0</v>
      </c>
      <c r="N327" s="37">
        <v>0</v>
      </c>
      <c r="O327" s="32">
        <v>19.481777777777772</v>
      </c>
      <c r="P327" s="32">
        <v>0</v>
      </c>
      <c r="Q327" s="37">
        <v>0</v>
      </c>
      <c r="R327" s="32">
        <v>9.592222222222226</v>
      </c>
      <c r="S327" s="32">
        <v>0</v>
      </c>
      <c r="T327" s="37">
        <v>0</v>
      </c>
      <c r="U327" s="32">
        <v>4.9138888888888888</v>
      </c>
      <c r="V327" s="32">
        <v>0</v>
      </c>
      <c r="W327" s="37">
        <v>0</v>
      </c>
      <c r="X327" s="32">
        <v>34.146444444444448</v>
      </c>
      <c r="Y327" s="32">
        <v>0</v>
      </c>
      <c r="Z327" s="37">
        <v>0</v>
      </c>
      <c r="AA327" s="32">
        <v>2.1592222222222222</v>
      </c>
      <c r="AB327" s="32">
        <v>0</v>
      </c>
      <c r="AC327" s="37">
        <v>0</v>
      </c>
      <c r="AD327" s="32">
        <v>84.96355555555553</v>
      </c>
      <c r="AE327" s="32">
        <v>0</v>
      </c>
      <c r="AF327" s="37">
        <v>0</v>
      </c>
      <c r="AG327" s="32">
        <v>0</v>
      </c>
      <c r="AH327" s="32">
        <v>0</v>
      </c>
      <c r="AI327" s="37" t="s">
        <v>1688</v>
      </c>
      <c r="AJ327" s="32">
        <v>0</v>
      </c>
      <c r="AK327" s="32">
        <v>0</v>
      </c>
      <c r="AL327" s="37" t="s">
        <v>1688</v>
      </c>
      <c r="AM327" t="s">
        <v>108</v>
      </c>
      <c r="AN327" s="34">
        <v>2</v>
      </c>
      <c r="AX327"/>
      <c r="AY327"/>
    </row>
    <row r="328" spans="1:51" x14ac:dyDescent="0.25">
      <c r="A328" t="s">
        <v>1583</v>
      </c>
      <c r="B328" t="s">
        <v>904</v>
      </c>
      <c r="C328" t="s">
        <v>1410</v>
      </c>
      <c r="D328" t="s">
        <v>1546</v>
      </c>
      <c r="E328" s="32">
        <v>164.0888888888889</v>
      </c>
      <c r="F328" s="32">
        <v>389.6538888888889</v>
      </c>
      <c r="G328" s="32">
        <v>0</v>
      </c>
      <c r="H328" s="37">
        <v>0</v>
      </c>
      <c r="I328" s="32">
        <v>350.14799999999997</v>
      </c>
      <c r="J328" s="32">
        <v>0</v>
      </c>
      <c r="K328" s="37">
        <v>0</v>
      </c>
      <c r="L328" s="32">
        <v>58.036222222222236</v>
      </c>
      <c r="M328" s="32">
        <v>0</v>
      </c>
      <c r="N328" s="37">
        <v>0</v>
      </c>
      <c r="O328" s="32">
        <v>37.706777777777788</v>
      </c>
      <c r="P328" s="32">
        <v>0</v>
      </c>
      <c r="Q328" s="37">
        <v>0</v>
      </c>
      <c r="R328" s="32">
        <v>15.314444444444446</v>
      </c>
      <c r="S328" s="32">
        <v>0</v>
      </c>
      <c r="T328" s="37">
        <v>0</v>
      </c>
      <c r="U328" s="32">
        <v>5.0150000000000006</v>
      </c>
      <c r="V328" s="32">
        <v>0</v>
      </c>
      <c r="W328" s="37">
        <v>0</v>
      </c>
      <c r="X328" s="32">
        <v>120.29077777777778</v>
      </c>
      <c r="Y328" s="32">
        <v>0</v>
      </c>
      <c r="Z328" s="37">
        <v>0</v>
      </c>
      <c r="AA328" s="32">
        <v>19.176444444444449</v>
      </c>
      <c r="AB328" s="32">
        <v>0</v>
      </c>
      <c r="AC328" s="37">
        <v>0</v>
      </c>
      <c r="AD328" s="32">
        <v>192.15044444444442</v>
      </c>
      <c r="AE328" s="32">
        <v>0</v>
      </c>
      <c r="AF328" s="37">
        <v>0</v>
      </c>
      <c r="AG328" s="32">
        <v>0</v>
      </c>
      <c r="AH328" s="32">
        <v>0</v>
      </c>
      <c r="AI328" s="37" t="s">
        <v>1688</v>
      </c>
      <c r="AJ328" s="32">
        <v>0</v>
      </c>
      <c r="AK328" s="32">
        <v>0</v>
      </c>
      <c r="AL328" s="37" t="s">
        <v>1688</v>
      </c>
      <c r="AM328" t="s">
        <v>300</v>
      </c>
      <c r="AN328" s="34">
        <v>2</v>
      </c>
      <c r="AX328"/>
      <c r="AY328"/>
    </row>
    <row r="329" spans="1:51" x14ac:dyDescent="0.25">
      <c r="A329" t="s">
        <v>1583</v>
      </c>
      <c r="B329" t="s">
        <v>1096</v>
      </c>
      <c r="C329" t="s">
        <v>1377</v>
      </c>
      <c r="D329" t="s">
        <v>1546</v>
      </c>
      <c r="E329" s="32">
        <v>132.02222222222221</v>
      </c>
      <c r="F329" s="32">
        <v>325.94511111111115</v>
      </c>
      <c r="G329" s="32">
        <v>49.204888888888881</v>
      </c>
      <c r="H329" s="37">
        <v>0.15096065936118755</v>
      </c>
      <c r="I329" s="32">
        <v>306.74100000000004</v>
      </c>
      <c r="J329" s="32">
        <v>42.221555555555547</v>
      </c>
      <c r="K329" s="37">
        <v>0.13764562140553607</v>
      </c>
      <c r="L329" s="32">
        <v>54.221666666666685</v>
      </c>
      <c r="M329" s="32">
        <v>2.6777777777777776</v>
      </c>
      <c r="N329" s="37">
        <v>4.9385751903195711E-2</v>
      </c>
      <c r="O329" s="32">
        <v>39.323111111111132</v>
      </c>
      <c r="P329" s="32">
        <v>0</v>
      </c>
      <c r="Q329" s="37">
        <v>0</v>
      </c>
      <c r="R329" s="32">
        <v>9.9818888888888857</v>
      </c>
      <c r="S329" s="32">
        <v>2.6777777777777776</v>
      </c>
      <c r="T329" s="37">
        <v>0.2682636330242551</v>
      </c>
      <c r="U329" s="32">
        <v>4.916666666666667</v>
      </c>
      <c r="V329" s="32">
        <v>0</v>
      </c>
      <c r="W329" s="37">
        <v>0</v>
      </c>
      <c r="X329" s="32">
        <v>72.151777777777781</v>
      </c>
      <c r="Y329" s="32">
        <v>0.5</v>
      </c>
      <c r="Z329" s="37">
        <v>6.9298361786727363E-3</v>
      </c>
      <c r="AA329" s="32">
        <v>4.3055555555555554</v>
      </c>
      <c r="AB329" s="32">
        <v>4.3055555555555554</v>
      </c>
      <c r="AC329" s="37">
        <v>1</v>
      </c>
      <c r="AD329" s="32">
        <v>168.30266666666665</v>
      </c>
      <c r="AE329" s="32">
        <v>41.721555555555547</v>
      </c>
      <c r="AF329" s="37">
        <v>0.24789598633150325</v>
      </c>
      <c r="AG329" s="32">
        <v>26.963444444444448</v>
      </c>
      <c r="AH329" s="32">
        <v>0</v>
      </c>
      <c r="AI329" s="37">
        <v>0</v>
      </c>
      <c r="AJ329" s="32">
        <v>0</v>
      </c>
      <c r="AK329" s="32">
        <v>0</v>
      </c>
      <c r="AL329" s="37" t="s">
        <v>1688</v>
      </c>
      <c r="AM329" t="s">
        <v>493</v>
      </c>
      <c r="AN329" s="34">
        <v>2</v>
      </c>
      <c r="AX329"/>
      <c r="AY329"/>
    </row>
    <row r="330" spans="1:51" x14ac:dyDescent="0.25">
      <c r="A330" t="s">
        <v>1583</v>
      </c>
      <c r="B330" t="s">
        <v>1029</v>
      </c>
      <c r="C330" t="s">
        <v>1441</v>
      </c>
      <c r="D330" t="s">
        <v>1546</v>
      </c>
      <c r="E330" s="32">
        <v>169.2</v>
      </c>
      <c r="F330" s="32">
        <v>634.2890000000001</v>
      </c>
      <c r="G330" s="32">
        <v>117.97888888888889</v>
      </c>
      <c r="H330" s="37">
        <v>0.18600178922997068</v>
      </c>
      <c r="I330" s="32">
        <v>591.19333333333338</v>
      </c>
      <c r="J330" s="32">
        <v>117.97888888888889</v>
      </c>
      <c r="K330" s="37">
        <v>0.1995605874370858</v>
      </c>
      <c r="L330" s="32">
        <v>125.66011111111108</v>
      </c>
      <c r="M330" s="32">
        <v>13.143333333333334</v>
      </c>
      <c r="N330" s="37">
        <v>0.10459431570700863</v>
      </c>
      <c r="O330" s="32">
        <v>87.785555555555533</v>
      </c>
      <c r="P330" s="32">
        <v>13.143333333333334</v>
      </c>
      <c r="Q330" s="37">
        <v>0.14972091080537173</v>
      </c>
      <c r="R330" s="32">
        <v>32.716777777777772</v>
      </c>
      <c r="S330" s="32">
        <v>0</v>
      </c>
      <c r="T330" s="37">
        <v>0</v>
      </c>
      <c r="U330" s="32">
        <v>5.1577777777777776</v>
      </c>
      <c r="V330" s="32">
        <v>0</v>
      </c>
      <c r="W330" s="37">
        <v>0</v>
      </c>
      <c r="X330" s="32">
        <v>174.24555555555563</v>
      </c>
      <c r="Y330" s="32">
        <v>34.295555555555552</v>
      </c>
      <c r="Z330" s="37">
        <v>0.1968231295553528</v>
      </c>
      <c r="AA330" s="32">
        <v>5.2211111111111101</v>
      </c>
      <c r="AB330" s="32">
        <v>0</v>
      </c>
      <c r="AC330" s="37">
        <v>0</v>
      </c>
      <c r="AD330" s="32">
        <v>267.73888888888894</v>
      </c>
      <c r="AE330" s="32">
        <v>70.540000000000006</v>
      </c>
      <c r="AF330" s="37">
        <v>0.26346564853816939</v>
      </c>
      <c r="AG330" s="32">
        <v>61.423333333333318</v>
      </c>
      <c r="AH330" s="32">
        <v>0</v>
      </c>
      <c r="AI330" s="37">
        <v>0</v>
      </c>
      <c r="AJ330" s="32">
        <v>0</v>
      </c>
      <c r="AK330" s="32">
        <v>0</v>
      </c>
      <c r="AL330" s="37" t="s">
        <v>1688</v>
      </c>
      <c r="AM330" t="s">
        <v>425</v>
      </c>
      <c r="AN330" s="34">
        <v>2</v>
      </c>
      <c r="AX330"/>
      <c r="AY330"/>
    </row>
    <row r="331" spans="1:51" x14ac:dyDescent="0.25">
      <c r="A331" t="s">
        <v>1583</v>
      </c>
      <c r="B331" t="s">
        <v>1070</v>
      </c>
      <c r="C331" t="s">
        <v>1453</v>
      </c>
      <c r="D331" t="s">
        <v>1502</v>
      </c>
      <c r="E331" s="32">
        <v>87.211111111111109</v>
      </c>
      <c r="F331" s="32">
        <v>620.44166666666661</v>
      </c>
      <c r="G331" s="32">
        <v>0</v>
      </c>
      <c r="H331" s="37">
        <v>0</v>
      </c>
      <c r="I331" s="32">
        <v>564.75833333333333</v>
      </c>
      <c r="J331" s="32">
        <v>0</v>
      </c>
      <c r="K331" s="37">
        <v>0</v>
      </c>
      <c r="L331" s="32">
        <v>255.27777777777777</v>
      </c>
      <c r="M331" s="32">
        <v>0</v>
      </c>
      <c r="N331" s="37">
        <v>0</v>
      </c>
      <c r="O331" s="32">
        <v>199.59444444444443</v>
      </c>
      <c r="P331" s="32">
        <v>0</v>
      </c>
      <c r="Q331" s="37">
        <v>0</v>
      </c>
      <c r="R331" s="32">
        <v>50.6</v>
      </c>
      <c r="S331" s="32">
        <v>0</v>
      </c>
      <c r="T331" s="37">
        <v>0</v>
      </c>
      <c r="U331" s="32">
        <v>5.083333333333333</v>
      </c>
      <c r="V331" s="32">
        <v>0</v>
      </c>
      <c r="W331" s="37">
        <v>0</v>
      </c>
      <c r="X331" s="32">
        <v>63.85</v>
      </c>
      <c r="Y331" s="32">
        <v>0</v>
      </c>
      <c r="Z331" s="37">
        <v>0</v>
      </c>
      <c r="AA331" s="32">
        <v>0</v>
      </c>
      <c r="AB331" s="32">
        <v>0</v>
      </c>
      <c r="AC331" s="37" t="s">
        <v>1688</v>
      </c>
      <c r="AD331" s="32">
        <v>301.31388888888887</v>
      </c>
      <c r="AE331" s="32">
        <v>0</v>
      </c>
      <c r="AF331" s="37">
        <v>0</v>
      </c>
      <c r="AG331" s="32">
        <v>0</v>
      </c>
      <c r="AH331" s="32">
        <v>0</v>
      </c>
      <c r="AI331" s="37" t="s">
        <v>1688</v>
      </c>
      <c r="AJ331" s="32">
        <v>0</v>
      </c>
      <c r="AK331" s="32">
        <v>0</v>
      </c>
      <c r="AL331" s="37" t="s">
        <v>1688</v>
      </c>
      <c r="AM331" t="s">
        <v>466</v>
      </c>
      <c r="AN331" s="34">
        <v>2</v>
      </c>
      <c r="AX331"/>
      <c r="AY331"/>
    </row>
    <row r="332" spans="1:51" x14ac:dyDescent="0.25">
      <c r="A332" t="s">
        <v>1583</v>
      </c>
      <c r="B332" t="s">
        <v>797</v>
      </c>
      <c r="C332" t="s">
        <v>1367</v>
      </c>
      <c r="D332" t="s">
        <v>1522</v>
      </c>
      <c r="E332" s="32">
        <v>110.37777777777778</v>
      </c>
      <c r="F332" s="32">
        <v>426.35777777777776</v>
      </c>
      <c r="G332" s="32">
        <v>0</v>
      </c>
      <c r="H332" s="37">
        <v>0</v>
      </c>
      <c r="I332" s="32">
        <v>411.56333333333339</v>
      </c>
      <c r="J332" s="32">
        <v>0</v>
      </c>
      <c r="K332" s="37">
        <v>0</v>
      </c>
      <c r="L332" s="32">
        <v>65.022222222222211</v>
      </c>
      <c r="M332" s="32">
        <v>0</v>
      </c>
      <c r="N332" s="37">
        <v>0</v>
      </c>
      <c r="O332" s="32">
        <v>50.227777777777774</v>
      </c>
      <c r="P332" s="32">
        <v>0</v>
      </c>
      <c r="Q332" s="37">
        <v>0</v>
      </c>
      <c r="R332" s="32">
        <v>9.9611111111111104</v>
      </c>
      <c r="S332" s="32">
        <v>0</v>
      </c>
      <c r="T332" s="37">
        <v>0</v>
      </c>
      <c r="U332" s="32">
        <v>4.833333333333333</v>
      </c>
      <c r="V332" s="32">
        <v>0</v>
      </c>
      <c r="W332" s="37">
        <v>0</v>
      </c>
      <c r="X332" s="32">
        <v>125.00833333333335</v>
      </c>
      <c r="Y332" s="32">
        <v>0</v>
      </c>
      <c r="Z332" s="37">
        <v>0</v>
      </c>
      <c r="AA332" s="32">
        <v>0</v>
      </c>
      <c r="AB332" s="32">
        <v>0</v>
      </c>
      <c r="AC332" s="37" t="s">
        <v>1688</v>
      </c>
      <c r="AD332" s="32">
        <v>236.32722222222222</v>
      </c>
      <c r="AE332" s="32">
        <v>0</v>
      </c>
      <c r="AF332" s="37">
        <v>0</v>
      </c>
      <c r="AG332" s="32">
        <v>0</v>
      </c>
      <c r="AH332" s="32">
        <v>0</v>
      </c>
      <c r="AI332" s="37" t="s">
        <v>1688</v>
      </c>
      <c r="AJ332" s="32">
        <v>0</v>
      </c>
      <c r="AK332" s="32">
        <v>0</v>
      </c>
      <c r="AL332" s="37" t="s">
        <v>1688</v>
      </c>
      <c r="AM332" t="s">
        <v>192</v>
      </c>
      <c r="AN332" s="34">
        <v>2</v>
      </c>
      <c r="AX332"/>
      <c r="AY332"/>
    </row>
    <row r="333" spans="1:51" x14ac:dyDescent="0.25">
      <c r="A333" t="s">
        <v>1583</v>
      </c>
      <c r="B333" t="s">
        <v>1181</v>
      </c>
      <c r="C333" t="s">
        <v>1464</v>
      </c>
      <c r="D333" t="s">
        <v>1541</v>
      </c>
      <c r="E333" s="32">
        <v>202.64444444444445</v>
      </c>
      <c r="F333" s="32">
        <v>643.78311111111123</v>
      </c>
      <c r="G333" s="32">
        <v>16.337</v>
      </c>
      <c r="H333" s="37">
        <v>2.5376558841072764E-2</v>
      </c>
      <c r="I333" s="32">
        <v>607.07477777777785</v>
      </c>
      <c r="J333" s="32">
        <v>16.337</v>
      </c>
      <c r="K333" s="37">
        <v>2.6911017551745863E-2</v>
      </c>
      <c r="L333" s="32">
        <v>136.21200000000002</v>
      </c>
      <c r="M333" s="32">
        <v>4.0147777777777769</v>
      </c>
      <c r="N333" s="37">
        <v>2.9474479324712775E-2</v>
      </c>
      <c r="O333" s="32">
        <v>105.10366666666667</v>
      </c>
      <c r="P333" s="32">
        <v>4.0147777777777769</v>
      </c>
      <c r="Q333" s="37">
        <v>3.8198265627692435E-2</v>
      </c>
      <c r="R333" s="32">
        <v>25.952777777777779</v>
      </c>
      <c r="S333" s="32">
        <v>0</v>
      </c>
      <c r="T333" s="37">
        <v>0</v>
      </c>
      <c r="U333" s="32">
        <v>5.1555555555555559</v>
      </c>
      <c r="V333" s="32">
        <v>0</v>
      </c>
      <c r="W333" s="37">
        <v>0</v>
      </c>
      <c r="X333" s="32">
        <v>202.48888888888888</v>
      </c>
      <c r="Y333" s="32">
        <v>0</v>
      </c>
      <c r="Z333" s="37">
        <v>0</v>
      </c>
      <c r="AA333" s="32">
        <v>5.6</v>
      </c>
      <c r="AB333" s="32">
        <v>0</v>
      </c>
      <c r="AC333" s="37">
        <v>0</v>
      </c>
      <c r="AD333" s="32">
        <v>285.40722222222223</v>
      </c>
      <c r="AE333" s="32">
        <v>0</v>
      </c>
      <c r="AF333" s="37">
        <v>0</v>
      </c>
      <c r="AG333" s="32">
        <v>14.074999999999999</v>
      </c>
      <c r="AH333" s="32">
        <v>12.322222222222223</v>
      </c>
      <c r="AI333" s="37">
        <v>0.875468719163213</v>
      </c>
      <c r="AJ333" s="32">
        <v>0</v>
      </c>
      <c r="AK333" s="32">
        <v>0</v>
      </c>
      <c r="AL333" s="37" t="s">
        <v>1688</v>
      </c>
      <c r="AM333" t="s">
        <v>579</v>
      </c>
      <c r="AN333" s="34">
        <v>2</v>
      </c>
      <c r="AX333"/>
      <c r="AY333"/>
    </row>
    <row r="334" spans="1:51" x14ac:dyDescent="0.25">
      <c r="A334" t="s">
        <v>1583</v>
      </c>
      <c r="B334" t="s">
        <v>802</v>
      </c>
      <c r="C334" t="s">
        <v>1369</v>
      </c>
      <c r="D334" t="s">
        <v>1543</v>
      </c>
      <c r="E334" s="32">
        <v>74.322222222222223</v>
      </c>
      <c r="F334" s="32">
        <v>256.4643333333334</v>
      </c>
      <c r="G334" s="32">
        <v>0</v>
      </c>
      <c r="H334" s="37">
        <v>0</v>
      </c>
      <c r="I334" s="32">
        <v>236.88100000000006</v>
      </c>
      <c r="J334" s="32">
        <v>0</v>
      </c>
      <c r="K334" s="37">
        <v>0</v>
      </c>
      <c r="L334" s="32">
        <v>61.490888888888897</v>
      </c>
      <c r="M334" s="32">
        <v>0</v>
      </c>
      <c r="N334" s="37">
        <v>0</v>
      </c>
      <c r="O334" s="32">
        <v>46.824222222222232</v>
      </c>
      <c r="P334" s="32">
        <v>0</v>
      </c>
      <c r="Q334" s="37">
        <v>0</v>
      </c>
      <c r="R334" s="32">
        <v>9.4166666666666661</v>
      </c>
      <c r="S334" s="32">
        <v>0</v>
      </c>
      <c r="T334" s="37">
        <v>0</v>
      </c>
      <c r="U334" s="32">
        <v>5.25</v>
      </c>
      <c r="V334" s="32">
        <v>0</v>
      </c>
      <c r="W334" s="37">
        <v>0</v>
      </c>
      <c r="X334" s="32">
        <v>51.698333333333331</v>
      </c>
      <c r="Y334" s="32">
        <v>0</v>
      </c>
      <c r="Z334" s="37">
        <v>0</v>
      </c>
      <c r="AA334" s="32">
        <v>4.916666666666667</v>
      </c>
      <c r="AB334" s="32">
        <v>0</v>
      </c>
      <c r="AC334" s="37">
        <v>0</v>
      </c>
      <c r="AD334" s="32">
        <v>138.3584444444445</v>
      </c>
      <c r="AE334" s="32">
        <v>0</v>
      </c>
      <c r="AF334" s="37">
        <v>0</v>
      </c>
      <c r="AG334" s="32">
        <v>0</v>
      </c>
      <c r="AH334" s="32">
        <v>0</v>
      </c>
      <c r="AI334" s="37" t="s">
        <v>1688</v>
      </c>
      <c r="AJ334" s="32">
        <v>0</v>
      </c>
      <c r="AK334" s="32">
        <v>0</v>
      </c>
      <c r="AL334" s="37" t="s">
        <v>1688</v>
      </c>
      <c r="AM334" t="s">
        <v>197</v>
      </c>
      <c r="AN334" s="34">
        <v>2</v>
      </c>
      <c r="AX334"/>
      <c r="AY334"/>
    </row>
    <row r="335" spans="1:51" x14ac:dyDescent="0.25">
      <c r="A335" t="s">
        <v>1583</v>
      </c>
      <c r="B335" t="s">
        <v>626</v>
      </c>
      <c r="C335" t="s">
        <v>1297</v>
      </c>
      <c r="D335" t="s">
        <v>1530</v>
      </c>
      <c r="E335" s="32">
        <v>219.16666666666666</v>
      </c>
      <c r="F335" s="32">
        <v>905.17122222222224</v>
      </c>
      <c r="G335" s="32">
        <v>71.317222222222227</v>
      </c>
      <c r="H335" s="37">
        <v>7.8788653982101123E-2</v>
      </c>
      <c r="I335" s="32">
        <v>893.11422222222234</v>
      </c>
      <c r="J335" s="32">
        <v>69.910222222222217</v>
      </c>
      <c r="K335" s="37">
        <v>7.827691070496394E-2</v>
      </c>
      <c r="L335" s="32">
        <v>158.23055555555555</v>
      </c>
      <c r="M335" s="32">
        <v>2.5979999999999999</v>
      </c>
      <c r="N335" s="37">
        <v>1.6419079051314012E-2</v>
      </c>
      <c r="O335" s="32">
        <v>146.17355555555557</v>
      </c>
      <c r="P335" s="32">
        <v>1.1910000000000001</v>
      </c>
      <c r="Q335" s="37">
        <v>8.1478486000659787E-3</v>
      </c>
      <c r="R335" s="32">
        <v>6.8903333333333334</v>
      </c>
      <c r="S335" s="32">
        <v>1.4069999999999998</v>
      </c>
      <c r="T335" s="37">
        <v>0.20419911953945138</v>
      </c>
      <c r="U335" s="32">
        <v>5.166666666666667</v>
      </c>
      <c r="V335" s="32">
        <v>0</v>
      </c>
      <c r="W335" s="37">
        <v>0</v>
      </c>
      <c r="X335" s="32">
        <v>255.53866666666667</v>
      </c>
      <c r="Y335" s="32">
        <v>6.5053333333333336</v>
      </c>
      <c r="Z335" s="37">
        <v>2.5457334571676041E-2</v>
      </c>
      <c r="AA335" s="32">
        <v>0</v>
      </c>
      <c r="AB335" s="32">
        <v>0</v>
      </c>
      <c r="AC335" s="37" t="s">
        <v>1688</v>
      </c>
      <c r="AD335" s="32">
        <v>491.4020000000001</v>
      </c>
      <c r="AE335" s="32">
        <v>62.213888888888889</v>
      </c>
      <c r="AF335" s="37">
        <v>0.12660487521192196</v>
      </c>
      <c r="AG335" s="32">
        <v>0</v>
      </c>
      <c r="AH335" s="32">
        <v>0</v>
      </c>
      <c r="AI335" s="37" t="s">
        <v>1688</v>
      </c>
      <c r="AJ335" s="32">
        <v>0</v>
      </c>
      <c r="AK335" s="32">
        <v>0</v>
      </c>
      <c r="AL335" s="37" t="s">
        <v>1688</v>
      </c>
      <c r="AM335" t="s">
        <v>20</v>
      </c>
      <c r="AN335" s="34">
        <v>2</v>
      </c>
      <c r="AX335"/>
      <c r="AY335"/>
    </row>
    <row r="336" spans="1:51" x14ac:dyDescent="0.25">
      <c r="A336" t="s">
        <v>1583</v>
      </c>
      <c r="B336" t="s">
        <v>824</v>
      </c>
      <c r="C336" t="s">
        <v>1379</v>
      </c>
      <c r="D336" t="s">
        <v>1530</v>
      </c>
      <c r="E336" s="32">
        <v>116.77777777777777</v>
      </c>
      <c r="F336" s="32">
        <v>437.93111111111114</v>
      </c>
      <c r="G336" s="32">
        <v>13.449555555555555</v>
      </c>
      <c r="H336" s="37">
        <v>3.071157817820154E-2</v>
      </c>
      <c r="I336" s="32">
        <v>425.83988888888894</v>
      </c>
      <c r="J336" s="32">
        <v>13.125</v>
      </c>
      <c r="K336" s="37">
        <v>3.0821443322855562E-2</v>
      </c>
      <c r="L336" s="32">
        <v>103.05755555555555</v>
      </c>
      <c r="M336" s="32">
        <v>0.60788888888888892</v>
      </c>
      <c r="N336" s="37">
        <v>5.8985378181339882E-3</v>
      </c>
      <c r="O336" s="32">
        <v>90.966333333333324</v>
      </c>
      <c r="P336" s="32">
        <v>0.28333333333333333</v>
      </c>
      <c r="Q336" s="37">
        <v>3.1147054404743147E-3</v>
      </c>
      <c r="R336" s="32">
        <v>6.6578888888888894</v>
      </c>
      <c r="S336" s="32">
        <v>0.32455555555555554</v>
      </c>
      <c r="T336" s="37">
        <v>4.874751756479364E-2</v>
      </c>
      <c r="U336" s="32">
        <v>5.4333333333333336</v>
      </c>
      <c r="V336" s="32">
        <v>0</v>
      </c>
      <c r="W336" s="37">
        <v>0</v>
      </c>
      <c r="X336" s="32">
        <v>60.216666666666669</v>
      </c>
      <c r="Y336" s="32">
        <v>4.1611111111111114</v>
      </c>
      <c r="Z336" s="37">
        <v>6.9102315711781534E-2</v>
      </c>
      <c r="AA336" s="32">
        <v>0</v>
      </c>
      <c r="AB336" s="32">
        <v>0</v>
      </c>
      <c r="AC336" s="37" t="s">
        <v>1688</v>
      </c>
      <c r="AD336" s="32">
        <v>274.65688888888894</v>
      </c>
      <c r="AE336" s="32">
        <v>8.6805555555555554</v>
      </c>
      <c r="AF336" s="37">
        <v>3.1605089501568012E-2</v>
      </c>
      <c r="AG336" s="32">
        <v>0</v>
      </c>
      <c r="AH336" s="32">
        <v>0</v>
      </c>
      <c r="AI336" s="37" t="s">
        <v>1688</v>
      </c>
      <c r="AJ336" s="32">
        <v>0</v>
      </c>
      <c r="AK336" s="32">
        <v>0</v>
      </c>
      <c r="AL336" s="37" t="s">
        <v>1688</v>
      </c>
      <c r="AM336" t="s">
        <v>219</v>
      </c>
      <c r="AN336" s="34">
        <v>2</v>
      </c>
      <c r="AX336"/>
      <c r="AY336"/>
    </row>
    <row r="337" spans="1:51" x14ac:dyDescent="0.25">
      <c r="A337" t="s">
        <v>1583</v>
      </c>
      <c r="B337" t="s">
        <v>856</v>
      </c>
      <c r="C337" t="s">
        <v>1395</v>
      </c>
      <c r="D337" t="s">
        <v>1530</v>
      </c>
      <c r="E337" s="32">
        <v>173.1</v>
      </c>
      <c r="F337" s="32">
        <v>525.75377777777771</v>
      </c>
      <c r="G337" s="32">
        <v>43.214111111111109</v>
      </c>
      <c r="H337" s="37">
        <v>8.219458031051291E-2</v>
      </c>
      <c r="I337" s="32">
        <v>515.52600000000007</v>
      </c>
      <c r="J337" s="32">
        <v>42.902999999999999</v>
      </c>
      <c r="K337" s="37">
        <v>8.322179676679739E-2</v>
      </c>
      <c r="L337" s="32">
        <v>75.26100000000001</v>
      </c>
      <c r="M337" s="32">
        <v>1.2444444444444445</v>
      </c>
      <c r="N337" s="37">
        <v>1.6535050616447354E-2</v>
      </c>
      <c r="O337" s="32">
        <v>65.033222222222221</v>
      </c>
      <c r="P337" s="32">
        <v>0.93333333333333335</v>
      </c>
      <c r="Q337" s="37">
        <v>1.4351639076779561E-2</v>
      </c>
      <c r="R337" s="32">
        <v>6.0611111111111109</v>
      </c>
      <c r="S337" s="32">
        <v>0.31111111111111112</v>
      </c>
      <c r="T337" s="37">
        <v>5.1329055912007336E-2</v>
      </c>
      <c r="U337" s="32">
        <v>4.166666666666667</v>
      </c>
      <c r="V337" s="32">
        <v>0</v>
      </c>
      <c r="W337" s="37">
        <v>0</v>
      </c>
      <c r="X337" s="32">
        <v>137.05777777777777</v>
      </c>
      <c r="Y337" s="32">
        <v>7.2805555555555559</v>
      </c>
      <c r="Z337" s="37">
        <v>5.3120338543355607E-2</v>
      </c>
      <c r="AA337" s="32">
        <v>0</v>
      </c>
      <c r="AB337" s="32">
        <v>0</v>
      </c>
      <c r="AC337" s="37" t="s">
        <v>1688</v>
      </c>
      <c r="AD337" s="32">
        <v>313.435</v>
      </c>
      <c r="AE337" s="32">
        <v>34.68911111111111</v>
      </c>
      <c r="AF337" s="37">
        <v>0.11067401889103358</v>
      </c>
      <c r="AG337" s="32">
        <v>0</v>
      </c>
      <c r="AH337" s="32">
        <v>0</v>
      </c>
      <c r="AI337" s="37" t="s">
        <v>1688</v>
      </c>
      <c r="AJ337" s="32">
        <v>0</v>
      </c>
      <c r="AK337" s="32">
        <v>0</v>
      </c>
      <c r="AL337" s="37" t="s">
        <v>1688</v>
      </c>
      <c r="AM337" t="s">
        <v>252</v>
      </c>
      <c r="AN337" s="34">
        <v>2</v>
      </c>
      <c r="AX337"/>
      <c r="AY337"/>
    </row>
    <row r="338" spans="1:51" x14ac:dyDescent="0.25">
      <c r="A338" t="s">
        <v>1583</v>
      </c>
      <c r="B338" t="s">
        <v>1194</v>
      </c>
      <c r="C338" t="s">
        <v>1489</v>
      </c>
      <c r="D338" t="s">
        <v>1522</v>
      </c>
      <c r="E338" s="32">
        <v>8.1777777777777771</v>
      </c>
      <c r="F338" s="32">
        <v>71.808333333333337</v>
      </c>
      <c r="G338" s="32">
        <v>0</v>
      </c>
      <c r="H338" s="37">
        <v>0</v>
      </c>
      <c r="I338" s="32">
        <v>57.541666666666671</v>
      </c>
      <c r="J338" s="32">
        <v>0</v>
      </c>
      <c r="K338" s="37">
        <v>0</v>
      </c>
      <c r="L338" s="32">
        <v>41.075000000000003</v>
      </c>
      <c r="M338" s="32">
        <v>0</v>
      </c>
      <c r="N338" s="37">
        <v>0</v>
      </c>
      <c r="O338" s="32">
        <v>26.808333333333334</v>
      </c>
      <c r="P338" s="32">
        <v>0</v>
      </c>
      <c r="Q338" s="37">
        <v>0</v>
      </c>
      <c r="R338" s="32">
        <v>9.3333333333333339</v>
      </c>
      <c r="S338" s="32">
        <v>0</v>
      </c>
      <c r="T338" s="37">
        <v>0</v>
      </c>
      <c r="U338" s="32">
        <v>4.9333333333333336</v>
      </c>
      <c r="V338" s="32">
        <v>0</v>
      </c>
      <c r="W338" s="37">
        <v>0</v>
      </c>
      <c r="X338" s="32">
        <v>17.977777777777778</v>
      </c>
      <c r="Y338" s="32">
        <v>0</v>
      </c>
      <c r="Z338" s="37">
        <v>0</v>
      </c>
      <c r="AA338" s="32">
        <v>0</v>
      </c>
      <c r="AB338" s="32">
        <v>0</v>
      </c>
      <c r="AC338" s="37" t="s">
        <v>1688</v>
      </c>
      <c r="AD338" s="32">
        <v>12.755555555555556</v>
      </c>
      <c r="AE338" s="32">
        <v>0</v>
      </c>
      <c r="AF338" s="37">
        <v>0</v>
      </c>
      <c r="AG338" s="32">
        <v>0</v>
      </c>
      <c r="AH338" s="32">
        <v>0</v>
      </c>
      <c r="AI338" s="37" t="s">
        <v>1688</v>
      </c>
      <c r="AJ338" s="32">
        <v>0</v>
      </c>
      <c r="AK338" s="32">
        <v>0</v>
      </c>
      <c r="AL338" s="37" t="s">
        <v>1688</v>
      </c>
      <c r="AM338" t="s">
        <v>593</v>
      </c>
      <c r="AN338" s="34">
        <v>2</v>
      </c>
      <c r="AX338"/>
      <c r="AY338"/>
    </row>
    <row r="339" spans="1:51" x14ac:dyDescent="0.25">
      <c r="A339" t="s">
        <v>1583</v>
      </c>
      <c r="B339" t="s">
        <v>1072</v>
      </c>
      <c r="C339" t="s">
        <v>1455</v>
      </c>
      <c r="D339" t="s">
        <v>1502</v>
      </c>
      <c r="E339" s="32">
        <v>211</v>
      </c>
      <c r="F339" s="32">
        <v>1169.7619999999999</v>
      </c>
      <c r="G339" s="32">
        <v>0</v>
      </c>
      <c r="H339" s="37">
        <v>0</v>
      </c>
      <c r="I339" s="32">
        <v>1125.3869999999999</v>
      </c>
      <c r="J339" s="32">
        <v>0</v>
      </c>
      <c r="K339" s="37">
        <v>0</v>
      </c>
      <c r="L339" s="32">
        <v>343.98611111111114</v>
      </c>
      <c r="M339" s="32">
        <v>0</v>
      </c>
      <c r="N339" s="37">
        <v>0</v>
      </c>
      <c r="O339" s="32">
        <v>303.94444444444446</v>
      </c>
      <c r="P339" s="32">
        <v>0</v>
      </c>
      <c r="Q339" s="37">
        <v>0</v>
      </c>
      <c r="R339" s="32">
        <v>35.041666666666664</v>
      </c>
      <c r="S339" s="32">
        <v>0</v>
      </c>
      <c r="T339" s="37">
        <v>0</v>
      </c>
      <c r="U339" s="32">
        <v>5</v>
      </c>
      <c r="V339" s="32">
        <v>0</v>
      </c>
      <c r="W339" s="37">
        <v>0</v>
      </c>
      <c r="X339" s="32">
        <v>154.3471111111111</v>
      </c>
      <c r="Y339" s="32">
        <v>0</v>
      </c>
      <c r="Z339" s="37">
        <v>0</v>
      </c>
      <c r="AA339" s="32">
        <v>4.333333333333333</v>
      </c>
      <c r="AB339" s="32">
        <v>0</v>
      </c>
      <c r="AC339" s="37">
        <v>0</v>
      </c>
      <c r="AD339" s="32">
        <v>667.09544444444441</v>
      </c>
      <c r="AE339" s="32">
        <v>0</v>
      </c>
      <c r="AF339" s="37">
        <v>0</v>
      </c>
      <c r="AG339" s="32">
        <v>0</v>
      </c>
      <c r="AH339" s="32">
        <v>0</v>
      </c>
      <c r="AI339" s="37" t="s">
        <v>1688</v>
      </c>
      <c r="AJ339" s="32">
        <v>0</v>
      </c>
      <c r="AK339" s="32">
        <v>0</v>
      </c>
      <c r="AL339" s="37" t="s">
        <v>1688</v>
      </c>
      <c r="AM339" t="s">
        <v>468</v>
      </c>
      <c r="AN339" s="34">
        <v>2</v>
      </c>
      <c r="AX339"/>
      <c r="AY339"/>
    </row>
    <row r="340" spans="1:51" x14ac:dyDescent="0.25">
      <c r="A340" t="s">
        <v>1583</v>
      </c>
      <c r="B340" t="s">
        <v>639</v>
      </c>
      <c r="C340" t="s">
        <v>1304</v>
      </c>
      <c r="D340" t="s">
        <v>1523</v>
      </c>
      <c r="E340" s="32">
        <v>37</v>
      </c>
      <c r="F340" s="32">
        <v>112.04166666666666</v>
      </c>
      <c r="G340" s="32">
        <v>0</v>
      </c>
      <c r="H340" s="37">
        <v>0</v>
      </c>
      <c r="I340" s="32">
        <v>106.73333333333333</v>
      </c>
      <c r="J340" s="32">
        <v>0</v>
      </c>
      <c r="K340" s="37">
        <v>0</v>
      </c>
      <c r="L340" s="32">
        <v>14.775</v>
      </c>
      <c r="M340" s="32">
        <v>0</v>
      </c>
      <c r="N340" s="37">
        <v>0</v>
      </c>
      <c r="O340" s="32">
        <v>9.4666666666666668</v>
      </c>
      <c r="P340" s="32">
        <v>0</v>
      </c>
      <c r="Q340" s="37">
        <v>0</v>
      </c>
      <c r="R340" s="32">
        <v>0</v>
      </c>
      <c r="S340" s="32">
        <v>0</v>
      </c>
      <c r="T340" s="37" t="s">
        <v>1688</v>
      </c>
      <c r="U340" s="32">
        <v>5.3083333333333336</v>
      </c>
      <c r="V340" s="32">
        <v>0</v>
      </c>
      <c r="W340" s="37">
        <v>0</v>
      </c>
      <c r="X340" s="32">
        <v>37.097222222222221</v>
      </c>
      <c r="Y340" s="32">
        <v>0</v>
      </c>
      <c r="Z340" s="37">
        <v>0</v>
      </c>
      <c r="AA340" s="32">
        <v>0</v>
      </c>
      <c r="AB340" s="32">
        <v>0</v>
      </c>
      <c r="AC340" s="37" t="s">
        <v>1688</v>
      </c>
      <c r="AD340" s="32">
        <v>60.169444444444444</v>
      </c>
      <c r="AE340" s="32">
        <v>0</v>
      </c>
      <c r="AF340" s="37">
        <v>0</v>
      </c>
      <c r="AG340" s="32">
        <v>0</v>
      </c>
      <c r="AH340" s="32">
        <v>0</v>
      </c>
      <c r="AI340" s="37" t="s">
        <v>1688</v>
      </c>
      <c r="AJ340" s="32">
        <v>0</v>
      </c>
      <c r="AK340" s="32">
        <v>0</v>
      </c>
      <c r="AL340" s="37" t="s">
        <v>1688</v>
      </c>
      <c r="AM340" t="s">
        <v>33</v>
      </c>
      <c r="AN340" s="34">
        <v>2</v>
      </c>
      <c r="AX340"/>
      <c r="AY340"/>
    </row>
    <row r="341" spans="1:51" x14ac:dyDescent="0.25">
      <c r="A341" t="s">
        <v>1583</v>
      </c>
      <c r="B341" t="s">
        <v>936</v>
      </c>
      <c r="C341" t="s">
        <v>1224</v>
      </c>
      <c r="D341" t="s">
        <v>1501</v>
      </c>
      <c r="E341" s="32">
        <v>130.25555555555556</v>
      </c>
      <c r="F341" s="32">
        <v>404.31666666666666</v>
      </c>
      <c r="G341" s="32">
        <v>55.45</v>
      </c>
      <c r="H341" s="37">
        <v>0.13714497712189291</v>
      </c>
      <c r="I341" s="32">
        <v>348.5916666666667</v>
      </c>
      <c r="J341" s="32">
        <v>55.45</v>
      </c>
      <c r="K341" s="37">
        <v>0.15906863331022447</v>
      </c>
      <c r="L341" s="32">
        <v>82.61666666666666</v>
      </c>
      <c r="M341" s="32">
        <v>0.8305555555555556</v>
      </c>
      <c r="N341" s="37">
        <v>1.0053123529016208E-2</v>
      </c>
      <c r="O341" s="32">
        <v>26.891666666666666</v>
      </c>
      <c r="P341" s="32">
        <v>0.8305555555555556</v>
      </c>
      <c r="Q341" s="37">
        <v>3.0885239128189239E-2</v>
      </c>
      <c r="R341" s="32">
        <v>50.80833333333333</v>
      </c>
      <c r="S341" s="32">
        <v>0</v>
      </c>
      <c r="T341" s="37">
        <v>0</v>
      </c>
      <c r="U341" s="32">
        <v>4.916666666666667</v>
      </c>
      <c r="V341" s="32">
        <v>0</v>
      </c>
      <c r="W341" s="37">
        <v>0</v>
      </c>
      <c r="X341" s="32">
        <v>76.147222222222226</v>
      </c>
      <c r="Y341" s="32">
        <v>20.969444444444445</v>
      </c>
      <c r="Z341" s="37">
        <v>0.27538029402108488</v>
      </c>
      <c r="AA341" s="32">
        <v>0</v>
      </c>
      <c r="AB341" s="32">
        <v>0</v>
      </c>
      <c r="AC341" s="37" t="s">
        <v>1688</v>
      </c>
      <c r="AD341" s="32">
        <v>245.55277777777778</v>
      </c>
      <c r="AE341" s="32">
        <v>33.65</v>
      </c>
      <c r="AF341" s="37">
        <v>0.1370377492958065</v>
      </c>
      <c r="AG341" s="32">
        <v>0</v>
      </c>
      <c r="AH341" s="32">
        <v>0</v>
      </c>
      <c r="AI341" s="37" t="s">
        <v>1688</v>
      </c>
      <c r="AJ341" s="32">
        <v>0</v>
      </c>
      <c r="AK341" s="32">
        <v>0</v>
      </c>
      <c r="AL341" s="37" t="s">
        <v>1688</v>
      </c>
      <c r="AM341" t="s">
        <v>332</v>
      </c>
      <c r="AN341" s="34">
        <v>2</v>
      </c>
      <c r="AX341"/>
      <c r="AY341"/>
    </row>
    <row r="342" spans="1:51" x14ac:dyDescent="0.25">
      <c r="A342" t="s">
        <v>1583</v>
      </c>
      <c r="B342" t="s">
        <v>1109</v>
      </c>
      <c r="C342" t="s">
        <v>1221</v>
      </c>
      <c r="D342" t="s">
        <v>1535</v>
      </c>
      <c r="E342" s="32">
        <v>79.444444444444443</v>
      </c>
      <c r="F342" s="32">
        <v>212.82188888888885</v>
      </c>
      <c r="G342" s="32">
        <v>0.88211111111111107</v>
      </c>
      <c r="H342" s="37">
        <v>4.1448326378291291E-3</v>
      </c>
      <c r="I342" s="32">
        <v>209.35522222222218</v>
      </c>
      <c r="J342" s="32">
        <v>0.88211111111111107</v>
      </c>
      <c r="K342" s="37">
        <v>4.213466001697275E-3</v>
      </c>
      <c r="L342" s="32">
        <v>34.497888888888895</v>
      </c>
      <c r="M342" s="32">
        <v>0</v>
      </c>
      <c r="N342" s="37">
        <v>0</v>
      </c>
      <c r="O342" s="32">
        <v>31.031222222222226</v>
      </c>
      <c r="P342" s="32">
        <v>0</v>
      </c>
      <c r="Q342" s="37">
        <v>0</v>
      </c>
      <c r="R342" s="32">
        <v>0</v>
      </c>
      <c r="S342" s="32">
        <v>0</v>
      </c>
      <c r="T342" s="37" t="s">
        <v>1688</v>
      </c>
      <c r="U342" s="32">
        <v>3.4666666666666668</v>
      </c>
      <c r="V342" s="32">
        <v>0</v>
      </c>
      <c r="W342" s="37">
        <v>0</v>
      </c>
      <c r="X342" s="32">
        <v>59.243444444444421</v>
      </c>
      <c r="Y342" s="32">
        <v>0.7098888888888889</v>
      </c>
      <c r="Z342" s="37">
        <v>1.1982572849129116E-2</v>
      </c>
      <c r="AA342" s="32">
        <v>0</v>
      </c>
      <c r="AB342" s="32">
        <v>0</v>
      </c>
      <c r="AC342" s="37" t="s">
        <v>1688</v>
      </c>
      <c r="AD342" s="32">
        <v>119.08055555555553</v>
      </c>
      <c r="AE342" s="32">
        <v>0.17222222222222222</v>
      </c>
      <c r="AF342" s="37">
        <v>1.4462665329258908E-3</v>
      </c>
      <c r="AG342" s="32">
        <v>0</v>
      </c>
      <c r="AH342" s="32">
        <v>0</v>
      </c>
      <c r="AI342" s="37" t="s">
        <v>1688</v>
      </c>
      <c r="AJ342" s="32">
        <v>0</v>
      </c>
      <c r="AK342" s="32">
        <v>0</v>
      </c>
      <c r="AL342" s="37" t="s">
        <v>1688</v>
      </c>
      <c r="AM342" t="s">
        <v>506</v>
      </c>
      <c r="AN342" s="34">
        <v>2</v>
      </c>
      <c r="AX342"/>
      <c r="AY342"/>
    </row>
    <row r="343" spans="1:51" x14ac:dyDescent="0.25">
      <c r="A343" t="s">
        <v>1583</v>
      </c>
      <c r="B343" t="s">
        <v>1143</v>
      </c>
      <c r="C343" t="s">
        <v>1463</v>
      </c>
      <c r="D343" t="s">
        <v>1540</v>
      </c>
      <c r="E343" s="32">
        <v>37.333333333333336</v>
      </c>
      <c r="F343" s="32">
        <v>130.06944444444446</v>
      </c>
      <c r="G343" s="32">
        <v>26.133333333333333</v>
      </c>
      <c r="H343" s="37">
        <v>0.20091831286705816</v>
      </c>
      <c r="I343" s="32">
        <v>114.39166666666667</v>
      </c>
      <c r="J343" s="32">
        <v>26.133333333333333</v>
      </c>
      <c r="K343" s="37">
        <v>0.22845486996430392</v>
      </c>
      <c r="L343" s="32">
        <v>31.824999999999996</v>
      </c>
      <c r="M343" s="32">
        <v>4.3499999999999996</v>
      </c>
      <c r="N343" s="37">
        <v>0.13668499607227025</v>
      </c>
      <c r="O343" s="32">
        <v>17.569444444444443</v>
      </c>
      <c r="P343" s="32">
        <v>4.3499999999999996</v>
      </c>
      <c r="Q343" s="37">
        <v>0.2475889328063241</v>
      </c>
      <c r="R343" s="32">
        <v>8.6999999999999993</v>
      </c>
      <c r="S343" s="32">
        <v>0</v>
      </c>
      <c r="T343" s="37">
        <v>0</v>
      </c>
      <c r="U343" s="32">
        <v>5.5555555555555554</v>
      </c>
      <c r="V343" s="32">
        <v>0</v>
      </c>
      <c r="W343" s="37">
        <v>0</v>
      </c>
      <c r="X343" s="32">
        <v>18.569444444444443</v>
      </c>
      <c r="Y343" s="32">
        <v>1.6611111111111112</v>
      </c>
      <c r="Z343" s="37">
        <v>8.9454001495886323E-2</v>
      </c>
      <c r="AA343" s="32">
        <v>1.4222222222222223</v>
      </c>
      <c r="AB343" s="32">
        <v>0</v>
      </c>
      <c r="AC343" s="37">
        <v>0</v>
      </c>
      <c r="AD343" s="32">
        <v>78.25277777777778</v>
      </c>
      <c r="AE343" s="32">
        <v>20.122222222222224</v>
      </c>
      <c r="AF343" s="37">
        <v>0.25714387135706934</v>
      </c>
      <c r="AG343" s="32">
        <v>0</v>
      </c>
      <c r="AH343" s="32">
        <v>0</v>
      </c>
      <c r="AI343" s="37" t="s">
        <v>1688</v>
      </c>
      <c r="AJ343" s="32">
        <v>0</v>
      </c>
      <c r="AK343" s="32">
        <v>0</v>
      </c>
      <c r="AL343" s="37" t="s">
        <v>1688</v>
      </c>
      <c r="AM343" t="s">
        <v>540</v>
      </c>
      <c r="AN343" s="34">
        <v>2</v>
      </c>
      <c r="AX343"/>
      <c r="AY343"/>
    </row>
    <row r="344" spans="1:51" x14ac:dyDescent="0.25">
      <c r="A344" t="s">
        <v>1583</v>
      </c>
      <c r="B344" t="s">
        <v>812</v>
      </c>
      <c r="C344" t="s">
        <v>1374</v>
      </c>
      <c r="D344" t="s">
        <v>1530</v>
      </c>
      <c r="E344" s="32">
        <v>145.1</v>
      </c>
      <c r="F344" s="32">
        <v>448.32611111111112</v>
      </c>
      <c r="G344" s="32">
        <v>12.33611111111111</v>
      </c>
      <c r="H344" s="37">
        <v>2.7515932722584128E-2</v>
      </c>
      <c r="I344" s="32">
        <v>417.27611111111105</v>
      </c>
      <c r="J344" s="32">
        <v>4.2249999999999996</v>
      </c>
      <c r="K344" s="37">
        <v>1.012519022176896E-2</v>
      </c>
      <c r="L344" s="32">
        <v>62.105555555555554</v>
      </c>
      <c r="M344" s="32">
        <v>10.380555555555555</v>
      </c>
      <c r="N344" s="37">
        <v>0.16714375167725198</v>
      </c>
      <c r="O344" s="32">
        <v>36.388888888888886</v>
      </c>
      <c r="P344" s="32">
        <v>2.2694444444444444</v>
      </c>
      <c r="Q344" s="37">
        <v>6.2366412213740459E-2</v>
      </c>
      <c r="R344" s="32">
        <v>20.383333333333333</v>
      </c>
      <c r="S344" s="32">
        <v>8.1111111111111107</v>
      </c>
      <c r="T344" s="37">
        <v>0.39792859089670207</v>
      </c>
      <c r="U344" s="32">
        <v>5.333333333333333</v>
      </c>
      <c r="V344" s="32">
        <v>0</v>
      </c>
      <c r="W344" s="37">
        <v>0</v>
      </c>
      <c r="X344" s="32">
        <v>98.541666666666671</v>
      </c>
      <c r="Y344" s="32">
        <v>1.9555555555555555</v>
      </c>
      <c r="Z344" s="37">
        <v>1.9844961240310075E-2</v>
      </c>
      <c r="AA344" s="32">
        <v>5.333333333333333</v>
      </c>
      <c r="AB344" s="32">
        <v>0</v>
      </c>
      <c r="AC344" s="37">
        <v>0</v>
      </c>
      <c r="AD344" s="32">
        <v>276.45388888888886</v>
      </c>
      <c r="AE344" s="32">
        <v>0</v>
      </c>
      <c r="AF344" s="37">
        <v>0</v>
      </c>
      <c r="AG344" s="32">
        <v>5.8916666666666666</v>
      </c>
      <c r="AH344" s="32">
        <v>0</v>
      </c>
      <c r="AI344" s="37">
        <v>0</v>
      </c>
      <c r="AJ344" s="32">
        <v>0</v>
      </c>
      <c r="AK344" s="32">
        <v>0</v>
      </c>
      <c r="AL344" s="37" t="s">
        <v>1688</v>
      </c>
      <c r="AM344" t="s">
        <v>207</v>
      </c>
      <c r="AN344" s="34">
        <v>2</v>
      </c>
      <c r="AX344"/>
      <c r="AY344"/>
    </row>
    <row r="345" spans="1:51" x14ac:dyDescent="0.25">
      <c r="A345" t="s">
        <v>1583</v>
      </c>
      <c r="B345" t="s">
        <v>717</v>
      </c>
      <c r="C345" t="s">
        <v>1292</v>
      </c>
      <c r="D345" t="s">
        <v>1526</v>
      </c>
      <c r="E345" s="32">
        <v>55.522222222222226</v>
      </c>
      <c r="F345" s="32">
        <v>154.65822222222221</v>
      </c>
      <c r="G345" s="32">
        <v>37.488888888888887</v>
      </c>
      <c r="H345" s="37">
        <v>0.24239829186076253</v>
      </c>
      <c r="I345" s="32">
        <v>138.96377777777781</v>
      </c>
      <c r="J345" s="32">
        <v>37.488888888888887</v>
      </c>
      <c r="K345" s="37">
        <v>0.26977453756934255</v>
      </c>
      <c r="L345" s="32">
        <v>21.897222222222219</v>
      </c>
      <c r="M345" s="32">
        <v>0</v>
      </c>
      <c r="N345" s="37">
        <v>0</v>
      </c>
      <c r="O345" s="32">
        <v>16.841666666666665</v>
      </c>
      <c r="P345" s="32">
        <v>0</v>
      </c>
      <c r="Q345" s="37">
        <v>0</v>
      </c>
      <c r="R345" s="32">
        <v>0</v>
      </c>
      <c r="S345" s="32">
        <v>0</v>
      </c>
      <c r="T345" s="37" t="s">
        <v>1688</v>
      </c>
      <c r="U345" s="32">
        <v>5.0555555555555554</v>
      </c>
      <c r="V345" s="32">
        <v>0</v>
      </c>
      <c r="W345" s="37">
        <v>0</v>
      </c>
      <c r="X345" s="32">
        <v>41.421666666666667</v>
      </c>
      <c r="Y345" s="32">
        <v>17.944444444444443</v>
      </c>
      <c r="Z345" s="37">
        <v>0.43321396477957053</v>
      </c>
      <c r="AA345" s="32">
        <v>10.638888888888889</v>
      </c>
      <c r="AB345" s="32">
        <v>0</v>
      </c>
      <c r="AC345" s="37">
        <v>0</v>
      </c>
      <c r="AD345" s="32">
        <v>48.56666666666667</v>
      </c>
      <c r="AE345" s="32">
        <v>19.372222222222224</v>
      </c>
      <c r="AF345" s="37">
        <v>0.39887897506291464</v>
      </c>
      <c r="AG345" s="32">
        <v>32.13377777777778</v>
      </c>
      <c r="AH345" s="32">
        <v>0.17222222222222222</v>
      </c>
      <c r="AI345" s="37">
        <v>5.3595385955934214E-3</v>
      </c>
      <c r="AJ345" s="32">
        <v>0</v>
      </c>
      <c r="AK345" s="32">
        <v>0</v>
      </c>
      <c r="AL345" s="37" t="s">
        <v>1688</v>
      </c>
      <c r="AM345" t="s">
        <v>111</v>
      </c>
      <c r="AN345" s="34">
        <v>2</v>
      </c>
      <c r="AX345"/>
      <c r="AY345"/>
    </row>
    <row r="346" spans="1:51" x14ac:dyDescent="0.25">
      <c r="A346" t="s">
        <v>1583</v>
      </c>
      <c r="B346" t="s">
        <v>843</v>
      </c>
      <c r="C346" t="s">
        <v>1386</v>
      </c>
      <c r="D346" t="s">
        <v>1518</v>
      </c>
      <c r="E346" s="32">
        <v>96.355555555555554</v>
      </c>
      <c r="F346" s="32">
        <v>320.1396666666667</v>
      </c>
      <c r="G346" s="32">
        <v>18.280555555555555</v>
      </c>
      <c r="H346" s="37">
        <v>5.7101813548739312E-2</v>
      </c>
      <c r="I346" s="32">
        <v>302.75633333333332</v>
      </c>
      <c r="J346" s="32">
        <v>18.280555555555555</v>
      </c>
      <c r="K346" s="37">
        <v>6.0380423274015375E-2</v>
      </c>
      <c r="L346" s="32">
        <v>73.075777777777773</v>
      </c>
      <c r="M346" s="32">
        <v>0</v>
      </c>
      <c r="N346" s="37">
        <v>0</v>
      </c>
      <c r="O346" s="32">
        <v>60.94244444444444</v>
      </c>
      <c r="P346" s="32">
        <v>0</v>
      </c>
      <c r="Q346" s="37">
        <v>0</v>
      </c>
      <c r="R346" s="32">
        <v>7.4666666666666668</v>
      </c>
      <c r="S346" s="32">
        <v>0</v>
      </c>
      <c r="T346" s="37">
        <v>0</v>
      </c>
      <c r="U346" s="32">
        <v>4.666666666666667</v>
      </c>
      <c r="V346" s="32">
        <v>0</v>
      </c>
      <c r="W346" s="37">
        <v>0</v>
      </c>
      <c r="X346" s="32">
        <v>68.87777777777778</v>
      </c>
      <c r="Y346" s="32">
        <v>2</v>
      </c>
      <c r="Z346" s="37">
        <v>2.903694144216809E-2</v>
      </c>
      <c r="AA346" s="32">
        <v>5.25</v>
      </c>
      <c r="AB346" s="32">
        <v>0</v>
      </c>
      <c r="AC346" s="37">
        <v>0</v>
      </c>
      <c r="AD346" s="32">
        <v>172.9361111111111</v>
      </c>
      <c r="AE346" s="32">
        <v>16.280555555555555</v>
      </c>
      <c r="AF346" s="37">
        <v>9.4142024190050924E-2</v>
      </c>
      <c r="AG346" s="32">
        <v>0</v>
      </c>
      <c r="AH346" s="32">
        <v>0</v>
      </c>
      <c r="AI346" s="37" t="s">
        <v>1688</v>
      </c>
      <c r="AJ346" s="32">
        <v>0</v>
      </c>
      <c r="AK346" s="32">
        <v>0</v>
      </c>
      <c r="AL346" s="37" t="s">
        <v>1688</v>
      </c>
      <c r="AM346" t="s">
        <v>238</v>
      </c>
      <c r="AN346" s="34">
        <v>2</v>
      </c>
      <c r="AX346"/>
      <c r="AY346"/>
    </row>
    <row r="347" spans="1:51" x14ac:dyDescent="0.25">
      <c r="A347" t="s">
        <v>1583</v>
      </c>
      <c r="B347" t="s">
        <v>679</v>
      </c>
      <c r="C347" t="s">
        <v>1215</v>
      </c>
      <c r="D347" t="s">
        <v>1502</v>
      </c>
      <c r="E347" s="32">
        <v>89.466666666666669</v>
      </c>
      <c r="F347" s="32">
        <v>237.38055555555556</v>
      </c>
      <c r="G347" s="32">
        <v>0</v>
      </c>
      <c r="H347" s="37">
        <v>0</v>
      </c>
      <c r="I347" s="32">
        <v>228.05833333333334</v>
      </c>
      <c r="J347" s="32">
        <v>0</v>
      </c>
      <c r="K347" s="37">
        <v>0</v>
      </c>
      <c r="L347" s="32">
        <v>46.408333333333331</v>
      </c>
      <c r="M347" s="32">
        <v>0</v>
      </c>
      <c r="N347" s="37">
        <v>0</v>
      </c>
      <c r="O347" s="32">
        <v>37.086111111111109</v>
      </c>
      <c r="P347" s="32">
        <v>0</v>
      </c>
      <c r="Q347" s="37">
        <v>0</v>
      </c>
      <c r="R347" s="32">
        <v>4.9611111111111112</v>
      </c>
      <c r="S347" s="32">
        <v>0</v>
      </c>
      <c r="T347" s="37">
        <v>0</v>
      </c>
      <c r="U347" s="32">
        <v>4.3611111111111107</v>
      </c>
      <c r="V347" s="32">
        <v>0</v>
      </c>
      <c r="W347" s="37">
        <v>0</v>
      </c>
      <c r="X347" s="32">
        <v>51.43888888888889</v>
      </c>
      <c r="Y347" s="32">
        <v>0</v>
      </c>
      <c r="Z347" s="37">
        <v>0</v>
      </c>
      <c r="AA347" s="32">
        <v>0</v>
      </c>
      <c r="AB347" s="32">
        <v>0</v>
      </c>
      <c r="AC347" s="37" t="s">
        <v>1688</v>
      </c>
      <c r="AD347" s="32">
        <v>139.53333333333333</v>
      </c>
      <c r="AE347" s="32">
        <v>0</v>
      </c>
      <c r="AF347" s="37">
        <v>0</v>
      </c>
      <c r="AG347" s="32">
        <v>0</v>
      </c>
      <c r="AH347" s="32">
        <v>0</v>
      </c>
      <c r="AI347" s="37" t="s">
        <v>1688</v>
      </c>
      <c r="AJ347" s="32">
        <v>0</v>
      </c>
      <c r="AK347" s="32">
        <v>0</v>
      </c>
      <c r="AL347" s="37" t="s">
        <v>1688</v>
      </c>
      <c r="AM347" t="s">
        <v>73</v>
      </c>
      <c r="AN347" s="34">
        <v>2</v>
      </c>
      <c r="AX347"/>
      <c r="AY347"/>
    </row>
    <row r="348" spans="1:51" x14ac:dyDescent="0.25">
      <c r="A348" t="s">
        <v>1583</v>
      </c>
      <c r="B348" t="s">
        <v>687</v>
      </c>
      <c r="C348" t="s">
        <v>1296</v>
      </c>
      <c r="D348" t="s">
        <v>1529</v>
      </c>
      <c r="E348" s="32">
        <v>97.966666666666669</v>
      </c>
      <c r="F348" s="32">
        <v>247.27288888888882</v>
      </c>
      <c r="G348" s="32">
        <v>29.72433333333333</v>
      </c>
      <c r="H348" s="37">
        <v>0.12020862241266511</v>
      </c>
      <c r="I348" s="32">
        <v>207.26444444444436</v>
      </c>
      <c r="J348" s="32">
        <v>25.650666666666666</v>
      </c>
      <c r="K348" s="37">
        <v>0.12375816187586448</v>
      </c>
      <c r="L348" s="32">
        <v>40.00844444444445</v>
      </c>
      <c r="M348" s="32">
        <v>4.073666666666667</v>
      </c>
      <c r="N348" s="37">
        <v>0.10182017129717059</v>
      </c>
      <c r="O348" s="32">
        <v>0</v>
      </c>
      <c r="P348" s="32">
        <v>0</v>
      </c>
      <c r="Q348" s="37" t="s">
        <v>1688</v>
      </c>
      <c r="R348" s="32">
        <v>32.219555555555559</v>
      </c>
      <c r="S348" s="32">
        <v>4.073666666666667</v>
      </c>
      <c r="T348" s="37">
        <v>0.12643460148426078</v>
      </c>
      <c r="U348" s="32">
        <v>7.7888888888888888</v>
      </c>
      <c r="V348" s="32">
        <v>0</v>
      </c>
      <c r="W348" s="37">
        <v>0</v>
      </c>
      <c r="X348" s="32">
        <v>63.58366666666663</v>
      </c>
      <c r="Y348" s="32">
        <v>8.3323333333333292</v>
      </c>
      <c r="Z348" s="37">
        <v>0.1310451845599761</v>
      </c>
      <c r="AA348" s="32">
        <v>0</v>
      </c>
      <c r="AB348" s="32">
        <v>0</v>
      </c>
      <c r="AC348" s="37" t="s">
        <v>1688</v>
      </c>
      <c r="AD348" s="32">
        <v>143.68077777777773</v>
      </c>
      <c r="AE348" s="32">
        <v>17.318333333333335</v>
      </c>
      <c r="AF348" s="37">
        <v>0.12053340468492273</v>
      </c>
      <c r="AG348" s="32">
        <v>0</v>
      </c>
      <c r="AH348" s="32">
        <v>0</v>
      </c>
      <c r="AI348" s="37" t="s">
        <v>1688</v>
      </c>
      <c r="AJ348" s="32">
        <v>0</v>
      </c>
      <c r="AK348" s="32">
        <v>0</v>
      </c>
      <c r="AL348" s="37" t="s">
        <v>1688</v>
      </c>
      <c r="AM348" t="s">
        <v>81</v>
      </c>
      <c r="AN348" s="34">
        <v>2</v>
      </c>
      <c r="AX348"/>
      <c r="AY348"/>
    </row>
    <row r="349" spans="1:51" x14ac:dyDescent="0.25">
      <c r="A349" t="s">
        <v>1583</v>
      </c>
      <c r="B349" t="s">
        <v>1137</v>
      </c>
      <c r="C349" t="s">
        <v>1275</v>
      </c>
      <c r="D349" t="s">
        <v>1507</v>
      </c>
      <c r="E349" s="32">
        <v>116.37777777777778</v>
      </c>
      <c r="F349" s="32">
        <v>487.20944444444444</v>
      </c>
      <c r="G349" s="32">
        <v>173.52111111111111</v>
      </c>
      <c r="H349" s="37">
        <v>0.3561530119946133</v>
      </c>
      <c r="I349" s="32">
        <v>481.00111111111113</v>
      </c>
      <c r="J349" s="32">
        <v>173.36555555555555</v>
      </c>
      <c r="K349" s="37">
        <v>0.36042651784126162</v>
      </c>
      <c r="L349" s="32">
        <v>48.336111111111109</v>
      </c>
      <c r="M349" s="32">
        <v>2.9805555555555556</v>
      </c>
      <c r="N349" s="37">
        <v>6.1663122809033966E-2</v>
      </c>
      <c r="O349" s="32">
        <v>42.12777777777778</v>
      </c>
      <c r="P349" s="32">
        <v>2.8250000000000002</v>
      </c>
      <c r="Q349" s="37">
        <v>6.7057892654622184E-2</v>
      </c>
      <c r="R349" s="32">
        <v>3.1305555555555555</v>
      </c>
      <c r="S349" s="32">
        <v>0.15555555555555556</v>
      </c>
      <c r="T349" s="37">
        <v>4.9689440993788823E-2</v>
      </c>
      <c r="U349" s="32">
        <v>3.0777777777777779</v>
      </c>
      <c r="V349" s="32">
        <v>0</v>
      </c>
      <c r="W349" s="37">
        <v>0</v>
      </c>
      <c r="X349" s="32">
        <v>104.23055555555555</v>
      </c>
      <c r="Y349" s="32">
        <v>52.930555555555557</v>
      </c>
      <c r="Z349" s="37">
        <v>0.50782186925352457</v>
      </c>
      <c r="AA349" s="32">
        <v>0</v>
      </c>
      <c r="AB349" s="32">
        <v>0</v>
      </c>
      <c r="AC349" s="37" t="s">
        <v>1688</v>
      </c>
      <c r="AD349" s="32">
        <v>334.64277777777778</v>
      </c>
      <c r="AE349" s="32">
        <v>117.61</v>
      </c>
      <c r="AF349" s="37">
        <v>0.35144938964766742</v>
      </c>
      <c r="AG349" s="32">
        <v>0</v>
      </c>
      <c r="AH349" s="32">
        <v>0</v>
      </c>
      <c r="AI349" s="37" t="s">
        <v>1688</v>
      </c>
      <c r="AJ349" s="32">
        <v>0</v>
      </c>
      <c r="AK349" s="32">
        <v>0</v>
      </c>
      <c r="AL349" s="37" t="s">
        <v>1688</v>
      </c>
      <c r="AM349" t="s">
        <v>534</v>
      </c>
      <c r="AN349" s="34">
        <v>2</v>
      </c>
      <c r="AX349"/>
      <c r="AY349"/>
    </row>
    <row r="350" spans="1:51" x14ac:dyDescent="0.25">
      <c r="A350" t="s">
        <v>1583</v>
      </c>
      <c r="B350" t="s">
        <v>864</v>
      </c>
      <c r="C350" t="s">
        <v>1398</v>
      </c>
      <c r="D350" t="s">
        <v>1494</v>
      </c>
      <c r="E350" s="32">
        <v>97.611111111111114</v>
      </c>
      <c r="F350" s="32">
        <v>428.10566666666671</v>
      </c>
      <c r="G350" s="32">
        <v>0</v>
      </c>
      <c r="H350" s="37">
        <v>0</v>
      </c>
      <c r="I350" s="32">
        <v>387.58644444444451</v>
      </c>
      <c r="J350" s="32">
        <v>0</v>
      </c>
      <c r="K350" s="37">
        <v>0</v>
      </c>
      <c r="L350" s="32">
        <v>72.425111111111093</v>
      </c>
      <c r="M350" s="32">
        <v>0</v>
      </c>
      <c r="N350" s="37">
        <v>0</v>
      </c>
      <c r="O350" s="32">
        <v>31.905888888888882</v>
      </c>
      <c r="P350" s="32">
        <v>0</v>
      </c>
      <c r="Q350" s="37">
        <v>0</v>
      </c>
      <c r="R350" s="32">
        <v>34.830333333333328</v>
      </c>
      <c r="S350" s="32">
        <v>0</v>
      </c>
      <c r="T350" s="37">
        <v>0</v>
      </c>
      <c r="U350" s="32">
        <v>5.6888888888888891</v>
      </c>
      <c r="V350" s="32">
        <v>0</v>
      </c>
      <c r="W350" s="37">
        <v>0</v>
      </c>
      <c r="X350" s="32">
        <v>115.71977777777781</v>
      </c>
      <c r="Y350" s="32">
        <v>0</v>
      </c>
      <c r="Z350" s="37">
        <v>0</v>
      </c>
      <c r="AA350" s="32">
        <v>0</v>
      </c>
      <c r="AB350" s="32">
        <v>0</v>
      </c>
      <c r="AC350" s="37" t="s">
        <v>1688</v>
      </c>
      <c r="AD350" s="32">
        <v>231.53811111111116</v>
      </c>
      <c r="AE350" s="32">
        <v>0</v>
      </c>
      <c r="AF350" s="37">
        <v>0</v>
      </c>
      <c r="AG350" s="32">
        <v>8.4226666666666681</v>
      </c>
      <c r="AH350" s="32">
        <v>0</v>
      </c>
      <c r="AI350" s="37">
        <v>0</v>
      </c>
      <c r="AJ350" s="32">
        <v>0</v>
      </c>
      <c r="AK350" s="32">
        <v>0</v>
      </c>
      <c r="AL350" s="37" t="s">
        <v>1688</v>
      </c>
      <c r="AM350" t="s">
        <v>260</v>
      </c>
      <c r="AN350" s="34">
        <v>2</v>
      </c>
      <c r="AX350"/>
      <c r="AY350"/>
    </row>
    <row r="351" spans="1:51" x14ac:dyDescent="0.25">
      <c r="A351" t="s">
        <v>1583</v>
      </c>
      <c r="B351" t="s">
        <v>954</v>
      </c>
      <c r="C351" t="s">
        <v>1423</v>
      </c>
      <c r="D351" t="s">
        <v>1540</v>
      </c>
      <c r="E351" s="32">
        <v>76.111111111111114</v>
      </c>
      <c r="F351" s="32">
        <v>260.76588888888892</v>
      </c>
      <c r="G351" s="32">
        <v>113.85144444444444</v>
      </c>
      <c r="H351" s="37">
        <v>0.43660405480778197</v>
      </c>
      <c r="I351" s="32">
        <v>253.67977777777779</v>
      </c>
      <c r="J351" s="32">
        <v>113.85144444444444</v>
      </c>
      <c r="K351" s="37">
        <v>0.44879984302169224</v>
      </c>
      <c r="L351" s="32">
        <v>51.335666666666668</v>
      </c>
      <c r="M351" s="32">
        <v>16.398666666666664</v>
      </c>
      <c r="N351" s="37">
        <v>0.3194400254533884</v>
      </c>
      <c r="O351" s="32">
        <v>44.249555555555553</v>
      </c>
      <c r="P351" s="32">
        <v>16.398666666666664</v>
      </c>
      <c r="Q351" s="37">
        <v>0.37059505933518472</v>
      </c>
      <c r="R351" s="32">
        <v>1.3333333333333333</v>
      </c>
      <c r="S351" s="32">
        <v>0</v>
      </c>
      <c r="T351" s="37">
        <v>0</v>
      </c>
      <c r="U351" s="32">
        <v>5.7527777777777782</v>
      </c>
      <c r="V351" s="32">
        <v>0</v>
      </c>
      <c r="W351" s="37">
        <v>0</v>
      </c>
      <c r="X351" s="32">
        <v>90.666666666666671</v>
      </c>
      <c r="Y351" s="32">
        <v>65.50555555555556</v>
      </c>
      <c r="Z351" s="37">
        <v>0.72248774509803926</v>
      </c>
      <c r="AA351" s="32">
        <v>0</v>
      </c>
      <c r="AB351" s="32">
        <v>0</v>
      </c>
      <c r="AC351" s="37" t="s">
        <v>1688</v>
      </c>
      <c r="AD351" s="32">
        <v>118.76355555555557</v>
      </c>
      <c r="AE351" s="32">
        <v>31.947222222222223</v>
      </c>
      <c r="AF351" s="37">
        <v>0.26899853303295435</v>
      </c>
      <c r="AG351" s="32">
        <v>0</v>
      </c>
      <c r="AH351" s="32">
        <v>0</v>
      </c>
      <c r="AI351" s="37" t="s">
        <v>1688</v>
      </c>
      <c r="AJ351" s="32">
        <v>0</v>
      </c>
      <c r="AK351" s="32">
        <v>0</v>
      </c>
      <c r="AL351" s="37" t="s">
        <v>1688</v>
      </c>
      <c r="AM351" t="s">
        <v>350</v>
      </c>
      <c r="AN351" s="34">
        <v>2</v>
      </c>
      <c r="AX351"/>
      <c r="AY351"/>
    </row>
    <row r="352" spans="1:51" x14ac:dyDescent="0.25">
      <c r="A352" t="s">
        <v>1583</v>
      </c>
      <c r="B352" t="s">
        <v>966</v>
      </c>
      <c r="C352" t="s">
        <v>1341</v>
      </c>
      <c r="D352" t="s">
        <v>1536</v>
      </c>
      <c r="E352" s="32">
        <v>93.822222222222223</v>
      </c>
      <c r="F352" s="32">
        <v>237.95</v>
      </c>
      <c r="G352" s="32">
        <v>83.886111111111106</v>
      </c>
      <c r="H352" s="37">
        <v>0.35253671406224463</v>
      </c>
      <c r="I352" s="32">
        <v>221.03055555555557</v>
      </c>
      <c r="J352" s="32">
        <v>78.330555555555563</v>
      </c>
      <c r="K352" s="37">
        <v>0.35438790514132035</v>
      </c>
      <c r="L352" s="32">
        <v>49.483333333333334</v>
      </c>
      <c r="M352" s="32">
        <v>7.1305555555555555</v>
      </c>
      <c r="N352" s="37">
        <v>0.14410014595262152</v>
      </c>
      <c r="O352" s="32">
        <v>39.024999999999999</v>
      </c>
      <c r="P352" s="32">
        <v>1.575</v>
      </c>
      <c r="Q352" s="37">
        <v>4.0358744394618833E-2</v>
      </c>
      <c r="R352" s="32">
        <v>5.2138888888888886</v>
      </c>
      <c r="S352" s="32">
        <v>0.31111111111111112</v>
      </c>
      <c r="T352" s="37">
        <v>5.9669685668620145E-2</v>
      </c>
      <c r="U352" s="32">
        <v>5.2444444444444445</v>
      </c>
      <c r="V352" s="32">
        <v>5.2444444444444445</v>
      </c>
      <c r="W352" s="37">
        <v>1</v>
      </c>
      <c r="X352" s="32">
        <v>59.81388888888889</v>
      </c>
      <c r="Y352" s="32">
        <v>53.93888888888889</v>
      </c>
      <c r="Z352" s="37">
        <v>0.90177866530441653</v>
      </c>
      <c r="AA352" s="32">
        <v>6.4611111111111112</v>
      </c>
      <c r="AB352" s="32">
        <v>0</v>
      </c>
      <c r="AC352" s="37">
        <v>0</v>
      </c>
      <c r="AD352" s="32">
        <v>122.19166666666666</v>
      </c>
      <c r="AE352" s="32">
        <v>22.816666666666666</v>
      </c>
      <c r="AF352" s="37">
        <v>0.18672850030689492</v>
      </c>
      <c r="AG352" s="32">
        <v>0</v>
      </c>
      <c r="AH352" s="32">
        <v>0</v>
      </c>
      <c r="AI352" s="37" t="s">
        <v>1688</v>
      </c>
      <c r="AJ352" s="32">
        <v>0</v>
      </c>
      <c r="AK352" s="32">
        <v>0</v>
      </c>
      <c r="AL352" s="37" t="s">
        <v>1688</v>
      </c>
      <c r="AM352" t="s">
        <v>362</v>
      </c>
      <c r="AN352" s="34">
        <v>2</v>
      </c>
      <c r="AX352"/>
      <c r="AY352"/>
    </row>
    <row r="353" spans="1:51" x14ac:dyDescent="0.25">
      <c r="A353" t="s">
        <v>1583</v>
      </c>
      <c r="B353" t="s">
        <v>838</v>
      </c>
      <c r="C353" t="s">
        <v>1358</v>
      </c>
      <c r="D353" t="s">
        <v>1516</v>
      </c>
      <c r="E353" s="32">
        <v>121.38888888888889</v>
      </c>
      <c r="F353" s="32">
        <v>349.74044444444445</v>
      </c>
      <c r="G353" s="32">
        <v>78.613888888888894</v>
      </c>
      <c r="H353" s="37">
        <v>0.2247778034758475</v>
      </c>
      <c r="I353" s="32">
        <v>343.85433333333333</v>
      </c>
      <c r="J353" s="32">
        <v>78.613888888888894</v>
      </c>
      <c r="K353" s="37">
        <v>0.22862555817402008</v>
      </c>
      <c r="L353" s="32">
        <v>43.399777777777771</v>
      </c>
      <c r="M353" s="32">
        <v>1.1444444444444444</v>
      </c>
      <c r="N353" s="37">
        <v>2.636982268214379E-2</v>
      </c>
      <c r="O353" s="32">
        <v>37.513666666666659</v>
      </c>
      <c r="P353" s="32">
        <v>1.1444444444444444</v>
      </c>
      <c r="Q353" s="37">
        <v>3.0507400265977144E-2</v>
      </c>
      <c r="R353" s="32">
        <v>0</v>
      </c>
      <c r="S353" s="32">
        <v>0</v>
      </c>
      <c r="T353" s="37" t="s">
        <v>1688</v>
      </c>
      <c r="U353" s="32">
        <v>5.8861111111111111</v>
      </c>
      <c r="V353" s="32">
        <v>0</v>
      </c>
      <c r="W353" s="37">
        <v>0</v>
      </c>
      <c r="X353" s="32">
        <v>79.825000000000003</v>
      </c>
      <c r="Y353" s="32">
        <v>27.033333333333335</v>
      </c>
      <c r="Z353" s="37">
        <v>0.33865747990395656</v>
      </c>
      <c r="AA353" s="32">
        <v>0</v>
      </c>
      <c r="AB353" s="32">
        <v>0</v>
      </c>
      <c r="AC353" s="37" t="s">
        <v>1688</v>
      </c>
      <c r="AD353" s="32">
        <v>226.51566666666668</v>
      </c>
      <c r="AE353" s="32">
        <v>50.43611111111111</v>
      </c>
      <c r="AF353" s="37">
        <v>0.2226605861453782</v>
      </c>
      <c r="AG353" s="32">
        <v>0</v>
      </c>
      <c r="AH353" s="32">
        <v>0</v>
      </c>
      <c r="AI353" s="37" t="s">
        <v>1688</v>
      </c>
      <c r="AJ353" s="32">
        <v>0</v>
      </c>
      <c r="AK353" s="32">
        <v>0</v>
      </c>
      <c r="AL353" s="37" t="s">
        <v>1688</v>
      </c>
      <c r="AM353" t="s">
        <v>233</v>
      </c>
      <c r="AN353" s="34">
        <v>2</v>
      </c>
      <c r="AX353"/>
      <c r="AY353"/>
    </row>
    <row r="354" spans="1:51" x14ac:dyDescent="0.25">
      <c r="A354" t="s">
        <v>1583</v>
      </c>
      <c r="B354" t="s">
        <v>948</v>
      </c>
      <c r="C354" t="s">
        <v>1422</v>
      </c>
      <c r="D354" t="s">
        <v>1518</v>
      </c>
      <c r="E354" s="32">
        <v>237.24444444444444</v>
      </c>
      <c r="F354" s="32">
        <v>879.39722222222213</v>
      </c>
      <c r="G354" s="32">
        <v>0</v>
      </c>
      <c r="H354" s="37">
        <v>0</v>
      </c>
      <c r="I354" s="32">
        <v>828.4666666666667</v>
      </c>
      <c r="J354" s="32">
        <v>0</v>
      </c>
      <c r="K354" s="37">
        <v>0</v>
      </c>
      <c r="L354" s="32">
        <v>253.34722222222223</v>
      </c>
      <c r="M354" s="32">
        <v>0</v>
      </c>
      <c r="N354" s="37">
        <v>0</v>
      </c>
      <c r="O354" s="32">
        <v>202.41666666666666</v>
      </c>
      <c r="P354" s="32">
        <v>0</v>
      </c>
      <c r="Q354" s="37">
        <v>0</v>
      </c>
      <c r="R354" s="32">
        <v>46.097222222222221</v>
      </c>
      <c r="S354" s="32">
        <v>0</v>
      </c>
      <c r="T354" s="37">
        <v>0</v>
      </c>
      <c r="U354" s="32">
        <v>4.833333333333333</v>
      </c>
      <c r="V354" s="32">
        <v>0</v>
      </c>
      <c r="W354" s="37">
        <v>0</v>
      </c>
      <c r="X354" s="32">
        <v>126.72777777777777</v>
      </c>
      <c r="Y354" s="32">
        <v>0</v>
      </c>
      <c r="Z354" s="37">
        <v>0</v>
      </c>
      <c r="AA354" s="32">
        <v>0</v>
      </c>
      <c r="AB354" s="32">
        <v>0</v>
      </c>
      <c r="AC354" s="37" t="s">
        <v>1688</v>
      </c>
      <c r="AD354" s="32">
        <v>499.32222222222219</v>
      </c>
      <c r="AE354" s="32">
        <v>0</v>
      </c>
      <c r="AF354" s="37">
        <v>0</v>
      </c>
      <c r="AG354" s="32">
        <v>0</v>
      </c>
      <c r="AH354" s="32">
        <v>0</v>
      </c>
      <c r="AI354" s="37" t="s">
        <v>1688</v>
      </c>
      <c r="AJ354" s="32">
        <v>0</v>
      </c>
      <c r="AK354" s="32">
        <v>0</v>
      </c>
      <c r="AL354" s="37" t="s">
        <v>1688</v>
      </c>
      <c r="AM354" t="s">
        <v>344</v>
      </c>
      <c r="AN354" s="34">
        <v>2</v>
      </c>
      <c r="AX354"/>
      <c r="AY354"/>
    </row>
    <row r="355" spans="1:51" x14ac:dyDescent="0.25">
      <c r="A355" t="s">
        <v>1583</v>
      </c>
      <c r="B355" t="s">
        <v>1117</v>
      </c>
      <c r="C355" t="s">
        <v>1466</v>
      </c>
      <c r="D355" t="s">
        <v>1539</v>
      </c>
      <c r="E355" s="32">
        <v>128.66666666666666</v>
      </c>
      <c r="F355" s="32">
        <v>487.49222222222215</v>
      </c>
      <c r="G355" s="32">
        <v>122.35888888888897</v>
      </c>
      <c r="H355" s="37">
        <v>0.25099659709670602</v>
      </c>
      <c r="I355" s="32">
        <v>429.29222222222216</v>
      </c>
      <c r="J355" s="32">
        <v>122.35888888888897</v>
      </c>
      <c r="K355" s="37">
        <v>0.28502470474657277</v>
      </c>
      <c r="L355" s="32">
        <v>110.94444444444446</v>
      </c>
      <c r="M355" s="32">
        <v>2.1222222222222227</v>
      </c>
      <c r="N355" s="37">
        <v>1.9128693039559341E-2</v>
      </c>
      <c r="O355" s="32">
        <v>52.744444444444461</v>
      </c>
      <c r="P355" s="32">
        <v>2.1222222222222227</v>
      </c>
      <c r="Q355" s="37">
        <v>4.0235938487465761E-2</v>
      </c>
      <c r="R355" s="32">
        <v>53.577777777777776</v>
      </c>
      <c r="S355" s="32">
        <v>0</v>
      </c>
      <c r="T355" s="37">
        <v>0</v>
      </c>
      <c r="U355" s="32">
        <v>4.6222222222222218</v>
      </c>
      <c r="V355" s="32">
        <v>0</v>
      </c>
      <c r="W355" s="37">
        <v>0</v>
      </c>
      <c r="X355" s="32">
        <v>136.48055555555553</v>
      </c>
      <c r="Y355" s="32">
        <v>44.216666666666683</v>
      </c>
      <c r="Z355" s="37">
        <v>0.32397777461176824</v>
      </c>
      <c r="AA355" s="32">
        <v>0</v>
      </c>
      <c r="AB355" s="32">
        <v>0</v>
      </c>
      <c r="AC355" s="37" t="s">
        <v>1688</v>
      </c>
      <c r="AD355" s="32">
        <v>228.0366666666666</v>
      </c>
      <c r="AE355" s="32">
        <v>76.020000000000067</v>
      </c>
      <c r="AF355" s="37">
        <v>0.33336744090862619</v>
      </c>
      <c r="AG355" s="32">
        <v>12.030555555555555</v>
      </c>
      <c r="AH355" s="32">
        <v>0</v>
      </c>
      <c r="AI355" s="37">
        <v>0</v>
      </c>
      <c r="AJ355" s="32">
        <v>0</v>
      </c>
      <c r="AK355" s="32">
        <v>0</v>
      </c>
      <c r="AL355" s="37" t="s">
        <v>1688</v>
      </c>
      <c r="AM355" t="s">
        <v>514</v>
      </c>
      <c r="AN355" s="34">
        <v>2</v>
      </c>
      <c r="AX355"/>
      <c r="AY355"/>
    </row>
    <row r="356" spans="1:51" x14ac:dyDescent="0.25">
      <c r="A356" t="s">
        <v>1583</v>
      </c>
      <c r="B356" t="s">
        <v>1179</v>
      </c>
      <c r="C356" t="s">
        <v>1234</v>
      </c>
      <c r="D356" t="s">
        <v>1546</v>
      </c>
      <c r="E356" s="32">
        <v>112.51111111111111</v>
      </c>
      <c r="F356" s="32">
        <v>423.05477777777776</v>
      </c>
      <c r="G356" s="32">
        <v>35.398999999999994</v>
      </c>
      <c r="H356" s="37">
        <v>8.3674743459804121E-2</v>
      </c>
      <c r="I356" s="32">
        <v>393.59433333333334</v>
      </c>
      <c r="J356" s="32">
        <v>35.398999999999994</v>
      </c>
      <c r="K356" s="37">
        <v>8.9937778575741673E-2</v>
      </c>
      <c r="L356" s="32">
        <v>75.973111111111109</v>
      </c>
      <c r="M356" s="32">
        <v>0</v>
      </c>
      <c r="N356" s="37">
        <v>0</v>
      </c>
      <c r="O356" s="32">
        <v>46.512666666666668</v>
      </c>
      <c r="P356" s="32">
        <v>0</v>
      </c>
      <c r="Q356" s="37">
        <v>0</v>
      </c>
      <c r="R356" s="32">
        <v>24.215999999999994</v>
      </c>
      <c r="S356" s="32">
        <v>0</v>
      </c>
      <c r="T356" s="37">
        <v>0</v>
      </c>
      <c r="U356" s="32">
        <v>5.2444444444444445</v>
      </c>
      <c r="V356" s="32">
        <v>0</v>
      </c>
      <c r="W356" s="37">
        <v>0</v>
      </c>
      <c r="X356" s="32">
        <v>121.48955555555557</v>
      </c>
      <c r="Y356" s="32">
        <v>9.5005555555555539</v>
      </c>
      <c r="Z356" s="37">
        <v>7.820059520434311E-2</v>
      </c>
      <c r="AA356" s="32">
        <v>0</v>
      </c>
      <c r="AB356" s="32">
        <v>0</v>
      </c>
      <c r="AC356" s="37" t="s">
        <v>1688</v>
      </c>
      <c r="AD356" s="32">
        <v>225.59211111111111</v>
      </c>
      <c r="AE356" s="32">
        <v>25.89844444444444</v>
      </c>
      <c r="AF356" s="37">
        <v>0.11480208380021167</v>
      </c>
      <c r="AG356" s="32">
        <v>0</v>
      </c>
      <c r="AH356" s="32">
        <v>0</v>
      </c>
      <c r="AI356" s="37" t="s">
        <v>1688</v>
      </c>
      <c r="AJ356" s="32">
        <v>0</v>
      </c>
      <c r="AK356" s="32">
        <v>0</v>
      </c>
      <c r="AL356" s="37" t="s">
        <v>1688</v>
      </c>
      <c r="AM356" t="s">
        <v>577</v>
      </c>
      <c r="AN356" s="34">
        <v>2</v>
      </c>
      <c r="AX356"/>
      <c r="AY356"/>
    </row>
    <row r="357" spans="1:51" x14ac:dyDescent="0.25">
      <c r="A357" t="s">
        <v>1583</v>
      </c>
      <c r="B357" t="s">
        <v>684</v>
      </c>
      <c r="C357" t="s">
        <v>1224</v>
      </c>
      <c r="D357" t="s">
        <v>1501</v>
      </c>
      <c r="E357" s="32">
        <v>192.62222222222223</v>
      </c>
      <c r="F357" s="32">
        <v>586.09522222222222</v>
      </c>
      <c r="G357" s="32">
        <v>104.07222222222222</v>
      </c>
      <c r="H357" s="37">
        <v>0.17756879475595264</v>
      </c>
      <c r="I357" s="32">
        <v>581.11744444444446</v>
      </c>
      <c r="J357" s="32">
        <v>104.07222222222222</v>
      </c>
      <c r="K357" s="37">
        <v>0.17908982636326909</v>
      </c>
      <c r="L357" s="32">
        <v>47.106888888888889</v>
      </c>
      <c r="M357" s="32">
        <v>6.2777777777777777</v>
      </c>
      <c r="N357" s="37">
        <v>0.13326666069128837</v>
      </c>
      <c r="O357" s="32">
        <v>42.129111111111108</v>
      </c>
      <c r="P357" s="32">
        <v>6.2777777777777777</v>
      </c>
      <c r="Q357" s="37">
        <v>0.1490128230149646</v>
      </c>
      <c r="R357" s="32">
        <v>0</v>
      </c>
      <c r="S357" s="32">
        <v>0</v>
      </c>
      <c r="T357" s="37" t="s">
        <v>1688</v>
      </c>
      <c r="U357" s="32">
        <v>4.9777777777777779</v>
      </c>
      <c r="V357" s="32">
        <v>0</v>
      </c>
      <c r="W357" s="37">
        <v>0</v>
      </c>
      <c r="X357" s="32">
        <v>113.81888888888889</v>
      </c>
      <c r="Y357" s="32">
        <v>16.511111111111113</v>
      </c>
      <c r="Z357" s="37">
        <v>0.14506477151810382</v>
      </c>
      <c r="AA357" s="32">
        <v>0</v>
      </c>
      <c r="AB357" s="32">
        <v>0</v>
      </c>
      <c r="AC357" s="37" t="s">
        <v>1688</v>
      </c>
      <c r="AD357" s="32">
        <v>425.16944444444442</v>
      </c>
      <c r="AE357" s="32">
        <v>81.283333333333331</v>
      </c>
      <c r="AF357" s="37">
        <v>0.19117868039539793</v>
      </c>
      <c r="AG357" s="32">
        <v>0</v>
      </c>
      <c r="AH357" s="32">
        <v>0</v>
      </c>
      <c r="AI357" s="37" t="s">
        <v>1688</v>
      </c>
      <c r="AJ357" s="32">
        <v>0</v>
      </c>
      <c r="AK357" s="32">
        <v>0</v>
      </c>
      <c r="AL357" s="37" t="s">
        <v>1688</v>
      </c>
      <c r="AM357" t="s">
        <v>78</v>
      </c>
      <c r="AN357" s="34">
        <v>2</v>
      </c>
      <c r="AX357"/>
      <c r="AY357"/>
    </row>
    <row r="358" spans="1:51" x14ac:dyDescent="0.25">
      <c r="A358" t="s">
        <v>1583</v>
      </c>
      <c r="B358" t="s">
        <v>810</v>
      </c>
      <c r="C358" t="s">
        <v>1373</v>
      </c>
      <c r="D358" t="s">
        <v>1529</v>
      </c>
      <c r="E358" s="32">
        <v>293.72222222222223</v>
      </c>
      <c r="F358" s="32">
        <v>943.6824444444444</v>
      </c>
      <c r="G358" s="32">
        <v>11.330555555555556</v>
      </c>
      <c r="H358" s="37">
        <v>1.2006746148833966E-2</v>
      </c>
      <c r="I358" s="32">
        <v>902.20466666666653</v>
      </c>
      <c r="J358" s="32">
        <v>9.81388888888889</v>
      </c>
      <c r="K358" s="37">
        <v>1.0877674713374967E-2</v>
      </c>
      <c r="L358" s="32">
        <v>256.69277777777774</v>
      </c>
      <c r="M358" s="32">
        <v>1.5777777777777777</v>
      </c>
      <c r="N358" s="37">
        <v>6.1465608477059702E-3</v>
      </c>
      <c r="O358" s="32">
        <v>215.21499999999995</v>
      </c>
      <c r="P358" s="32">
        <v>6.1111111111111109E-2</v>
      </c>
      <c r="Q358" s="37">
        <v>2.8395377232586541E-4</v>
      </c>
      <c r="R358" s="32">
        <v>37.227777777777774</v>
      </c>
      <c r="S358" s="32">
        <v>1.5166666666666666</v>
      </c>
      <c r="T358" s="37">
        <v>4.0740188031637072E-2</v>
      </c>
      <c r="U358" s="32">
        <v>4.25</v>
      </c>
      <c r="V358" s="32">
        <v>0</v>
      </c>
      <c r="W358" s="37">
        <v>0</v>
      </c>
      <c r="X358" s="32">
        <v>107.703</v>
      </c>
      <c r="Y358" s="32">
        <v>0</v>
      </c>
      <c r="Z358" s="37">
        <v>0</v>
      </c>
      <c r="AA358" s="32">
        <v>0</v>
      </c>
      <c r="AB358" s="32">
        <v>0</v>
      </c>
      <c r="AC358" s="37" t="s">
        <v>1688</v>
      </c>
      <c r="AD358" s="32">
        <v>579.28666666666663</v>
      </c>
      <c r="AE358" s="32">
        <v>9.7527777777777782</v>
      </c>
      <c r="AF358" s="37">
        <v>1.6835840247967807E-2</v>
      </c>
      <c r="AG358" s="32">
        <v>0</v>
      </c>
      <c r="AH358" s="32">
        <v>0</v>
      </c>
      <c r="AI358" s="37" t="s">
        <v>1688</v>
      </c>
      <c r="AJ358" s="32">
        <v>0</v>
      </c>
      <c r="AK358" s="32">
        <v>0</v>
      </c>
      <c r="AL358" s="37" t="s">
        <v>1688</v>
      </c>
      <c r="AM358" t="s">
        <v>205</v>
      </c>
      <c r="AN358" s="34">
        <v>2</v>
      </c>
      <c r="AX358"/>
      <c r="AY358"/>
    </row>
    <row r="359" spans="1:51" x14ac:dyDescent="0.25">
      <c r="A359" t="s">
        <v>1583</v>
      </c>
      <c r="B359" t="s">
        <v>1059</v>
      </c>
      <c r="C359" t="s">
        <v>1447</v>
      </c>
      <c r="D359" t="s">
        <v>1493</v>
      </c>
      <c r="E359" s="32">
        <v>55.555555555555557</v>
      </c>
      <c r="F359" s="32">
        <v>122.08055555555555</v>
      </c>
      <c r="G359" s="32">
        <v>5.1416666666666666</v>
      </c>
      <c r="H359" s="37">
        <v>4.2116999249129677E-2</v>
      </c>
      <c r="I359" s="32">
        <v>116.94722222222222</v>
      </c>
      <c r="J359" s="32">
        <v>5.1416666666666666</v>
      </c>
      <c r="K359" s="37">
        <v>4.3965701527279639E-2</v>
      </c>
      <c r="L359" s="32">
        <v>16.75</v>
      </c>
      <c r="M359" s="32">
        <v>0</v>
      </c>
      <c r="N359" s="37">
        <v>0</v>
      </c>
      <c r="O359" s="32">
        <v>11.616666666666667</v>
      </c>
      <c r="P359" s="32">
        <v>0</v>
      </c>
      <c r="Q359" s="37">
        <v>0</v>
      </c>
      <c r="R359" s="32">
        <v>0</v>
      </c>
      <c r="S359" s="32">
        <v>0</v>
      </c>
      <c r="T359" s="37" t="s">
        <v>1688</v>
      </c>
      <c r="U359" s="32">
        <v>5.1333333333333337</v>
      </c>
      <c r="V359" s="32">
        <v>0</v>
      </c>
      <c r="W359" s="37">
        <v>0</v>
      </c>
      <c r="X359" s="32">
        <v>38.830555555555556</v>
      </c>
      <c r="Y359" s="32">
        <v>0</v>
      </c>
      <c r="Z359" s="37">
        <v>0</v>
      </c>
      <c r="AA359" s="32">
        <v>0</v>
      </c>
      <c r="AB359" s="32">
        <v>0</v>
      </c>
      <c r="AC359" s="37" t="s">
        <v>1688</v>
      </c>
      <c r="AD359" s="32">
        <v>66.5</v>
      </c>
      <c r="AE359" s="32">
        <v>5.1416666666666666</v>
      </c>
      <c r="AF359" s="37">
        <v>7.7318295739348369E-2</v>
      </c>
      <c r="AG359" s="32">
        <v>0</v>
      </c>
      <c r="AH359" s="32">
        <v>0</v>
      </c>
      <c r="AI359" s="37" t="s">
        <v>1688</v>
      </c>
      <c r="AJ359" s="32">
        <v>0</v>
      </c>
      <c r="AK359" s="32">
        <v>0</v>
      </c>
      <c r="AL359" s="37" t="s">
        <v>1688</v>
      </c>
      <c r="AM359" t="s">
        <v>455</v>
      </c>
      <c r="AN359" s="34">
        <v>2</v>
      </c>
      <c r="AX359"/>
      <c r="AY359"/>
    </row>
    <row r="360" spans="1:51" x14ac:dyDescent="0.25">
      <c r="A360" t="s">
        <v>1583</v>
      </c>
      <c r="B360" t="s">
        <v>785</v>
      </c>
      <c r="C360" t="s">
        <v>1224</v>
      </c>
      <c r="D360" t="s">
        <v>1501</v>
      </c>
      <c r="E360" s="32">
        <v>233.86666666666667</v>
      </c>
      <c r="F360" s="32">
        <v>958.2538888888887</v>
      </c>
      <c r="G360" s="32">
        <v>52.55833333333333</v>
      </c>
      <c r="H360" s="37">
        <v>5.4848025082659034E-2</v>
      </c>
      <c r="I360" s="32">
        <v>897.76777777777761</v>
      </c>
      <c r="J360" s="32">
        <v>52.55833333333333</v>
      </c>
      <c r="K360" s="37">
        <v>5.854335011157303E-2</v>
      </c>
      <c r="L360" s="32">
        <v>188.07333333333321</v>
      </c>
      <c r="M360" s="32">
        <v>5.8333333333333334E-2</v>
      </c>
      <c r="N360" s="37">
        <v>3.1016270249193599E-4</v>
      </c>
      <c r="O360" s="32">
        <v>127.58722222222211</v>
      </c>
      <c r="P360" s="32">
        <v>5.8333333333333334E-2</v>
      </c>
      <c r="Q360" s="37">
        <v>4.572035688004289E-4</v>
      </c>
      <c r="R360" s="32">
        <v>51.930555555555557</v>
      </c>
      <c r="S360" s="32">
        <v>0</v>
      </c>
      <c r="T360" s="37">
        <v>0</v>
      </c>
      <c r="U360" s="32">
        <v>8.5555555555555554</v>
      </c>
      <c r="V360" s="32">
        <v>0</v>
      </c>
      <c r="W360" s="37">
        <v>0</v>
      </c>
      <c r="X360" s="32">
        <v>136.29722222222222</v>
      </c>
      <c r="Y360" s="32">
        <v>0</v>
      </c>
      <c r="Z360" s="37">
        <v>0</v>
      </c>
      <c r="AA360" s="32">
        <v>0</v>
      </c>
      <c r="AB360" s="32">
        <v>0</v>
      </c>
      <c r="AC360" s="37" t="s">
        <v>1688</v>
      </c>
      <c r="AD360" s="32">
        <v>633.88333333333333</v>
      </c>
      <c r="AE360" s="32">
        <v>52.5</v>
      </c>
      <c r="AF360" s="37">
        <v>8.2822811768727161E-2</v>
      </c>
      <c r="AG360" s="32">
        <v>0</v>
      </c>
      <c r="AH360" s="32">
        <v>0</v>
      </c>
      <c r="AI360" s="37" t="s">
        <v>1688</v>
      </c>
      <c r="AJ360" s="32">
        <v>0</v>
      </c>
      <c r="AK360" s="32">
        <v>0</v>
      </c>
      <c r="AL360" s="37" t="s">
        <v>1688</v>
      </c>
      <c r="AM360" t="s">
        <v>180</v>
      </c>
      <c r="AN360" s="34">
        <v>2</v>
      </c>
      <c r="AX360"/>
      <c r="AY360"/>
    </row>
    <row r="361" spans="1:51" x14ac:dyDescent="0.25">
      <c r="A361" t="s">
        <v>1583</v>
      </c>
      <c r="B361" t="s">
        <v>1158</v>
      </c>
      <c r="C361" t="s">
        <v>1211</v>
      </c>
      <c r="D361" t="s">
        <v>1502</v>
      </c>
      <c r="E361" s="32">
        <v>214.17777777777778</v>
      </c>
      <c r="F361" s="32">
        <v>694.89144444444423</v>
      </c>
      <c r="G361" s="32">
        <v>137.244</v>
      </c>
      <c r="H361" s="37">
        <v>0.19750423047692667</v>
      </c>
      <c r="I361" s="32">
        <v>690.14444444444428</v>
      </c>
      <c r="J361" s="32">
        <v>137.244</v>
      </c>
      <c r="K361" s="37">
        <v>0.19886271794954363</v>
      </c>
      <c r="L361" s="32">
        <v>74.532333333333327</v>
      </c>
      <c r="M361" s="32">
        <v>3.7925555555555555</v>
      </c>
      <c r="N361" s="37">
        <v>5.0884701792361556E-2</v>
      </c>
      <c r="O361" s="32">
        <v>69.785333333333327</v>
      </c>
      <c r="P361" s="32">
        <v>3.7925555555555555</v>
      </c>
      <c r="Q361" s="37">
        <v>5.4346026226459558E-2</v>
      </c>
      <c r="R361" s="32">
        <v>0</v>
      </c>
      <c r="S361" s="32">
        <v>0</v>
      </c>
      <c r="T361" s="37" t="s">
        <v>1688</v>
      </c>
      <c r="U361" s="32">
        <v>4.7469999999999999</v>
      </c>
      <c r="V361" s="32">
        <v>0</v>
      </c>
      <c r="W361" s="37">
        <v>0</v>
      </c>
      <c r="X361" s="32">
        <v>150.90422222222222</v>
      </c>
      <c r="Y361" s="32">
        <v>44.944888888888883</v>
      </c>
      <c r="Z361" s="37">
        <v>0.29783718591188818</v>
      </c>
      <c r="AA361" s="32">
        <v>0</v>
      </c>
      <c r="AB361" s="32">
        <v>0</v>
      </c>
      <c r="AC361" s="37" t="s">
        <v>1688</v>
      </c>
      <c r="AD361" s="32">
        <v>469.15488888888876</v>
      </c>
      <c r="AE361" s="32">
        <v>88.206555555555553</v>
      </c>
      <c r="AF361" s="37">
        <v>0.18801158773908835</v>
      </c>
      <c r="AG361" s="32">
        <v>0</v>
      </c>
      <c r="AH361" s="32">
        <v>0</v>
      </c>
      <c r="AI361" s="37" t="s">
        <v>1688</v>
      </c>
      <c r="AJ361" s="32">
        <v>0.3</v>
      </c>
      <c r="AK361" s="32">
        <v>0.3</v>
      </c>
      <c r="AL361" s="37">
        <v>1</v>
      </c>
      <c r="AM361" t="s">
        <v>556</v>
      </c>
      <c r="AN361" s="34">
        <v>2</v>
      </c>
      <c r="AX361"/>
      <c r="AY361"/>
    </row>
    <row r="362" spans="1:51" x14ac:dyDescent="0.25">
      <c r="A362" t="s">
        <v>1583</v>
      </c>
      <c r="B362" t="s">
        <v>757</v>
      </c>
      <c r="C362" t="s">
        <v>1265</v>
      </c>
      <c r="D362" t="s">
        <v>1524</v>
      </c>
      <c r="E362" s="32">
        <v>187.53333333333333</v>
      </c>
      <c r="F362" s="32">
        <v>533.41077777777787</v>
      </c>
      <c r="G362" s="32">
        <v>112.74166666666667</v>
      </c>
      <c r="H362" s="37">
        <v>0.21135993377628287</v>
      </c>
      <c r="I362" s="32">
        <v>494.88111111111112</v>
      </c>
      <c r="J362" s="32">
        <v>97.661111111111111</v>
      </c>
      <c r="K362" s="37">
        <v>0.19734257161652743</v>
      </c>
      <c r="L362" s="32">
        <v>71.662999999999997</v>
      </c>
      <c r="M362" s="32">
        <v>44.141666666666666</v>
      </c>
      <c r="N362" s="37">
        <v>0.61596174688007299</v>
      </c>
      <c r="O362" s="32">
        <v>39.766666666666666</v>
      </c>
      <c r="P362" s="32">
        <v>29.06111111111111</v>
      </c>
      <c r="Q362" s="37">
        <v>0.73079072366582842</v>
      </c>
      <c r="R362" s="32">
        <v>27.043555555555557</v>
      </c>
      <c r="S362" s="32">
        <v>15.080555555555556</v>
      </c>
      <c r="T362" s="37">
        <v>0.55763952800420724</v>
      </c>
      <c r="U362" s="32">
        <v>4.8527777777777779</v>
      </c>
      <c r="V362" s="32">
        <v>0</v>
      </c>
      <c r="W362" s="37">
        <v>0</v>
      </c>
      <c r="X362" s="32">
        <v>78.038888888888891</v>
      </c>
      <c r="Y362" s="32">
        <v>15.552777777777777</v>
      </c>
      <c r="Z362" s="37">
        <v>0.19929522317932652</v>
      </c>
      <c r="AA362" s="32">
        <v>6.6333333333333337</v>
      </c>
      <c r="AB362" s="32">
        <v>0</v>
      </c>
      <c r="AC362" s="37">
        <v>0</v>
      </c>
      <c r="AD362" s="32">
        <v>377.07555555555558</v>
      </c>
      <c r="AE362" s="32">
        <v>53.047222222222224</v>
      </c>
      <c r="AF362" s="37">
        <v>0.14068061809009688</v>
      </c>
      <c r="AG362" s="32">
        <v>0</v>
      </c>
      <c r="AH362" s="32">
        <v>0</v>
      </c>
      <c r="AI362" s="37" t="s">
        <v>1688</v>
      </c>
      <c r="AJ362" s="32">
        <v>0</v>
      </c>
      <c r="AK362" s="32">
        <v>0</v>
      </c>
      <c r="AL362" s="37" t="s">
        <v>1688</v>
      </c>
      <c r="AM362" t="s">
        <v>152</v>
      </c>
      <c r="AN362" s="34">
        <v>2</v>
      </c>
      <c r="AX362"/>
      <c r="AY362"/>
    </row>
    <row r="363" spans="1:51" x14ac:dyDescent="0.25">
      <c r="A363" t="s">
        <v>1583</v>
      </c>
      <c r="B363" t="s">
        <v>650</v>
      </c>
      <c r="C363" t="s">
        <v>1311</v>
      </c>
      <c r="D363" t="s">
        <v>1529</v>
      </c>
      <c r="E363" s="32">
        <v>172.25555555555556</v>
      </c>
      <c r="F363" s="32">
        <v>547.87666666666655</v>
      </c>
      <c r="G363" s="32">
        <v>251.97144444444453</v>
      </c>
      <c r="H363" s="37">
        <v>0.45990541261313905</v>
      </c>
      <c r="I363" s="32">
        <v>538.43499999999983</v>
      </c>
      <c r="J363" s="32">
        <v>251.80477777777784</v>
      </c>
      <c r="K363" s="37">
        <v>0.46766049342590643</v>
      </c>
      <c r="L363" s="32">
        <v>49.414777777777765</v>
      </c>
      <c r="M363" s="32">
        <v>25.255666666666674</v>
      </c>
      <c r="N363" s="37">
        <v>0.51109542129772267</v>
      </c>
      <c r="O363" s="32">
        <v>39.973111111111102</v>
      </c>
      <c r="P363" s="32">
        <v>25.089000000000006</v>
      </c>
      <c r="Q363" s="37">
        <v>0.62764691820612772</v>
      </c>
      <c r="R363" s="32">
        <v>5.0861111111111112</v>
      </c>
      <c r="S363" s="32">
        <v>0.16666666666666666</v>
      </c>
      <c r="T363" s="37">
        <v>3.2768978700163841E-2</v>
      </c>
      <c r="U363" s="32">
        <v>4.3555555555555552</v>
      </c>
      <c r="V363" s="32">
        <v>0</v>
      </c>
      <c r="W363" s="37">
        <v>0</v>
      </c>
      <c r="X363" s="32">
        <v>82.436111111111074</v>
      </c>
      <c r="Y363" s="32">
        <v>14.749444444444444</v>
      </c>
      <c r="Z363" s="37">
        <v>0.17891970212622577</v>
      </c>
      <c r="AA363" s="32">
        <v>0</v>
      </c>
      <c r="AB363" s="32">
        <v>0</v>
      </c>
      <c r="AC363" s="37" t="s">
        <v>1688</v>
      </c>
      <c r="AD363" s="32">
        <v>325.20033333333322</v>
      </c>
      <c r="AE363" s="32">
        <v>121.14088888888894</v>
      </c>
      <c r="AF363" s="37">
        <v>0.37251157662473383</v>
      </c>
      <c r="AG363" s="32">
        <v>90.825444444444457</v>
      </c>
      <c r="AH363" s="32">
        <v>90.825444444444457</v>
      </c>
      <c r="AI363" s="37">
        <v>1</v>
      </c>
      <c r="AJ363" s="32">
        <v>0</v>
      </c>
      <c r="AK363" s="32">
        <v>0</v>
      </c>
      <c r="AL363" s="37" t="s">
        <v>1688</v>
      </c>
      <c r="AM363" t="s">
        <v>44</v>
      </c>
      <c r="AN363" s="34">
        <v>2</v>
      </c>
      <c r="AX363"/>
      <c r="AY363"/>
    </row>
    <row r="364" spans="1:51" x14ac:dyDescent="0.25">
      <c r="A364" t="s">
        <v>1583</v>
      </c>
      <c r="B364" t="s">
        <v>814</v>
      </c>
      <c r="C364" t="s">
        <v>1249</v>
      </c>
      <c r="D364" t="s">
        <v>1496</v>
      </c>
      <c r="E364" s="32">
        <v>115.43333333333334</v>
      </c>
      <c r="F364" s="32">
        <v>536.41155555555542</v>
      </c>
      <c r="G364" s="32">
        <v>21.596222222222224</v>
      </c>
      <c r="H364" s="37">
        <v>4.026054621410096E-2</v>
      </c>
      <c r="I364" s="32">
        <v>483.99633333333315</v>
      </c>
      <c r="J364" s="32">
        <v>21.596222222222224</v>
      </c>
      <c r="K364" s="37">
        <v>4.4620631882656615E-2</v>
      </c>
      <c r="L364" s="32">
        <v>95.630111111111091</v>
      </c>
      <c r="M364" s="32">
        <v>0</v>
      </c>
      <c r="N364" s="37">
        <v>0</v>
      </c>
      <c r="O364" s="32">
        <v>47.978666666666648</v>
      </c>
      <c r="P364" s="32">
        <v>0</v>
      </c>
      <c r="Q364" s="37">
        <v>0</v>
      </c>
      <c r="R364" s="32">
        <v>42.407000000000004</v>
      </c>
      <c r="S364" s="32">
        <v>0</v>
      </c>
      <c r="T364" s="37">
        <v>0</v>
      </c>
      <c r="U364" s="32">
        <v>5.2444444444444445</v>
      </c>
      <c r="V364" s="32">
        <v>0</v>
      </c>
      <c r="W364" s="37">
        <v>0</v>
      </c>
      <c r="X364" s="32">
        <v>132.50244444444448</v>
      </c>
      <c r="Y364" s="32">
        <v>12.425888888888888</v>
      </c>
      <c r="Z364" s="37">
        <v>9.3778563414343694E-2</v>
      </c>
      <c r="AA364" s="32">
        <v>4.7637777777777774</v>
      </c>
      <c r="AB364" s="32">
        <v>0</v>
      </c>
      <c r="AC364" s="37">
        <v>0</v>
      </c>
      <c r="AD364" s="32">
        <v>294.38677777777764</v>
      </c>
      <c r="AE364" s="32">
        <v>9.1703333333333337</v>
      </c>
      <c r="AF364" s="37">
        <v>3.1150629123213203E-2</v>
      </c>
      <c r="AG364" s="32">
        <v>9.1284444444444439</v>
      </c>
      <c r="AH364" s="32">
        <v>0</v>
      </c>
      <c r="AI364" s="37">
        <v>0</v>
      </c>
      <c r="AJ364" s="32">
        <v>0</v>
      </c>
      <c r="AK364" s="32">
        <v>0</v>
      </c>
      <c r="AL364" s="37" t="s">
        <v>1688</v>
      </c>
      <c r="AM364" t="s">
        <v>209</v>
      </c>
      <c r="AN364" s="34">
        <v>2</v>
      </c>
      <c r="AX364"/>
      <c r="AY364"/>
    </row>
    <row r="365" spans="1:51" x14ac:dyDescent="0.25">
      <c r="A365" t="s">
        <v>1583</v>
      </c>
      <c r="B365" t="s">
        <v>777</v>
      </c>
      <c r="C365" t="s">
        <v>1213</v>
      </c>
      <c r="D365" t="s">
        <v>1529</v>
      </c>
      <c r="E365" s="32">
        <v>193.86666666666667</v>
      </c>
      <c r="F365" s="32">
        <v>599.08777777777777</v>
      </c>
      <c r="G365" s="32">
        <v>195.64888888888888</v>
      </c>
      <c r="H365" s="37">
        <v>0.32657800099781331</v>
      </c>
      <c r="I365" s="32">
        <v>575.89888888888891</v>
      </c>
      <c r="J365" s="32">
        <v>195.64888888888888</v>
      </c>
      <c r="K365" s="37">
        <v>0.33972784574452686</v>
      </c>
      <c r="L365" s="32">
        <v>119.82777777777777</v>
      </c>
      <c r="M365" s="32">
        <v>27.258333333333333</v>
      </c>
      <c r="N365" s="37">
        <v>0.22747925263109092</v>
      </c>
      <c r="O365" s="32">
        <v>96.638888888888886</v>
      </c>
      <c r="P365" s="32">
        <v>27.258333333333333</v>
      </c>
      <c r="Q365" s="37">
        <v>0.28206381144006898</v>
      </c>
      <c r="R365" s="32">
        <v>19.766666666666666</v>
      </c>
      <c r="S365" s="32">
        <v>0</v>
      </c>
      <c r="T365" s="37">
        <v>0</v>
      </c>
      <c r="U365" s="32">
        <v>3.4222222222222221</v>
      </c>
      <c r="V365" s="32">
        <v>0</v>
      </c>
      <c r="W365" s="37">
        <v>0</v>
      </c>
      <c r="X365" s="32">
        <v>106.51666666666667</v>
      </c>
      <c r="Y365" s="32">
        <v>38.875</v>
      </c>
      <c r="Z365" s="37">
        <v>0.36496635894226254</v>
      </c>
      <c r="AA365" s="32">
        <v>0</v>
      </c>
      <c r="AB365" s="32">
        <v>0</v>
      </c>
      <c r="AC365" s="37" t="s">
        <v>1688</v>
      </c>
      <c r="AD365" s="32">
        <v>372.74333333333334</v>
      </c>
      <c r="AE365" s="32">
        <v>129.51555555555555</v>
      </c>
      <c r="AF365" s="37">
        <v>0.34746578670458372</v>
      </c>
      <c r="AG365" s="32">
        <v>0</v>
      </c>
      <c r="AH365" s="32">
        <v>0</v>
      </c>
      <c r="AI365" s="37" t="s">
        <v>1688</v>
      </c>
      <c r="AJ365" s="32">
        <v>0</v>
      </c>
      <c r="AK365" s="32">
        <v>0</v>
      </c>
      <c r="AL365" s="37" t="s">
        <v>1688</v>
      </c>
      <c r="AM365" t="s">
        <v>172</v>
      </c>
      <c r="AN365" s="34">
        <v>2</v>
      </c>
      <c r="AX365"/>
      <c r="AY365"/>
    </row>
    <row r="366" spans="1:51" x14ac:dyDescent="0.25">
      <c r="A366" t="s">
        <v>1583</v>
      </c>
      <c r="B366" t="s">
        <v>666</v>
      </c>
      <c r="C366" t="s">
        <v>1317</v>
      </c>
      <c r="D366" t="s">
        <v>1529</v>
      </c>
      <c r="E366" s="32">
        <v>392.7</v>
      </c>
      <c r="F366" s="32">
        <v>1464.9805555555554</v>
      </c>
      <c r="G366" s="32">
        <v>28.441666666666666</v>
      </c>
      <c r="H366" s="37">
        <v>1.9414364619932387E-2</v>
      </c>
      <c r="I366" s="32">
        <v>1383.5805555555553</v>
      </c>
      <c r="J366" s="32">
        <v>28.441666666666666</v>
      </c>
      <c r="K366" s="37">
        <v>2.0556567199837783E-2</v>
      </c>
      <c r="L366" s="32">
        <v>437.18666666666655</v>
      </c>
      <c r="M366" s="32">
        <v>8.3333333333333329E-2</v>
      </c>
      <c r="N366" s="37">
        <v>1.9061270548049656E-4</v>
      </c>
      <c r="O366" s="32">
        <v>355.78666666666652</v>
      </c>
      <c r="P366" s="32">
        <v>8.3333333333333329E-2</v>
      </c>
      <c r="Q366" s="37">
        <v>2.3422275520911415E-4</v>
      </c>
      <c r="R366" s="32">
        <v>77.061111111111117</v>
      </c>
      <c r="S366" s="32">
        <v>0</v>
      </c>
      <c r="T366" s="37">
        <v>0</v>
      </c>
      <c r="U366" s="32">
        <v>4.3388888888888886</v>
      </c>
      <c r="V366" s="32">
        <v>0</v>
      </c>
      <c r="W366" s="37">
        <v>0</v>
      </c>
      <c r="X366" s="32">
        <v>80.275000000000006</v>
      </c>
      <c r="Y366" s="32">
        <v>1.7416666666666667</v>
      </c>
      <c r="Z366" s="37">
        <v>2.1696252465483234E-2</v>
      </c>
      <c r="AA366" s="32">
        <v>0</v>
      </c>
      <c r="AB366" s="32">
        <v>0</v>
      </c>
      <c r="AC366" s="37" t="s">
        <v>1688</v>
      </c>
      <c r="AD366" s="32">
        <v>928.09666666666658</v>
      </c>
      <c r="AE366" s="32">
        <v>15.463888888888889</v>
      </c>
      <c r="AF366" s="37">
        <v>1.6661937753131559E-2</v>
      </c>
      <c r="AG366" s="32">
        <v>19.422222222222221</v>
      </c>
      <c r="AH366" s="32">
        <v>11.152777777777779</v>
      </c>
      <c r="AI366" s="37">
        <v>0.57422768878718544</v>
      </c>
      <c r="AJ366" s="32">
        <v>0</v>
      </c>
      <c r="AK366" s="32">
        <v>0</v>
      </c>
      <c r="AL366" s="37" t="s">
        <v>1688</v>
      </c>
      <c r="AM366" t="s">
        <v>60</v>
      </c>
      <c r="AN366" s="34">
        <v>2</v>
      </c>
      <c r="AX366"/>
      <c r="AY366"/>
    </row>
    <row r="367" spans="1:51" x14ac:dyDescent="0.25">
      <c r="A367" t="s">
        <v>1583</v>
      </c>
      <c r="B367" t="s">
        <v>638</v>
      </c>
      <c r="C367" t="s">
        <v>1303</v>
      </c>
      <c r="D367" t="s">
        <v>1502</v>
      </c>
      <c r="E367" s="32">
        <v>141.35555555555555</v>
      </c>
      <c r="F367" s="32">
        <v>435.38044444444455</v>
      </c>
      <c r="G367" s="32">
        <v>29.585222222222228</v>
      </c>
      <c r="H367" s="37">
        <v>6.7952574810689198E-2</v>
      </c>
      <c r="I367" s="32">
        <v>421.47488888888898</v>
      </c>
      <c r="J367" s="32">
        <v>29.585222222222228</v>
      </c>
      <c r="K367" s="37">
        <v>7.0194507436056555E-2</v>
      </c>
      <c r="L367" s="32">
        <v>54.666333333333348</v>
      </c>
      <c r="M367" s="32">
        <v>0.27344444444444443</v>
      </c>
      <c r="N367" s="37">
        <v>5.0020630207094742E-3</v>
      </c>
      <c r="O367" s="32">
        <v>40.76077777777779</v>
      </c>
      <c r="P367" s="32">
        <v>0.27344444444444443</v>
      </c>
      <c r="Q367" s="37">
        <v>6.7085188102942077E-3</v>
      </c>
      <c r="R367" s="32">
        <v>9.5722222222222229</v>
      </c>
      <c r="S367" s="32">
        <v>0</v>
      </c>
      <c r="T367" s="37">
        <v>0</v>
      </c>
      <c r="U367" s="32">
        <v>4.333333333333333</v>
      </c>
      <c r="V367" s="32">
        <v>0</v>
      </c>
      <c r="W367" s="37">
        <v>0</v>
      </c>
      <c r="X367" s="32">
        <v>103.89944444444443</v>
      </c>
      <c r="Y367" s="32">
        <v>4.724555555555555</v>
      </c>
      <c r="Z367" s="37">
        <v>4.5472385158727188E-2</v>
      </c>
      <c r="AA367" s="32">
        <v>0</v>
      </c>
      <c r="AB367" s="32">
        <v>0</v>
      </c>
      <c r="AC367" s="37" t="s">
        <v>1688</v>
      </c>
      <c r="AD367" s="32">
        <v>276.81466666666677</v>
      </c>
      <c r="AE367" s="32">
        <v>24.587222222222231</v>
      </c>
      <c r="AF367" s="37">
        <v>8.882196351188841E-2</v>
      </c>
      <c r="AG367" s="32">
        <v>0</v>
      </c>
      <c r="AH367" s="32">
        <v>0</v>
      </c>
      <c r="AI367" s="37" t="s">
        <v>1688</v>
      </c>
      <c r="AJ367" s="32">
        <v>0</v>
      </c>
      <c r="AK367" s="32">
        <v>0</v>
      </c>
      <c r="AL367" s="37" t="s">
        <v>1688</v>
      </c>
      <c r="AM367" t="s">
        <v>32</v>
      </c>
      <c r="AN367" s="34">
        <v>2</v>
      </c>
      <c r="AX367"/>
      <c r="AY367"/>
    </row>
    <row r="368" spans="1:51" x14ac:dyDescent="0.25">
      <c r="A368" t="s">
        <v>1583</v>
      </c>
      <c r="B368" t="s">
        <v>1071</v>
      </c>
      <c r="C368" t="s">
        <v>1454</v>
      </c>
      <c r="D368" t="s">
        <v>1525</v>
      </c>
      <c r="E368" s="32">
        <v>104.97777777777777</v>
      </c>
      <c r="F368" s="32">
        <v>404.78055555555557</v>
      </c>
      <c r="G368" s="32">
        <v>55.966666666666669</v>
      </c>
      <c r="H368" s="37">
        <v>0.13826421723704888</v>
      </c>
      <c r="I368" s="32">
        <v>399.36388888888888</v>
      </c>
      <c r="J368" s="32">
        <v>55.966666666666669</v>
      </c>
      <c r="K368" s="37">
        <v>0.14013952744294747</v>
      </c>
      <c r="L368" s="32">
        <v>176.36666666666665</v>
      </c>
      <c r="M368" s="32">
        <v>25.219444444444445</v>
      </c>
      <c r="N368" s="37">
        <v>0.14299439299439301</v>
      </c>
      <c r="O368" s="32">
        <v>170.95</v>
      </c>
      <c r="P368" s="32">
        <v>25.219444444444445</v>
      </c>
      <c r="Q368" s="37">
        <v>0.14752526729713042</v>
      </c>
      <c r="R368" s="32">
        <v>0</v>
      </c>
      <c r="S368" s="32">
        <v>0</v>
      </c>
      <c r="T368" s="37" t="s">
        <v>1688</v>
      </c>
      <c r="U368" s="32">
        <v>5.416666666666667</v>
      </c>
      <c r="V368" s="32">
        <v>0</v>
      </c>
      <c r="W368" s="37">
        <v>0</v>
      </c>
      <c r="X368" s="32">
        <v>48.927777777777777</v>
      </c>
      <c r="Y368" s="32">
        <v>5.85</v>
      </c>
      <c r="Z368" s="37">
        <v>0.11956398319518564</v>
      </c>
      <c r="AA368" s="32">
        <v>0</v>
      </c>
      <c r="AB368" s="32">
        <v>0</v>
      </c>
      <c r="AC368" s="37" t="s">
        <v>1688</v>
      </c>
      <c r="AD368" s="32">
        <v>179.48611111111111</v>
      </c>
      <c r="AE368" s="32">
        <v>24.897222222222222</v>
      </c>
      <c r="AF368" s="37">
        <v>0.13871392091619592</v>
      </c>
      <c r="AG368" s="32">
        <v>0</v>
      </c>
      <c r="AH368" s="32">
        <v>0</v>
      </c>
      <c r="AI368" s="37" t="s">
        <v>1688</v>
      </c>
      <c r="AJ368" s="32">
        <v>0</v>
      </c>
      <c r="AK368" s="32">
        <v>0</v>
      </c>
      <c r="AL368" s="37" t="s">
        <v>1688</v>
      </c>
      <c r="AM368" t="s">
        <v>467</v>
      </c>
      <c r="AN368" s="34">
        <v>2</v>
      </c>
      <c r="AX368"/>
      <c r="AY368"/>
    </row>
    <row r="369" spans="1:51" x14ac:dyDescent="0.25">
      <c r="A369" t="s">
        <v>1583</v>
      </c>
      <c r="B369" t="s">
        <v>1061</v>
      </c>
      <c r="C369" t="s">
        <v>1340</v>
      </c>
      <c r="D369" t="s">
        <v>1518</v>
      </c>
      <c r="E369" s="32">
        <v>57.111111111111114</v>
      </c>
      <c r="F369" s="32">
        <v>264.35833333333335</v>
      </c>
      <c r="G369" s="32">
        <v>17.197222222222223</v>
      </c>
      <c r="H369" s="37">
        <v>6.505269573075266E-2</v>
      </c>
      <c r="I369" s="32">
        <v>244.86111111111111</v>
      </c>
      <c r="J369" s="32">
        <v>17.197222222222223</v>
      </c>
      <c r="K369" s="37">
        <v>7.0232558139534884E-2</v>
      </c>
      <c r="L369" s="32">
        <v>55.058333333333337</v>
      </c>
      <c r="M369" s="32">
        <v>8.6305555555555564</v>
      </c>
      <c r="N369" s="37">
        <v>0.15675293880228042</v>
      </c>
      <c r="O369" s="32">
        <v>35.56111111111111</v>
      </c>
      <c r="P369" s="32">
        <v>8.6305555555555564</v>
      </c>
      <c r="Q369" s="37">
        <v>0.24269645367911266</v>
      </c>
      <c r="R369" s="32">
        <v>15.66388888888889</v>
      </c>
      <c r="S369" s="32">
        <v>0</v>
      </c>
      <c r="T369" s="37">
        <v>0</v>
      </c>
      <c r="U369" s="32">
        <v>3.8333333333333335</v>
      </c>
      <c r="V369" s="32">
        <v>0</v>
      </c>
      <c r="W369" s="37">
        <v>0</v>
      </c>
      <c r="X369" s="32">
        <v>78.238888888888894</v>
      </c>
      <c r="Y369" s="32">
        <v>8.5666666666666664</v>
      </c>
      <c r="Z369" s="37">
        <v>0.10949371582759354</v>
      </c>
      <c r="AA369" s="32">
        <v>0</v>
      </c>
      <c r="AB369" s="32">
        <v>0</v>
      </c>
      <c r="AC369" s="37" t="s">
        <v>1688</v>
      </c>
      <c r="AD369" s="32">
        <v>131.0611111111111</v>
      </c>
      <c r="AE369" s="32">
        <v>0</v>
      </c>
      <c r="AF369" s="37">
        <v>0</v>
      </c>
      <c r="AG369" s="32">
        <v>0</v>
      </c>
      <c r="AH369" s="32">
        <v>0</v>
      </c>
      <c r="AI369" s="37" t="s">
        <v>1688</v>
      </c>
      <c r="AJ369" s="32">
        <v>0</v>
      </c>
      <c r="AK369" s="32">
        <v>0</v>
      </c>
      <c r="AL369" s="37" t="s">
        <v>1688</v>
      </c>
      <c r="AM369" t="s">
        <v>457</v>
      </c>
      <c r="AN369" s="34">
        <v>2</v>
      </c>
      <c r="AX369"/>
      <c r="AY369"/>
    </row>
    <row r="370" spans="1:51" x14ac:dyDescent="0.25">
      <c r="A370" t="s">
        <v>1583</v>
      </c>
      <c r="B370" t="s">
        <v>1178</v>
      </c>
      <c r="C370" t="s">
        <v>1346</v>
      </c>
      <c r="D370" t="s">
        <v>1518</v>
      </c>
      <c r="E370" s="32">
        <v>49.477777777777774</v>
      </c>
      <c r="F370" s="32">
        <v>270.91011111111106</v>
      </c>
      <c r="G370" s="32">
        <v>0</v>
      </c>
      <c r="H370" s="37">
        <v>0</v>
      </c>
      <c r="I370" s="32">
        <v>247.51288888888888</v>
      </c>
      <c r="J370" s="32">
        <v>0</v>
      </c>
      <c r="K370" s="37">
        <v>0</v>
      </c>
      <c r="L370" s="32">
        <v>72.649777777777771</v>
      </c>
      <c r="M370" s="32">
        <v>0</v>
      </c>
      <c r="N370" s="37">
        <v>0</v>
      </c>
      <c r="O370" s="32">
        <v>55.763666666666659</v>
      </c>
      <c r="P370" s="32">
        <v>0</v>
      </c>
      <c r="Q370" s="37">
        <v>0</v>
      </c>
      <c r="R370" s="32">
        <v>11.197222222222223</v>
      </c>
      <c r="S370" s="32">
        <v>0</v>
      </c>
      <c r="T370" s="37">
        <v>0</v>
      </c>
      <c r="U370" s="32">
        <v>5.6888888888888891</v>
      </c>
      <c r="V370" s="32">
        <v>0</v>
      </c>
      <c r="W370" s="37">
        <v>0</v>
      </c>
      <c r="X370" s="32">
        <v>45.629999999999995</v>
      </c>
      <c r="Y370" s="32">
        <v>0</v>
      </c>
      <c r="Z370" s="37">
        <v>0</v>
      </c>
      <c r="AA370" s="32">
        <v>6.5111111111111111</v>
      </c>
      <c r="AB370" s="32">
        <v>0</v>
      </c>
      <c r="AC370" s="37">
        <v>0</v>
      </c>
      <c r="AD370" s="32">
        <v>90.859222222222215</v>
      </c>
      <c r="AE370" s="32">
        <v>0</v>
      </c>
      <c r="AF370" s="37">
        <v>0</v>
      </c>
      <c r="AG370" s="32">
        <v>55.26</v>
      </c>
      <c r="AH370" s="32">
        <v>0</v>
      </c>
      <c r="AI370" s="37">
        <v>0</v>
      </c>
      <c r="AJ370" s="32">
        <v>0</v>
      </c>
      <c r="AK370" s="32">
        <v>0</v>
      </c>
      <c r="AL370" s="37" t="s">
        <v>1688</v>
      </c>
      <c r="AM370" t="s">
        <v>576</v>
      </c>
      <c r="AN370" s="34">
        <v>2</v>
      </c>
      <c r="AX370"/>
      <c r="AY370"/>
    </row>
    <row r="371" spans="1:51" x14ac:dyDescent="0.25">
      <c r="A371" t="s">
        <v>1583</v>
      </c>
      <c r="B371" t="s">
        <v>909</v>
      </c>
      <c r="C371" t="s">
        <v>1290</v>
      </c>
      <c r="D371" t="s">
        <v>1524</v>
      </c>
      <c r="E371" s="32">
        <v>141.34444444444443</v>
      </c>
      <c r="F371" s="32">
        <v>392.27622222222226</v>
      </c>
      <c r="G371" s="32">
        <v>8.2327777777777769</v>
      </c>
      <c r="H371" s="37">
        <v>2.0987195530587002E-2</v>
      </c>
      <c r="I371" s="32">
        <v>379.99844444444454</v>
      </c>
      <c r="J371" s="32">
        <v>8.2327777777777769</v>
      </c>
      <c r="K371" s="37">
        <v>2.1665293366697983E-2</v>
      </c>
      <c r="L371" s="32">
        <v>40.447222222222223</v>
      </c>
      <c r="M371" s="32">
        <v>0</v>
      </c>
      <c r="N371" s="37">
        <v>0</v>
      </c>
      <c r="O371" s="32">
        <v>28.169444444444444</v>
      </c>
      <c r="P371" s="32">
        <v>0</v>
      </c>
      <c r="Q371" s="37">
        <v>0</v>
      </c>
      <c r="R371" s="32">
        <v>7.833333333333333</v>
      </c>
      <c r="S371" s="32">
        <v>0</v>
      </c>
      <c r="T371" s="37">
        <v>0</v>
      </c>
      <c r="U371" s="32">
        <v>4.4444444444444446</v>
      </c>
      <c r="V371" s="32">
        <v>0</v>
      </c>
      <c r="W371" s="37">
        <v>0</v>
      </c>
      <c r="X371" s="32">
        <v>84.476666666666688</v>
      </c>
      <c r="Y371" s="32">
        <v>5.6925555555555549</v>
      </c>
      <c r="Z371" s="37">
        <v>6.738612897710082E-2</v>
      </c>
      <c r="AA371" s="32">
        <v>0</v>
      </c>
      <c r="AB371" s="32">
        <v>0</v>
      </c>
      <c r="AC371" s="37" t="s">
        <v>1688</v>
      </c>
      <c r="AD371" s="32">
        <v>267.35233333333338</v>
      </c>
      <c r="AE371" s="32">
        <v>2.5402222222222224</v>
      </c>
      <c r="AF371" s="37">
        <v>9.5014028512520506E-3</v>
      </c>
      <c r="AG371" s="32">
        <v>0</v>
      </c>
      <c r="AH371" s="32">
        <v>0</v>
      </c>
      <c r="AI371" s="37" t="s">
        <v>1688</v>
      </c>
      <c r="AJ371" s="32">
        <v>0</v>
      </c>
      <c r="AK371" s="32">
        <v>0</v>
      </c>
      <c r="AL371" s="37" t="s">
        <v>1688</v>
      </c>
      <c r="AM371" t="s">
        <v>305</v>
      </c>
      <c r="AN371" s="34">
        <v>2</v>
      </c>
      <c r="AX371"/>
      <c r="AY371"/>
    </row>
    <row r="372" spans="1:51" x14ac:dyDescent="0.25">
      <c r="A372" t="s">
        <v>1583</v>
      </c>
      <c r="B372" t="s">
        <v>848</v>
      </c>
      <c r="C372" t="s">
        <v>1388</v>
      </c>
      <c r="D372" t="s">
        <v>1496</v>
      </c>
      <c r="E372" s="32">
        <v>43.6</v>
      </c>
      <c r="F372" s="32">
        <v>144.84444444444446</v>
      </c>
      <c r="G372" s="32">
        <v>0</v>
      </c>
      <c r="H372" s="37">
        <v>0</v>
      </c>
      <c r="I372" s="32">
        <v>133.86144444444443</v>
      </c>
      <c r="J372" s="32">
        <v>0</v>
      </c>
      <c r="K372" s="37">
        <v>0</v>
      </c>
      <c r="L372" s="32">
        <v>21.376222222222225</v>
      </c>
      <c r="M372" s="32">
        <v>0</v>
      </c>
      <c r="N372" s="37">
        <v>0</v>
      </c>
      <c r="O372" s="32">
        <v>14.172555555555558</v>
      </c>
      <c r="P372" s="32">
        <v>0</v>
      </c>
      <c r="Q372" s="37">
        <v>0</v>
      </c>
      <c r="R372" s="32">
        <v>2.350888888888889</v>
      </c>
      <c r="S372" s="32">
        <v>0</v>
      </c>
      <c r="T372" s="37">
        <v>0</v>
      </c>
      <c r="U372" s="32">
        <v>4.8527777777777779</v>
      </c>
      <c r="V372" s="32">
        <v>0</v>
      </c>
      <c r="W372" s="37">
        <v>0</v>
      </c>
      <c r="X372" s="32">
        <v>31.833555555555556</v>
      </c>
      <c r="Y372" s="32">
        <v>0</v>
      </c>
      <c r="Z372" s="37">
        <v>0</v>
      </c>
      <c r="AA372" s="32">
        <v>3.7793333333333337</v>
      </c>
      <c r="AB372" s="32">
        <v>0</v>
      </c>
      <c r="AC372" s="37">
        <v>0</v>
      </c>
      <c r="AD372" s="32">
        <v>81.923444444444442</v>
      </c>
      <c r="AE372" s="32">
        <v>0</v>
      </c>
      <c r="AF372" s="37">
        <v>0</v>
      </c>
      <c r="AG372" s="32">
        <v>5.9318888888888885</v>
      </c>
      <c r="AH372" s="32">
        <v>0</v>
      </c>
      <c r="AI372" s="37">
        <v>0</v>
      </c>
      <c r="AJ372" s="32">
        <v>0</v>
      </c>
      <c r="AK372" s="32">
        <v>0</v>
      </c>
      <c r="AL372" s="37" t="s">
        <v>1688</v>
      </c>
      <c r="AM372" t="s">
        <v>243</v>
      </c>
      <c r="AN372" s="34">
        <v>2</v>
      </c>
      <c r="AX372"/>
      <c r="AY372"/>
    </row>
    <row r="373" spans="1:51" x14ac:dyDescent="0.25">
      <c r="A373" t="s">
        <v>1583</v>
      </c>
      <c r="B373" t="s">
        <v>829</v>
      </c>
      <c r="C373" t="s">
        <v>1296</v>
      </c>
      <c r="D373" t="s">
        <v>1529</v>
      </c>
      <c r="E373" s="32">
        <v>165.26666666666668</v>
      </c>
      <c r="F373" s="32">
        <v>571.76388888888891</v>
      </c>
      <c r="G373" s="32">
        <v>172.74444444444444</v>
      </c>
      <c r="H373" s="37">
        <v>0.30212548886243834</v>
      </c>
      <c r="I373" s="32">
        <v>530.56388888888887</v>
      </c>
      <c r="J373" s="32">
        <v>156.69999999999999</v>
      </c>
      <c r="K373" s="37">
        <v>0.29534614639560636</v>
      </c>
      <c r="L373" s="32">
        <v>136.31944444444446</v>
      </c>
      <c r="M373" s="32">
        <v>58.397222222222219</v>
      </c>
      <c r="N373" s="37">
        <v>0.42838512480896579</v>
      </c>
      <c r="O373" s="32">
        <v>95.11944444444444</v>
      </c>
      <c r="P373" s="32">
        <v>42.352777777777774</v>
      </c>
      <c r="Q373" s="37">
        <v>0.44525888502759686</v>
      </c>
      <c r="R373" s="32">
        <v>31.2</v>
      </c>
      <c r="S373" s="32">
        <v>16.044444444444444</v>
      </c>
      <c r="T373" s="37">
        <v>0.51424501424501423</v>
      </c>
      <c r="U373" s="32">
        <v>10</v>
      </c>
      <c r="V373" s="32">
        <v>0</v>
      </c>
      <c r="W373" s="37">
        <v>0</v>
      </c>
      <c r="X373" s="32">
        <v>58.325000000000003</v>
      </c>
      <c r="Y373" s="32">
        <v>10.616666666666667</v>
      </c>
      <c r="Z373" s="37">
        <v>0.18202600371481639</v>
      </c>
      <c r="AA373" s="32">
        <v>0</v>
      </c>
      <c r="AB373" s="32">
        <v>0</v>
      </c>
      <c r="AC373" s="37" t="s">
        <v>1688</v>
      </c>
      <c r="AD373" s="32">
        <v>367.23055555555555</v>
      </c>
      <c r="AE373" s="32">
        <v>93.841666666666669</v>
      </c>
      <c r="AF373" s="37">
        <v>0.25553883043501285</v>
      </c>
      <c r="AG373" s="32">
        <v>9.8888888888888893</v>
      </c>
      <c r="AH373" s="32">
        <v>9.8888888888888893</v>
      </c>
      <c r="AI373" s="37">
        <v>1</v>
      </c>
      <c r="AJ373" s="32">
        <v>0</v>
      </c>
      <c r="AK373" s="32">
        <v>0</v>
      </c>
      <c r="AL373" s="37" t="s">
        <v>1688</v>
      </c>
      <c r="AM373" t="s">
        <v>224</v>
      </c>
      <c r="AN373" s="34">
        <v>2</v>
      </c>
      <c r="AX373"/>
      <c r="AY373"/>
    </row>
    <row r="374" spans="1:51" x14ac:dyDescent="0.25">
      <c r="A374" t="s">
        <v>1583</v>
      </c>
      <c r="B374" t="s">
        <v>916</v>
      </c>
      <c r="C374" t="s">
        <v>1350</v>
      </c>
      <c r="D374" t="s">
        <v>1544</v>
      </c>
      <c r="E374" s="32">
        <v>42.088888888888889</v>
      </c>
      <c r="F374" s="32">
        <v>135.63055555555556</v>
      </c>
      <c r="G374" s="32">
        <v>3.8694444444444445</v>
      </c>
      <c r="H374" s="37">
        <v>2.8529297315010138E-2</v>
      </c>
      <c r="I374" s="32">
        <v>130.83055555555558</v>
      </c>
      <c r="J374" s="32">
        <v>3.8694444444444445</v>
      </c>
      <c r="K374" s="37">
        <v>2.9575999490435035E-2</v>
      </c>
      <c r="L374" s="32">
        <v>24.958333333333336</v>
      </c>
      <c r="M374" s="32">
        <v>0</v>
      </c>
      <c r="N374" s="37">
        <v>0</v>
      </c>
      <c r="O374" s="32">
        <v>20.158333333333335</v>
      </c>
      <c r="P374" s="32">
        <v>0</v>
      </c>
      <c r="Q374" s="37">
        <v>0</v>
      </c>
      <c r="R374" s="32">
        <v>0</v>
      </c>
      <c r="S374" s="32">
        <v>0</v>
      </c>
      <c r="T374" s="37" t="s">
        <v>1688</v>
      </c>
      <c r="U374" s="32">
        <v>4.8</v>
      </c>
      <c r="V374" s="32">
        <v>0</v>
      </c>
      <c r="W374" s="37">
        <v>0</v>
      </c>
      <c r="X374" s="32">
        <v>30.324999999999999</v>
      </c>
      <c r="Y374" s="32">
        <v>2.2666666666666666</v>
      </c>
      <c r="Z374" s="37">
        <v>7.4745809288266005E-2</v>
      </c>
      <c r="AA374" s="32">
        <v>0</v>
      </c>
      <c r="AB374" s="32">
        <v>0</v>
      </c>
      <c r="AC374" s="37" t="s">
        <v>1688</v>
      </c>
      <c r="AD374" s="32">
        <v>80.347222222222229</v>
      </c>
      <c r="AE374" s="32">
        <v>1.6027777777777779</v>
      </c>
      <c r="AF374" s="37">
        <v>1.9948141745894554E-2</v>
      </c>
      <c r="AG374" s="32">
        <v>0</v>
      </c>
      <c r="AH374" s="32">
        <v>0</v>
      </c>
      <c r="AI374" s="37" t="s">
        <v>1688</v>
      </c>
      <c r="AJ374" s="32">
        <v>0</v>
      </c>
      <c r="AK374" s="32">
        <v>0</v>
      </c>
      <c r="AL374" s="37" t="s">
        <v>1688</v>
      </c>
      <c r="AM374" t="s">
        <v>312</v>
      </c>
      <c r="AN374" s="34">
        <v>2</v>
      </c>
      <c r="AX374"/>
      <c r="AY374"/>
    </row>
    <row r="375" spans="1:51" x14ac:dyDescent="0.25">
      <c r="A375" t="s">
        <v>1583</v>
      </c>
      <c r="B375" t="s">
        <v>1016</v>
      </c>
      <c r="C375" t="s">
        <v>1435</v>
      </c>
      <c r="D375" t="s">
        <v>1497</v>
      </c>
      <c r="E375" s="32">
        <v>109.86666666666666</v>
      </c>
      <c r="F375" s="32">
        <v>300.45</v>
      </c>
      <c r="G375" s="32">
        <v>54.916666666666671</v>
      </c>
      <c r="H375" s="37">
        <v>0.18278138348033507</v>
      </c>
      <c r="I375" s="32">
        <v>294.76111111111112</v>
      </c>
      <c r="J375" s="32">
        <v>54.916666666666671</v>
      </c>
      <c r="K375" s="37">
        <v>0.18630906383700549</v>
      </c>
      <c r="L375" s="32">
        <v>38.097222222222221</v>
      </c>
      <c r="M375" s="32">
        <v>2.6777777777777776</v>
      </c>
      <c r="N375" s="37">
        <v>7.0288005833029521E-2</v>
      </c>
      <c r="O375" s="32">
        <v>32.408333333333331</v>
      </c>
      <c r="P375" s="32">
        <v>2.6777777777777776</v>
      </c>
      <c r="Q375" s="37">
        <v>8.2626210679694861E-2</v>
      </c>
      <c r="R375" s="32">
        <v>0</v>
      </c>
      <c r="S375" s="32">
        <v>0</v>
      </c>
      <c r="T375" s="37" t="s">
        <v>1688</v>
      </c>
      <c r="U375" s="32">
        <v>5.6888888888888891</v>
      </c>
      <c r="V375" s="32">
        <v>0</v>
      </c>
      <c r="W375" s="37">
        <v>0</v>
      </c>
      <c r="X375" s="32">
        <v>104.68055555555556</v>
      </c>
      <c r="Y375" s="32">
        <v>13.583333333333334</v>
      </c>
      <c r="Z375" s="37">
        <v>0.12975985139976118</v>
      </c>
      <c r="AA375" s="32">
        <v>0</v>
      </c>
      <c r="AB375" s="32">
        <v>0</v>
      </c>
      <c r="AC375" s="37" t="s">
        <v>1688</v>
      </c>
      <c r="AD375" s="32">
        <v>157.67222222222222</v>
      </c>
      <c r="AE375" s="32">
        <v>38.655555555555559</v>
      </c>
      <c r="AF375" s="37">
        <v>0.24516401818117758</v>
      </c>
      <c r="AG375" s="32">
        <v>0</v>
      </c>
      <c r="AH375" s="32">
        <v>0</v>
      </c>
      <c r="AI375" s="37" t="s">
        <v>1688</v>
      </c>
      <c r="AJ375" s="32">
        <v>0</v>
      </c>
      <c r="AK375" s="32">
        <v>0</v>
      </c>
      <c r="AL375" s="37" t="s">
        <v>1688</v>
      </c>
      <c r="AM375" t="s">
        <v>412</v>
      </c>
      <c r="AN375" s="34">
        <v>2</v>
      </c>
      <c r="AX375"/>
      <c r="AY375"/>
    </row>
    <row r="376" spans="1:51" x14ac:dyDescent="0.25">
      <c r="A376" t="s">
        <v>1583</v>
      </c>
      <c r="B376" t="s">
        <v>755</v>
      </c>
      <c r="C376" t="s">
        <v>1216</v>
      </c>
      <c r="D376" t="s">
        <v>1530</v>
      </c>
      <c r="E376" s="32">
        <v>156.28888888888889</v>
      </c>
      <c r="F376" s="32">
        <v>556.75311111111114</v>
      </c>
      <c r="G376" s="32">
        <v>13.858666666666666</v>
      </c>
      <c r="H376" s="37">
        <v>2.4891942927824779E-2</v>
      </c>
      <c r="I376" s="32">
        <v>532.30866666666668</v>
      </c>
      <c r="J376" s="32">
        <v>13.858666666666666</v>
      </c>
      <c r="K376" s="37">
        <v>2.6035019781755698E-2</v>
      </c>
      <c r="L376" s="32">
        <v>105.91666666666664</v>
      </c>
      <c r="M376" s="32">
        <v>7.386111111111112</v>
      </c>
      <c r="N376" s="37">
        <v>6.9735116706005795E-2</v>
      </c>
      <c r="O376" s="32">
        <v>81.4722222222222</v>
      </c>
      <c r="P376" s="32">
        <v>7.386111111111112</v>
      </c>
      <c r="Q376" s="37">
        <v>9.0658029321513844E-2</v>
      </c>
      <c r="R376" s="32">
        <v>18.027777777777779</v>
      </c>
      <c r="S376" s="32">
        <v>0</v>
      </c>
      <c r="T376" s="37">
        <v>0</v>
      </c>
      <c r="U376" s="32">
        <v>6.416666666666667</v>
      </c>
      <c r="V376" s="32">
        <v>0</v>
      </c>
      <c r="W376" s="37">
        <v>0</v>
      </c>
      <c r="X376" s="32">
        <v>111.96977777777782</v>
      </c>
      <c r="Y376" s="32">
        <v>6.4725555555555543</v>
      </c>
      <c r="Z376" s="37">
        <v>5.7806273121318419E-2</v>
      </c>
      <c r="AA376" s="32">
        <v>0</v>
      </c>
      <c r="AB376" s="32">
        <v>0</v>
      </c>
      <c r="AC376" s="37" t="s">
        <v>1688</v>
      </c>
      <c r="AD376" s="32">
        <v>338.86666666666667</v>
      </c>
      <c r="AE376" s="32">
        <v>0</v>
      </c>
      <c r="AF376" s="37">
        <v>0</v>
      </c>
      <c r="AG376" s="32">
        <v>0</v>
      </c>
      <c r="AH376" s="32">
        <v>0</v>
      </c>
      <c r="AI376" s="37" t="s">
        <v>1688</v>
      </c>
      <c r="AJ376" s="32">
        <v>0</v>
      </c>
      <c r="AK376" s="32">
        <v>0</v>
      </c>
      <c r="AL376" s="37" t="s">
        <v>1688</v>
      </c>
      <c r="AM376" t="s">
        <v>150</v>
      </c>
      <c r="AN376" s="34">
        <v>2</v>
      </c>
      <c r="AX376"/>
      <c r="AY376"/>
    </row>
    <row r="377" spans="1:51" x14ac:dyDescent="0.25">
      <c r="A377" t="s">
        <v>1583</v>
      </c>
      <c r="B377" t="s">
        <v>980</v>
      </c>
      <c r="C377" t="s">
        <v>1290</v>
      </c>
      <c r="D377" t="s">
        <v>1524</v>
      </c>
      <c r="E377" s="32">
        <v>472.56666666666666</v>
      </c>
      <c r="F377" s="32">
        <v>1447.914777777778</v>
      </c>
      <c r="G377" s="32">
        <v>457.88388888888892</v>
      </c>
      <c r="H377" s="37">
        <v>0.31623676746475177</v>
      </c>
      <c r="I377" s="32">
        <v>1444.4981111111115</v>
      </c>
      <c r="J377" s="32">
        <v>457.88388888888892</v>
      </c>
      <c r="K377" s="37">
        <v>0.31698476125848551</v>
      </c>
      <c r="L377" s="32">
        <v>224.82688888888893</v>
      </c>
      <c r="M377" s="32">
        <v>48.793777777777777</v>
      </c>
      <c r="N377" s="37">
        <v>0.21702821232335787</v>
      </c>
      <c r="O377" s="32">
        <v>221.41022222222227</v>
      </c>
      <c r="P377" s="32">
        <v>48.793777777777777</v>
      </c>
      <c r="Q377" s="37">
        <v>0.22037725850256834</v>
      </c>
      <c r="R377" s="32">
        <v>0</v>
      </c>
      <c r="S377" s="32">
        <v>0</v>
      </c>
      <c r="T377" s="37" t="s">
        <v>1688</v>
      </c>
      <c r="U377" s="32">
        <v>3.4166666666666665</v>
      </c>
      <c r="V377" s="32">
        <v>0</v>
      </c>
      <c r="W377" s="37">
        <v>0</v>
      </c>
      <c r="X377" s="32">
        <v>289.31888888888892</v>
      </c>
      <c r="Y377" s="32">
        <v>72.591777777777793</v>
      </c>
      <c r="Z377" s="37">
        <v>0.25090576718499774</v>
      </c>
      <c r="AA377" s="32">
        <v>0</v>
      </c>
      <c r="AB377" s="32">
        <v>0</v>
      </c>
      <c r="AC377" s="37" t="s">
        <v>1688</v>
      </c>
      <c r="AD377" s="32">
        <v>933.76900000000023</v>
      </c>
      <c r="AE377" s="32">
        <v>336.49833333333333</v>
      </c>
      <c r="AF377" s="37">
        <v>0.36036571500374637</v>
      </c>
      <c r="AG377" s="32">
        <v>0</v>
      </c>
      <c r="AH377" s="32">
        <v>0</v>
      </c>
      <c r="AI377" s="37" t="s">
        <v>1688</v>
      </c>
      <c r="AJ377" s="32">
        <v>0</v>
      </c>
      <c r="AK377" s="32">
        <v>0</v>
      </c>
      <c r="AL377" s="37" t="s">
        <v>1688</v>
      </c>
      <c r="AM377" t="s">
        <v>376</v>
      </c>
      <c r="AN377" s="34">
        <v>2</v>
      </c>
      <c r="AX377"/>
      <c r="AY377"/>
    </row>
    <row r="378" spans="1:51" x14ac:dyDescent="0.25">
      <c r="A378" t="s">
        <v>1583</v>
      </c>
      <c r="B378" t="s">
        <v>941</v>
      </c>
      <c r="C378" t="s">
        <v>1404</v>
      </c>
      <c r="D378" t="s">
        <v>1508</v>
      </c>
      <c r="E378" s="32">
        <v>66.400000000000006</v>
      </c>
      <c r="F378" s="32">
        <v>208.38566666666668</v>
      </c>
      <c r="G378" s="32">
        <v>39.689666666666668</v>
      </c>
      <c r="H378" s="37">
        <v>0.19046255580598154</v>
      </c>
      <c r="I378" s="32">
        <v>202.97177777777779</v>
      </c>
      <c r="J378" s="32">
        <v>39.689666666666668</v>
      </c>
      <c r="K378" s="37">
        <v>0.19554278482065923</v>
      </c>
      <c r="L378" s="32">
        <v>44.417777777777786</v>
      </c>
      <c r="M378" s="32">
        <v>0</v>
      </c>
      <c r="N378" s="37">
        <v>0</v>
      </c>
      <c r="O378" s="32">
        <v>39.003888888888895</v>
      </c>
      <c r="P378" s="32">
        <v>0</v>
      </c>
      <c r="Q378" s="37">
        <v>0</v>
      </c>
      <c r="R378" s="32">
        <v>0</v>
      </c>
      <c r="S378" s="32">
        <v>0</v>
      </c>
      <c r="T378" s="37" t="s">
        <v>1688</v>
      </c>
      <c r="U378" s="32">
        <v>5.4138888888888888</v>
      </c>
      <c r="V378" s="32">
        <v>0</v>
      </c>
      <c r="W378" s="37">
        <v>0</v>
      </c>
      <c r="X378" s="32">
        <v>43.905777777777786</v>
      </c>
      <c r="Y378" s="32">
        <v>7.7509999999999994</v>
      </c>
      <c r="Z378" s="37">
        <v>0.17653713001579135</v>
      </c>
      <c r="AA378" s="32">
        <v>0</v>
      </c>
      <c r="AB378" s="32">
        <v>0</v>
      </c>
      <c r="AC378" s="37" t="s">
        <v>1688</v>
      </c>
      <c r="AD378" s="32">
        <v>120.06211111111111</v>
      </c>
      <c r="AE378" s="32">
        <v>31.938666666666666</v>
      </c>
      <c r="AF378" s="37">
        <v>0.2660178666782656</v>
      </c>
      <c r="AG378" s="32">
        <v>0</v>
      </c>
      <c r="AH378" s="32">
        <v>0</v>
      </c>
      <c r="AI378" s="37" t="s">
        <v>1688</v>
      </c>
      <c r="AJ378" s="32">
        <v>0</v>
      </c>
      <c r="AK378" s="32">
        <v>0</v>
      </c>
      <c r="AL378" s="37" t="s">
        <v>1688</v>
      </c>
      <c r="AM378" t="s">
        <v>337</v>
      </c>
      <c r="AN378" s="34">
        <v>2</v>
      </c>
      <c r="AX378"/>
      <c r="AY378"/>
    </row>
    <row r="379" spans="1:51" x14ac:dyDescent="0.25">
      <c r="A379" t="s">
        <v>1583</v>
      </c>
      <c r="B379" t="s">
        <v>988</v>
      </c>
      <c r="C379" t="s">
        <v>1242</v>
      </c>
      <c r="D379" t="s">
        <v>1550</v>
      </c>
      <c r="E379" s="32">
        <v>35.555555555555557</v>
      </c>
      <c r="F379" s="32">
        <v>97.382555555555584</v>
      </c>
      <c r="G379" s="32">
        <v>1.4805555555555556</v>
      </c>
      <c r="H379" s="37">
        <v>1.520349868730767E-2</v>
      </c>
      <c r="I379" s="32">
        <v>87.79500000000003</v>
      </c>
      <c r="J379" s="32">
        <v>1.4805555555555556</v>
      </c>
      <c r="K379" s="37">
        <v>1.6863779891287147E-2</v>
      </c>
      <c r="L379" s="32">
        <v>17.808444444444444</v>
      </c>
      <c r="M379" s="32">
        <v>0.87777777777777777</v>
      </c>
      <c r="N379" s="37">
        <v>4.9289974793481246E-2</v>
      </c>
      <c r="O379" s="32">
        <v>8.2208888888888882</v>
      </c>
      <c r="P379" s="32">
        <v>0.87777777777777777</v>
      </c>
      <c r="Q379" s="37">
        <v>0.10677407147104936</v>
      </c>
      <c r="R379" s="32">
        <v>4.3319999999999999</v>
      </c>
      <c r="S379" s="32">
        <v>0</v>
      </c>
      <c r="T379" s="37">
        <v>0</v>
      </c>
      <c r="U379" s="32">
        <v>5.2555555555555555</v>
      </c>
      <c r="V379" s="32">
        <v>0</v>
      </c>
      <c r="W379" s="37">
        <v>0</v>
      </c>
      <c r="X379" s="32">
        <v>24.952111111111133</v>
      </c>
      <c r="Y379" s="32">
        <v>0</v>
      </c>
      <c r="Z379" s="37">
        <v>0</v>
      </c>
      <c r="AA379" s="32">
        <v>0</v>
      </c>
      <c r="AB379" s="32">
        <v>0</v>
      </c>
      <c r="AC379" s="37" t="s">
        <v>1688</v>
      </c>
      <c r="AD379" s="32">
        <v>54.622000000000007</v>
      </c>
      <c r="AE379" s="32">
        <v>0.60277777777777775</v>
      </c>
      <c r="AF379" s="37">
        <v>1.1035439525791396E-2</v>
      </c>
      <c r="AG379" s="32">
        <v>0</v>
      </c>
      <c r="AH379" s="32">
        <v>0</v>
      </c>
      <c r="AI379" s="37" t="s">
        <v>1688</v>
      </c>
      <c r="AJ379" s="32">
        <v>0</v>
      </c>
      <c r="AK379" s="32">
        <v>0</v>
      </c>
      <c r="AL379" s="37" t="s">
        <v>1688</v>
      </c>
      <c r="AM379" t="s">
        <v>384</v>
      </c>
      <c r="AN379" s="34">
        <v>2</v>
      </c>
      <c r="AX379"/>
      <c r="AY379"/>
    </row>
    <row r="380" spans="1:51" x14ac:dyDescent="0.25">
      <c r="A380" t="s">
        <v>1583</v>
      </c>
      <c r="B380" t="s">
        <v>860</v>
      </c>
      <c r="C380" t="s">
        <v>1238</v>
      </c>
      <c r="D380" t="s">
        <v>1521</v>
      </c>
      <c r="E380" s="32">
        <v>149.22222222222223</v>
      </c>
      <c r="F380" s="32">
        <v>500.22222222222223</v>
      </c>
      <c r="G380" s="32">
        <v>207.13055555555556</v>
      </c>
      <c r="H380" s="37">
        <v>0.41407707685473122</v>
      </c>
      <c r="I380" s="32">
        <v>495.77777777777783</v>
      </c>
      <c r="J380" s="32">
        <v>207.13055555555556</v>
      </c>
      <c r="K380" s="37">
        <v>0.41778910802330788</v>
      </c>
      <c r="L380" s="32">
        <v>58.608333333333334</v>
      </c>
      <c r="M380" s="32">
        <v>28.113888888888887</v>
      </c>
      <c r="N380" s="37">
        <v>0.479690980615195</v>
      </c>
      <c r="O380" s="32">
        <v>54.163888888888891</v>
      </c>
      <c r="P380" s="32">
        <v>28.113888888888887</v>
      </c>
      <c r="Q380" s="37">
        <v>0.51905225909020969</v>
      </c>
      <c r="R380" s="32">
        <v>0</v>
      </c>
      <c r="S380" s="32">
        <v>0</v>
      </c>
      <c r="T380" s="37" t="s">
        <v>1688</v>
      </c>
      <c r="U380" s="32">
        <v>4.4444444444444446</v>
      </c>
      <c r="V380" s="32">
        <v>0</v>
      </c>
      <c r="W380" s="37">
        <v>0</v>
      </c>
      <c r="X380" s="32">
        <v>157.63888888888889</v>
      </c>
      <c r="Y380" s="32">
        <v>65.825000000000003</v>
      </c>
      <c r="Z380" s="37">
        <v>0.41756828193832601</v>
      </c>
      <c r="AA380" s="32">
        <v>0</v>
      </c>
      <c r="AB380" s="32">
        <v>0</v>
      </c>
      <c r="AC380" s="37" t="s">
        <v>1688</v>
      </c>
      <c r="AD380" s="32">
        <v>283.97500000000002</v>
      </c>
      <c r="AE380" s="32">
        <v>113.19166666666666</v>
      </c>
      <c r="AF380" s="37">
        <v>0.39859729436276664</v>
      </c>
      <c r="AG380" s="32">
        <v>0</v>
      </c>
      <c r="AH380" s="32">
        <v>0</v>
      </c>
      <c r="AI380" s="37" t="s">
        <v>1688</v>
      </c>
      <c r="AJ380" s="32">
        <v>0</v>
      </c>
      <c r="AK380" s="32">
        <v>0</v>
      </c>
      <c r="AL380" s="37" t="s">
        <v>1688</v>
      </c>
      <c r="AM380" t="s">
        <v>256</v>
      </c>
      <c r="AN380" s="34">
        <v>2</v>
      </c>
      <c r="AX380"/>
      <c r="AY380"/>
    </row>
    <row r="381" spans="1:51" x14ac:dyDescent="0.25">
      <c r="A381" t="s">
        <v>1583</v>
      </c>
      <c r="B381" t="s">
        <v>953</v>
      </c>
      <c r="C381" t="s">
        <v>1409</v>
      </c>
      <c r="D381" t="s">
        <v>1507</v>
      </c>
      <c r="E381" s="32">
        <v>98.944444444444443</v>
      </c>
      <c r="F381" s="32">
        <v>187.91111111111113</v>
      </c>
      <c r="G381" s="32">
        <v>0</v>
      </c>
      <c r="H381" s="37">
        <v>0</v>
      </c>
      <c r="I381" s="32">
        <v>177.77500000000001</v>
      </c>
      <c r="J381" s="32">
        <v>0</v>
      </c>
      <c r="K381" s="37">
        <v>0</v>
      </c>
      <c r="L381" s="32">
        <v>36.875</v>
      </c>
      <c r="M381" s="32">
        <v>0</v>
      </c>
      <c r="N381" s="37">
        <v>0</v>
      </c>
      <c r="O381" s="32">
        <v>26.738888888888887</v>
      </c>
      <c r="P381" s="32">
        <v>0</v>
      </c>
      <c r="Q381" s="37">
        <v>0</v>
      </c>
      <c r="R381" s="32">
        <v>5.052777777777778</v>
      </c>
      <c r="S381" s="32">
        <v>0</v>
      </c>
      <c r="T381" s="37">
        <v>0</v>
      </c>
      <c r="U381" s="32">
        <v>5.083333333333333</v>
      </c>
      <c r="V381" s="32">
        <v>0</v>
      </c>
      <c r="W381" s="37">
        <v>0</v>
      </c>
      <c r="X381" s="32">
        <v>44.011111111111113</v>
      </c>
      <c r="Y381" s="32">
        <v>0</v>
      </c>
      <c r="Z381" s="37">
        <v>0</v>
      </c>
      <c r="AA381" s="32">
        <v>0</v>
      </c>
      <c r="AB381" s="32">
        <v>0</v>
      </c>
      <c r="AC381" s="37" t="s">
        <v>1688</v>
      </c>
      <c r="AD381" s="32">
        <v>107.02500000000001</v>
      </c>
      <c r="AE381" s="32">
        <v>0</v>
      </c>
      <c r="AF381" s="37">
        <v>0</v>
      </c>
      <c r="AG381" s="32">
        <v>0</v>
      </c>
      <c r="AH381" s="32">
        <v>0</v>
      </c>
      <c r="AI381" s="37" t="s">
        <v>1688</v>
      </c>
      <c r="AJ381" s="32">
        <v>0</v>
      </c>
      <c r="AK381" s="32">
        <v>0</v>
      </c>
      <c r="AL381" s="37" t="s">
        <v>1688</v>
      </c>
      <c r="AM381" t="s">
        <v>349</v>
      </c>
      <c r="AN381" s="34">
        <v>2</v>
      </c>
      <c r="AX381"/>
      <c r="AY381"/>
    </row>
    <row r="382" spans="1:51" x14ac:dyDescent="0.25">
      <c r="A382" t="s">
        <v>1583</v>
      </c>
      <c r="B382" t="s">
        <v>762</v>
      </c>
      <c r="C382" t="s">
        <v>1311</v>
      </c>
      <c r="D382" t="s">
        <v>1529</v>
      </c>
      <c r="E382" s="32">
        <v>187.65555555555557</v>
      </c>
      <c r="F382" s="32">
        <v>621.3266666666666</v>
      </c>
      <c r="G382" s="32">
        <v>129.53</v>
      </c>
      <c r="H382" s="37">
        <v>0.20847326688054596</v>
      </c>
      <c r="I382" s="32">
        <v>599.66</v>
      </c>
      <c r="J382" s="32">
        <v>129.53</v>
      </c>
      <c r="K382" s="37">
        <v>0.21600573658406433</v>
      </c>
      <c r="L382" s="32">
        <v>98.311111111111103</v>
      </c>
      <c r="M382" s="32">
        <v>3.2805555555555554</v>
      </c>
      <c r="N382" s="37">
        <v>3.3369122965641956E-2</v>
      </c>
      <c r="O382" s="32">
        <v>76.644444444444446</v>
      </c>
      <c r="P382" s="32">
        <v>3.2805555555555554</v>
      </c>
      <c r="Q382" s="37">
        <v>4.2802261525079731E-2</v>
      </c>
      <c r="R382" s="32">
        <v>15.622222222222222</v>
      </c>
      <c r="S382" s="32">
        <v>0</v>
      </c>
      <c r="T382" s="37">
        <v>0</v>
      </c>
      <c r="U382" s="32">
        <v>6.0444444444444443</v>
      </c>
      <c r="V382" s="32">
        <v>0</v>
      </c>
      <c r="W382" s="37">
        <v>0</v>
      </c>
      <c r="X382" s="32">
        <v>123.41333333333334</v>
      </c>
      <c r="Y382" s="32">
        <v>42.827777777777776</v>
      </c>
      <c r="Z382" s="37">
        <v>0.34702715355805241</v>
      </c>
      <c r="AA382" s="32">
        <v>0</v>
      </c>
      <c r="AB382" s="32">
        <v>0</v>
      </c>
      <c r="AC382" s="37" t="s">
        <v>1688</v>
      </c>
      <c r="AD382" s="32">
        <v>399.60222222222217</v>
      </c>
      <c r="AE382" s="32">
        <v>83.421666666666667</v>
      </c>
      <c r="AF382" s="37">
        <v>0.20876176864771082</v>
      </c>
      <c r="AG382" s="32">
        <v>0</v>
      </c>
      <c r="AH382" s="32">
        <v>0</v>
      </c>
      <c r="AI382" s="37" t="s">
        <v>1688</v>
      </c>
      <c r="AJ382" s="32">
        <v>0</v>
      </c>
      <c r="AK382" s="32">
        <v>0</v>
      </c>
      <c r="AL382" s="37" t="s">
        <v>1688</v>
      </c>
      <c r="AM382" t="s">
        <v>157</v>
      </c>
      <c r="AN382" s="34">
        <v>2</v>
      </c>
      <c r="AX382"/>
      <c r="AY382"/>
    </row>
    <row r="383" spans="1:51" x14ac:dyDescent="0.25">
      <c r="A383" t="s">
        <v>1583</v>
      </c>
      <c r="B383" t="s">
        <v>982</v>
      </c>
      <c r="C383" t="s">
        <v>1290</v>
      </c>
      <c r="D383" t="s">
        <v>1524</v>
      </c>
      <c r="E383" s="32">
        <v>172.34444444444443</v>
      </c>
      <c r="F383" s="32">
        <v>486.70766666666663</v>
      </c>
      <c r="G383" s="32">
        <v>73.011111111111092</v>
      </c>
      <c r="H383" s="37">
        <v>0.15001019320518427</v>
      </c>
      <c r="I383" s="32">
        <v>456.9515555555555</v>
      </c>
      <c r="J383" s="32">
        <v>65.249444444444435</v>
      </c>
      <c r="K383" s="37">
        <v>0.1427929145905085</v>
      </c>
      <c r="L383" s="32">
        <v>99.090888888888898</v>
      </c>
      <c r="M383" s="32">
        <v>23.715666666666664</v>
      </c>
      <c r="N383" s="37">
        <v>0.2393324646957114</v>
      </c>
      <c r="O383" s="32">
        <v>75.224444444444458</v>
      </c>
      <c r="P383" s="32">
        <v>21.843666666666664</v>
      </c>
      <c r="Q383" s="37">
        <v>0.29037990015066018</v>
      </c>
      <c r="R383" s="32">
        <v>19.277555555555555</v>
      </c>
      <c r="S383" s="32">
        <v>1.8720000000000001</v>
      </c>
      <c r="T383" s="37">
        <v>9.7107747639742253E-2</v>
      </c>
      <c r="U383" s="32">
        <v>4.5888888888888886</v>
      </c>
      <c r="V383" s="32">
        <v>0</v>
      </c>
      <c r="W383" s="37">
        <v>0</v>
      </c>
      <c r="X383" s="32">
        <v>82.584666666666678</v>
      </c>
      <c r="Y383" s="32">
        <v>29.68355555555555</v>
      </c>
      <c r="Z383" s="37">
        <v>0.35943180197561547</v>
      </c>
      <c r="AA383" s="32">
        <v>5.8896666666666668</v>
      </c>
      <c r="AB383" s="32">
        <v>5.8896666666666668</v>
      </c>
      <c r="AC383" s="37">
        <v>1</v>
      </c>
      <c r="AD383" s="32">
        <v>299.14244444444438</v>
      </c>
      <c r="AE383" s="32">
        <v>13.722222222222221</v>
      </c>
      <c r="AF383" s="37">
        <v>4.5871866320095746E-2</v>
      </c>
      <c r="AG383" s="32">
        <v>0</v>
      </c>
      <c r="AH383" s="32">
        <v>0</v>
      </c>
      <c r="AI383" s="37" t="s">
        <v>1688</v>
      </c>
      <c r="AJ383" s="32">
        <v>0</v>
      </c>
      <c r="AK383" s="32">
        <v>0</v>
      </c>
      <c r="AL383" s="37" t="s">
        <v>1688</v>
      </c>
      <c r="AM383" t="s">
        <v>378</v>
      </c>
      <c r="AN383" s="34">
        <v>2</v>
      </c>
      <c r="AX383"/>
      <c r="AY383"/>
    </row>
    <row r="384" spans="1:51" x14ac:dyDescent="0.25">
      <c r="A384" t="s">
        <v>1583</v>
      </c>
      <c r="B384" t="s">
        <v>721</v>
      </c>
      <c r="C384" t="s">
        <v>1337</v>
      </c>
      <c r="D384" t="s">
        <v>1503</v>
      </c>
      <c r="E384" s="32">
        <v>92.2</v>
      </c>
      <c r="F384" s="32">
        <v>313.18333333333334</v>
      </c>
      <c r="G384" s="32">
        <v>57.569444444444443</v>
      </c>
      <c r="H384" s="37">
        <v>0.18382026856828623</v>
      </c>
      <c r="I384" s="32">
        <v>305.19444444444446</v>
      </c>
      <c r="J384" s="32">
        <v>55.558333333333337</v>
      </c>
      <c r="K384" s="37">
        <v>0.1820424137617184</v>
      </c>
      <c r="L384" s="32">
        <v>52.566666666666663</v>
      </c>
      <c r="M384" s="32">
        <v>13.472222222222221</v>
      </c>
      <c r="N384" s="37">
        <v>0.25628831113929401</v>
      </c>
      <c r="O384" s="32">
        <v>45.577777777777776</v>
      </c>
      <c r="P384" s="32">
        <v>11.46111111111111</v>
      </c>
      <c r="Q384" s="37">
        <v>0.25146270112140418</v>
      </c>
      <c r="R384" s="32">
        <v>2.0111111111111111</v>
      </c>
      <c r="S384" s="32">
        <v>2.0111111111111111</v>
      </c>
      <c r="T384" s="37">
        <v>1</v>
      </c>
      <c r="U384" s="32">
        <v>4.9777777777777779</v>
      </c>
      <c r="V384" s="32">
        <v>0</v>
      </c>
      <c r="W384" s="37">
        <v>0</v>
      </c>
      <c r="X384" s="32">
        <v>102.01111111111111</v>
      </c>
      <c r="Y384" s="32">
        <v>4.8444444444444441</v>
      </c>
      <c r="Z384" s="37">
        <v>4.7489380241803728E-2</v>
      </c>
      <c r="AA384" s="32">
        <v>1</v>
      </c>
      <c r="AB384" s="32">
        <v>0</v>
      </c>
      <c r="AC384" s="37">
        <v>0</v>
      </c>
      <c r="AD384" s="32">
        <v>157.60555555555555</v>
      </c>
      <c r="AE384" s="32">
        <v>39.25277777777778</v>
      </c>
      <c r="AF384" s="37">
        <v>0.24905706933624733</v>
      </c>
      <c r="AG384" s="32">
        <v>0</v>
      </c>
      <c r="AH384" s="32">
        <v>0</v>
      </c>
      <c r="AI384" s="37" t="s">
        <v>1688</v>
      </c>
      <c r="AJ384" s="32">
        <v>0</v>
      </c>
      <c r="AK384" s="32">
        <v>0</v>
      </c>
      <c r="AL384" s="37" t="s">
        <v>1688</v>
      </c>
      <c r="AM384" t="s">
        <v>115</v>
      </c>
      <c r="AN384" s="34">
        <v>2</v>
      </c>
      <c r="AX384"/>
      <c r="AY384"/>
    </row>
    <row r="385" spans="1:51" x14ac:dyDescent="0.25">
      <c r="A385" t="s">
        <v>1583</v>
      </c>
      <c r="B385" t="s">
        <v>1162</v>
      </c>
      <c r="C385" t="s">
        <v>1272</v>
      </c>
      <c r="D385" t="s">
        <v>1503</v>
      </c>
      <c r="E385" s="32">
        <v>132.86666666666667</v>
      </c>
      <c r="F385" s="32">
        <v>397.55277777777781</v>
      </c>
      <c r="G385" s="32">
        <v>62.955555555555556</v>
      </c>
      <c r="H385" s="37">
        <v>0.15835773028039601</v>
      </c>
      <c r="I385" s="32">
        <v>373.56111111111113</v>
      </c>
      <c r="J385" s="32">
        <v>62.18888888888889</v>
      </c>
      <c r="K385" s="37">
        <v>0.16647581088918961</v>
      </c>
      <c r="L385" s="32">
        <v>72.586111111111109</v>
      </c>
      <c r="M385" s="32">
        <v>2.9333333333333331</v>
      </c>
      <c r="N385" s="37">
        <v>4.0411771459186403E-2</v>
      </c>
      <c r="O385" s="32">
        <v>48.594444444444441</v>
      </c>
      <c r="P385" s="32">
        <v>2.1666666666666665</v>
      </c>
      <c r="Q385" s="37">
        <v>4.4586715445295529E-2</v>
      </c>
      <c r="R385" s="32">
        <v>18.391666666666666</v>
      </c>
      <c r="S385" s="32">
        <v>0.76666666666666672</v>
      </c>
      <c r="T385" s="37">
        <v>4.1685545990031721E-2</v>
      </c>
      <c r="U385" s="32">
        <v>5.6</v>
      </c>
      <c r="V385" s="32">
        <v>0</v>
      </c>
      <c r="W385" s="37">
        <v>0</v>
      </c>
      <c r="X385" s="32">
        <v>90.205555555555549</v>
      </c>
      <c r="Y385" s="32">
        <v>22.102777777777778</v>
      </c>
      <c r="Z385" s="37">
        <v>0.24502679066329988</v>
      </c>
      <c r="AA385" s="32">
        <v>0</v>
      </c>
      <c r="AB385" s="32">
        <v>0</v>
      </c>
      <c r="AC385" s="37" t="s">
        <v>1688</v>
      </c>
      <c r="AD385" s="32">
        <v>186.72777777777779</v>
      </c>
      <c r="AE385" s="32">
        <v>37.919444444444444</v>
      </c>
      <c r="AF385" s="37">
        <v>0.20307339858974738</v>
      </c>
      <c r="AG385" s="32">
        <v>48.033333333333331</v>
      </c>
      <c r="AH385" s="32">
        <v>0</v>
      </c>
      <c r="AI385" s="37">
        <v>0</v>
      </c>
      <c r="AJ385" s="32">
        <v>0</v>
      </c>
      <c r="AK385" s="32">
        <v>0</v>
      </c>
      <c r="AL385" s="37" t="s">
        <v>1688</v>
      </c>
      <c r="AM385" t="s">
        <v>560</v>
      </c>
      <c r="AN385" s="34">
        <v>2</v>
      </c>
      <c r="AX385"/>
      <c r="AY385"/>
    </row>
    <row r="386" spans="1:51" x14ac:dyDescent="0.25">
      <c r="A386" t="s">
        <v>1583</v>
      </c>
      <c r="B386" t="s">
        <v>1082</v>
      </c>
      <c r="C386" t="s">
        <v>1382</v>
      </c>
      <c r="D386" t="s">
        <v>1518</v>
      </c>
      <c r="E386" s="32">
        <v>108.24444444444444</v>
      </c>
      <c r="F386" s="32">
        <v>351.63233333333335</v>
      </c>
      <c r="G386" s="32">
        <v>67.903555555555556</v>
      </c>
      <c r="H386" s="37">
        <v>0.19310953265263495</v>
      </c>
      <c r="I386" s="32">
        <v>329.17122222222224</v>
      </c>
      <c r="J386" s="32">
        <v>67.903555555555556</v>
      </c>
      <c r="K386" s="37">
        <v>0.2062864277658942</v>
      </c>
      <c r="L386" s="32">
        <v>61.763777777777776</v>
      </c>
      <c r="M386" s="32">
        <v>6.1888888888888891</v>
      </c>
      <c r="N386" s="37">
        <v>0.10020256389037804</v>
      </c>
      <c r="O386" s="32">
        <v>39.302666666666667</v>
      </c>
      <c r="P386" s="32">
        <v>6.1888888888888891</v>
      </c>
      <c r="Q386" s="37">
        <v>0.15746740396467301</v>
      </c>
      <c r="R386" s="32">
        <v>16.294444444444444</v>
      </c>
      <c r="S386" s="32">
        <v>0</v>
      </c>
      <c r="T386" s="37">
        <v>0</v>
      </c>
      <c r="U386" s="32">
        <v>6.166666666666667</v>
      </c>
      <c r="V386" s="32">
        <v>0</v>
      </c>
      <c r="W386" s="37">
        <v>0</v>
      </c>
      <c r="X386" s="32">
        <v>92.072555555555567</v>
      </c>
      <c r="Y386" s="32">
        <v>29.84922222222222</v>
      </c>
      <c r="Z386" s="37">
        <v>0.32419239416257462</v>
      </c>
      <c r="AA386" s="32">
        <v>0</v>
      </c>
      <c r="AB386" s="32">
        <v>0</v>
      </c>
      <c r="AC386" s="37" t="s">
        <v>1688</v>
      </c>
      <c r="AD386" s="32">
        <v>197.79599999999999</v>
      </c>
      <c r="AE386" s="32">
        <v>31.865444444444442</v>
      </c>
      <c r="AF386" s="37">
        <v>0.16110257257196528</v>
      </c>
      <c r="AG386" s="32">
        <v>0</v>
      </c>
      <c r="AH386" s="32">
        <v>0</v>
      </c>
      <c r="AI386" s="37" t="s">
        <v>1688</v>
      </c>
      <c r="AJ386" s="32">
        <v>0</v>
      </c>
      <c r="AK386" s="32">
        <v>0</v>
      </c>
      <c r="AL386" s="37" t="s">
        <v>1688</v>
      </c>
      <c r="AM386" t="s">
        <v>478</v>
      </c>
      <c r="AN386" s="34">
        <v>2</v>
      </c>
      <c r="AX386"/>
      <c r="AY386"/>
    </row>
    <row r="387" spans="1:51" x14ac:dyDescent="0.25">
      <c r="A387" t="s">
        <v>1583</v>
      </c>
      <c r="B387" t="s">
        <v>997</v>
      </c>
      <c r="C387" t="s">
        <v>1322</v>
      </c>
      <c r="D387" t="s">
        <v>1529</v>
      </c>
      <c r="E387" s="32">
        <v>42.93333333333333</v>
      </c>
      <c r="F387" s="32">
        <v>228.00555555555553</v>
      </c>
      <c r="G387" s="32">
        <v>26.125</v>
      </c>
      <c r="H387" s="37">
        <v>0.11458054140980971</v>
      </c>
      <c r="I387" s="32">
        <v>187.66944444444442</v>
      </c>
      <c r="J387" s="32">
        <v>0</v>
      </c>
      <c r="K387" s="37">
        <v>0</v>
      </c>
      <c r="L387" s="32">
        <v>64.286111111111111</v>
      </c>
      <c r="M387" s="32">
        <v>9.8388888888888886</v>
      </c>
      <c r="N387" s="37">
        <v>0.15304843797260509</v>
      </c>
      <c r="O387" s="32">
        <v>40.236111111111114</v>
      </c>
      <c r="P387" s="32">
        <v>0</v>
      </c>
      <c r="Q387" s="37">
        <v>0</v>
      </c>
      <c r="R387" s="32">
        <v>14.21111111111111</v>
      </c>
      <c r="S387" s="32">
        <v>0</v>
      </c>
      <c r="T387" s="37">
        <v>0</v>
      </c>
      <c r="U387" s="32">
        <v>9.8388888888888886</v>
      </c>
      <c r="V387" s="32">
        <v>9.8388888888888886</v>
      </c>
      <c r="W387" s="37">
        <v>1</v>
      </c>
      <c r="X387" s="32">
        <v>10.45</v>
      </c>
      <c r="Y387" s="32">
        <v>0</v>
      </c>
      <c r="Z387" s="37">
        <v>0</v>
      </c>
      <c r="AA387" s="32">
        <v>16.286111111111111</v>
      </c>
      <c r="AB387" s="32">
        <v>16.286111111111111</v>
      </c>
      <c r="AC387" s="37">
        <v>1</v>
      </c>
      <c r="AD387" s="32">
        <v>136.98333333333332</v>
      </c>
      <c r="AE387" s="32">
        <v>0</v>
      </c>
      <c r="AF387" s="37">
        <v>0</v>
      </c>
      <c r="AG387" s="32">
        <v>0</v>
      </c>
      <c r="AH387" s="32">
        <v>0</v>
      </c>
      <c r="AI387" s="37" t="s">
        <v>1688</v>
      </c>
      <c r="AJ387" s="32">
        <v>0</v>
      </c>
      <c r="AK387" s="32">
        <v>0</v>
      </c>
      <c r="AL387" s="37" t="s">
        <v>1688</v>
      </c>
      <c r="AM387" t="s">
        <v>393</v>
      </c>
      <c r="AN387" s="34">
        <v>2</v>
      </c>
      <c r="AX387"/>
      <c r="AY387"/>
    </row>
    <row r="388" spans="1:51" x14ac:dyDescent="0.25">
      <c r="A388" t="s">
        <v>1583</v>
      </c>
      <c r="B388" t="s">
        <v>1135</v>
      </c>
      <c r="C388" t="s">
        <v>1473</v>
      </c>
      <c r="D388" t="s">
        <v>1529</v>
      </c>
      <c r="E388" s="32">
        <v>247.12222222222223</v>
      </c>
      <c r="F388" s="32">
        <v>884.03722222222223</v>
      </c>
      <c r="G388" s="32">
        <v>598.97055555555551</v>
      </c>
      <c r="H388" s="37">
        <v>0.67753997286439038</v>
      </c>
      <c r="I388" s="32">
        <v>851.9816666666668</v>
      </c>
      <c r="J388" s="32">
        <v>595.67888888888888</v>
      </c>
      <c r="K388" s="37">
        <v>0.6991686701656985</v>
      </c>
      <c r="L388" s="32">
        <v>229.16388888888889</v>
      </c>
      <c r="M388" s="32">
        <v>137.06388888888887</v>
      </c>
      <c r="N388" s="37">
        <v>0.59810421944508407</v>
      </c>
      <c r="O388" s="32">
        <v>197.10833333333332</v>
      </c>
      <c r="P388" s="32">
        <v>133.77222222222221</v>
      </c>
      <c r="Q388" s="37">
        <v>0.67867360024803058</v>
      </c>
      <c r="R388" s="32">
        <v>25.766666666666666</v>
      </c>
      <c r="S388" s="32">
        <v>3.2916666666666665</v>
      </c>
      <c r="T388" s="37">
        <v>0.12774902975420441</v>
      </c>
      <c r="U388" s="32">
        <v>6.2888888888888888</v>
      </c>
      <c r="V388" s="32">
        <v>0</v>
      </c>
      <c r="W388" s="37">
        <v>0</v>
      </c>
      <c r="X388" s="32">
        <v>94.12222222222222</v>
      </c>
      <c r="Y388" s="32">
        <v>45.713888888888889</v>
      </c>
      <c r="Z388" s="37">
        <v>0.4856864596859875</v>
      </c>
      <c r="AA388" s="32">
        <v>0</v>
      </c>
      <c r="AB388" s="32">
        <v>0</v>
      </c>
      <c r="AC388" s="37" t="s">
        <v>1688</v>
      </c>
      <c r="AD388" s="32">
        <v>560.75111111111119</v>
      </c>
      <c r="AE388" s="32">
        <v>416.19277777777774</v>
      </c>
      <c r="AF388" s="37">
        <v>0.7422058905119322</v>
      </c>
      <c r="AG388" s="32">
        <v>0</v>
      </c>
      <c r="AH388" s="32">
        <v>0</v>
      </c>
      <c r="AI388" s="37" t="s">
        <v>1688</v>
      </c>
      <c r="AJ388" s="32">
        <v>0</v>
      </c>
      <c r="AK388" s="32">
        <v>0</v>
      </c>
      <c r="AL388" s="37" t="s">
        <v>1688</v>
      </c>
      <c r="AM388" t="s">
        <v>532</v>
      </c>
      <c r="AN388" s="34">
        <v>2</v>
      </c>
      <c r="AX388"/>
      <c r="AY388"/>
    </row>
    <row r="389" spans="1:51" x14ac:dyDescent="0.25">
      <c r="A389" t="s">
        <v>1583</v>
      </c>
      <c r="B389" t="s">
        <v>882</v>
      </c>
      <c r="C389" t="s">
        <v>1296</v>
      </c>
      <c r="D389" t="s">
        <v>1529</v>
      </c>
      <c r="E389" s="32">
        <v>190.67777777777778</v>
      </c>
      <c r="F389" s="32">
        <v>572.60744444444435</v>
      </c>
      <c r="G389" s="32">
        <v>126.10688888888888</v>
      </c>
      <c r="H389" s="37">
        <v>0.22023270935857356</v>
      </c>
      <c r="I389" s="32">
        <v>557.87966666666671</v>
      </c>
      <c r="J389" s="32">
        <v>125.068</v>
      </c>
      <c r="K389" s="37">
        <v>0.22418454636872107</v>
      </c>
      <c r="L389" s="32">
        <v>83.793777777777748</v>
      </c>
      <c r="M389" s="32">
        <v>24.21822222222222</v>
      </c>
      <c r="N389" s="37">
        <v>0.28902172529384318</v>
      </c>
      <c r="O389" s="32">
        <v>69.065999999999974</v>
      </c>
      <c r="P389" s="32">
        <v>23.179333333333332</v>
      </c>
      <c r="Q389" s="37">
        <v>0.33561134759988043</v>
      </c>
      <c r="R389" s="32">
        <v>9.75</v>
      </c>
      <c r="S389" s="32">
        <v>1.038888888888889</v>
      </c>
      <c r="T389" s="37">
        <v>0.10655270655270656</v>
      </c>
      <c r="U389" s="32">
        <v>4.9777777777777779</v>
      </c>
      <c r="V389" s="32">
        <v>0</v>
      </c>
      <c r="W389" s="37">
        <v>0</v>
      </c>
      <c r="X389" s="32">
        <v>114.47611111111109</v>
      </c>
      <c r="Y389" s="32">
        <v>12.873333333333333</v>
      </c>
      <c r="Z389" s="37">
        <v>0.1124543208917921</v>
      </c>
      <c r="AA389" s="32">
        <v>0</v>
      </c>
      <c r="AB389" s="32">
        <v>0</v>
      </c>
      <c r="AC389" s="37" t="s">
        <v>1688</v>
      </c>
      <c r="AD389" s="32">
        <v>374.33755555555558</v>
      </c>
      <c r="AE389" s="32">
        <v>89.015333333333331</v>
      </c>
      <c r="AF389" s="37">
        <v>0.23779429023952831</v>
      </c>
      <c r="AG389" s="32">
        <v>0</v>
      </c>
      <c r="AH389" s="32">
        <v>0</v>
      </c>
      <c r="AI389" s="37" t="s">
        <v>1688</v>
      </c>
      <c r="AJ389" s="32">
        <v>0</v>
      </c>
      <c r="AK389" s="32">
        <v>0</v>
      </c>
      <c r="AL389" s="37" t="s">
        <v>1688</v>
      </c>
      <c r="AM389" t="s">
        <v>278</v>
      </c>
      <c r="AN389" s="34">
        <v>2</v>
      </c>
      <c r="AX389"/>
      <c r="AY389"/>
    </row>
    <row r="390" spans="1:51" x14ac:dyDescent="0.25">
      <c r="A390" t="s">
        <v>1583</v>
      </c>
      <c r="B390" t="s">
        <v>959</v>
      </c>
      <c r="C390" t="s">
        <v>1290</v>
      </c>
      <c r="D390" t="s">
        <v>1524</v>
      </c>
      <c r="E390" s="32">
        <v>205.67777777777778</v>
      </c>
      <c r="F390" s="32">
        <v>589.77499999999998</v>
      </c>
      <c r="G390" s="32">
        <v>161.43333333333334</v>
      </c>
      <c r="H390" s="37">
        <v>0.27372020403261133</v>
      </c>
      <c r="I390" s="32">
        <v>556.8888888888888</v>
      </c>
      <c r="J390" s="32">
        <v>157.18333333333334</v>
      </c>
      <c r="K390" s="37">
        <v>0.28225259377494022</v>
      </c>
      <c r="L390" s="32">
        <v>59.00277777777778</v>
      </c>
      <c r="M390" s="32">
        <v>9.8055555555555554</v>
      </c>
      <c r="N390" s="37">
        <v>0.16618803257850381</v>
      </c>
      <c r="O390" s="32">
        <v>30.741666666666667</v>
      </c>
      <c r="P390" s="32">
        <v>5.5555555555555554</v>
      </c>
      <c r="Q390" s="37">
        <v>0.18071744826963043</v>
      </c>
      <c r="R390" s="32">
        <v>24.06111111111111</v>
      </c>
      <c r="S390" s="32">
        <v>4.25</v>
      </c>
      <c r="T390" s="37">
        <v>0.17663357192334334</v>
      </c>
      <c r="U390" s="32">
        <v>4.2</v>
      </c>
      <c r="V390" s="32">
        <v>0</v>
      </c>
      <c r="W390" s="37">
        <v>0</v>
      </c>
      <c r="X390" s="32">
        <v>151.75277777777777</v>
      </c>
      <c r="Y390" s="32">
        <v>53.211111111111109</v>
      </c>
      <c r="Z390" s="37">
        <v>0.35064340758909779</v>
      </c>
      <c r="AA390" s="32">
        <v>4.625</v>
      </c>
      <c r="AB390" s="32">
        <v>0</v>
      </c>
      <c r="AC390" s="37">
        <v>0</v>
      </c>
      <c r="AD390" s="32">
        <v>352.71111111111111</v>
      </c>
      <c r="AE390" s="32">
        <v>77.055555555555557</v>
      </c>
      <c r="AF390" s="37">
        <v>0.21846648185483872</v>
      </c>
      <c r="AG390" s="32">
        <v>21.683333333333334</v>
      </c>
      <c r="AH390" s="32">
        <v>21.361111111111111</v>
      </c>
      <c r="AI390" s="37">
        <v>0.98513963617729949</v>
      </c>
      <c r="AJ390" s="32">
        <v>0</v>
      </c>
      <c r="AK390" s="32">
        <v>0</v>
      </c>
      <c r="AL390" s="37" t="s">
        <v>1688</v>
      </c>
      <c r="AM390" t="s">
        <v>355</v>
      </c>
      <c r="AN390" s="34">
        <v>2</v>
      </c>
      <c r="AX390"/>
      <c r="AY390"/>
    </row>
    <row r="391" spans="1:51" x14ac:dyDescent="0.25">
      <c r="A391" t="s">
        <v>1583</v>
      </c>
      <c r="B391" t="s">
        <v>1159</v>
      </c>
      <c r="C391" t="s">
        <v>1479</v>
      </c>
      <c r="D391" t="s">
        <v>1529</v>
      </c>
      <c r="E391" s="32">
        <v>272.61111111111109</v>
      </c>
      <c r="F391" s="32">
        <v>880.33677777777802</v>
      </c>
      <c r="G391" s="32">
        <v>182.57866666666666</v>
      </c>
      <c r="H391" s="37">
        <v>0.20739638655963855</v>
      </c>
      <c r="I391" s="32">
        <v>842.07688888888902</v>
      </c>
      <c r="J391" s="32">
        <v>182.57866666666666</v>
      </c>
      <c r="K391" s="37">
        <v>0.21681947227832979</v>
      </c>
      <c r="L391" s="32">
        <v>223.84222222222226</v>
      </c>
      <c r="M391" s="32">
        <v>59.223555555555556</v>
      </c>
      <c r="N391" s="37">
        <v>0.26457723197887395</v>
      </c>
      <c r="O391" s="32">
        <v>185.58233333333337</v>
      </c>
      <c r="P391" s="32">
        <v>59.223555555555556</v>
      </c>
      <c r="Q391" s="37">
        <v>0.31912280922333958</v>
      </c>
      <c r="R391" s="32">
        <v>32.937666666666665</v>
      </c>
      <c r="S391" s="32">
        <v>0</v>
      </c>
      <c r="T391" s="37">
        <v>0</v>
      </c>
      <c r="U391" s="32">
        <v>5.322222222222222</v>
      </c>
      <c r="V391" s="32">
        <v>0</v>
      </c>
      <c r="W391" s="37">
        <v>0</v>
      </c>
      <c r="X391" s="32">
        <v>56.132333333333335</v>
      </c>
      <c r="Y391" s="32">
        <v>21.498666666666672</v>
      </c>
      <c r="Z391" s="37">
        <v>0.38299969714424847</v>
      </c>
      <c r="AA391" s="32">
        <v>0</v>
      </c>
      <c r="AB391" s="32">
        <v>0</v>
      </c>
      <c r="AC391" s="37" t="s">
        <v>1688</v>
      </c>
      <c r="AD391" s="32">
        <v>600.36222222222239</v>
      </c>
      <c r="AE391" s="32">
        <v>101.85644444444445</v>
      </c>
      <c r="AF391" s="37">
        <v>0.16965831738617054</v>
      </c>
      <c r="AG391" s="32">
        <v>0</v>
      </c>
      <c r="AH391" s="32">
        <v>0</v>
      </c>
      <c r="AI391" s="37" t="s">
        <v>1688</v>
      </c>
      <c r="AJ391" s="32">
        <v>0</v>
      </c>
      <c r="AK391" s="32">
        <v>0</v>
      </c>
      <c r="AL391" s="37" t="s">
        <v>1688</v>
      </c>
      <c r="AM391" t="s">
        <v>557</v>
      </c>
      <c r="AN391" s="34">
        <v>2</v>
      </c>
      <c r="AX391"/>
      <c r="AY391"/>
    </row>
    <row r="392" spans="1:51" x14ac:dyDescent="0.25">
      <c r="A392" t="s">
        <v>1583</v>
      </c>
      <c r="B392" t="s">
        <v>615</v>
      </c>
      <c r="C392" t="s">
        <v>1290</v>
      </c>
      <c r="D392" t="s">
        <v>1524</v>
      </c>
      <c r="E392" s="32">
        <v>181.25555555555556</v>
      </c>
      <c r="F392" s="32">
        <v>639.77811111111123</v>
      </c>
      <c r="G392" s="32">
        <v>56.611000000000004</v>
      </c>
      <c r="H392" s="37">
        <v>8.8485365499114871E-2</v>
      </c>
      <c r="I392" s="32">
        <v>618.81188888888903</v>
      </c>
      <c r="J392" s="32">
        <v>56.611000000000004</v>
      </c>
      <c r="K392" s="37">
        <v>9.1483374861540206E-2</v>
      </c>
      <c r="L392" s="32">
        <v>126.00077777777781</v>
      </c>
      <c r="M392" s="32">
        <v>27.01166666666667</v>
      </c>
      <c r="N392" s="37">
        <v>0.2143769835635935</v>
      </c>
      <c r="O392" s="32">
        <v>105.03455555555558</v>
      </c>
      <c r="P392" s="32">
        <v>27.01166666666667</v>
      </c>
      <c r="Q392" s="37">
        <v>0.25716933369018236</v>
      </c>
      <c r="R392" s="32">
        <v>15.982888888888889</v>
      </c>
      <c r="S392" s="32">
        <v>0</v>
      </c>
      <c r="T392" s="37">
        <v>0</v>
      </c>
      <c r="U392" s="32">
        <v>4.9833333333333325</v>
      </c>
      <c r="V392" s="32">
        <v>0</v>
      </c>
      <c r="W392" s="37">
        <v>0</v>
      </c>
      <c r="X392" s="32">
        <v>128.11033333333333</v>
      </c>
      <c r="Y392" s="32">
        <v>16.21533333333333</v>
      </c>
      <c r="Z392" s="37">
        <v>0.12657318821536642</v>
      </c>
      <c r="AA392" s="32">
        <v>0</v>
      </c>
      <c r="AB392" s="32">
        <v>0</v>
      </c>
      <c r="AC392" s="37" t="s">
        <v>1688</v>
      </c>
      <c r="AD392" s="32">
        <v>385.66700000000009</v>
      </c>
      <c r="AE392" s="32">
        <v>13.383999999999999</v>
      </c>
      <c r="AF392" s="37">
        <v>3.4703513652970037E-2</v>
      </c>
      <c r="AG392" s="32">
        <v>0</v>
      </c>
      <c r="AH392" s="32">
        <v>0</v>
      </c>
      <c r="AI392" s="37" t="s">
        <v>1688</v>
      </c>
      <c r="AJ392" s="32">
        <v>0</v>
      </c>
      <c r="AK392" s="32">
        <v>0</v>
      </c>
      <c r="AL392" s="37" t="s">
        <v>1688</v>
      </c>
      <c r="AM392" t="s">
        <v>9</v>
      </c>
      <c r="AN392" s="34">
        <v>2</v>
      </c>
      <c r="AX392"/>
      <c r="AY392"/>
    </row>
    <row r="393" spans="1:51" x14ac:dyDescent="0.25">
      <c r="A393" t="s">
        <v>1583</v>
      </c>
      <c r="B393" t="s">
        <v>642</v>
      </c>
      <c r="C393" t="s">
        <v>1306</v>
      </c>
      <c r="D393" t="s">
        <v>1522</v>
      </c>
      <c r="E393" s="32">
        <v>213.05555555555554</v>
      </c>
      <c r="F393" s="32">
        <v>618.87755555555566</v>
      </c>
      <c r="G393" s="32">
        <v>186.87144444444448</v>
      </c>
      <c r="H393" s="37">
        <v>0.30195220810147688</v>
      </c>
      <c r="I393" s="32">
        <v>587.02388888888891</v>
      </c>
      <c r="J393" s="32">
        <v>186.87144444444448</v>
      </c>
      <c r="K393" s="37">
        <v>0.31833703530899277</v>
      </c>
      <c r="L393" s="32">
        <v>168.79833333333332</v>
      </c>
      <c r="M393" s="32">
        <v>76.903111111111116</v>
      </c>
      <c r="N393" s="37">
        <v>0.45559164946994612</v>
      </c>
      <c r="O393" s="32">
        <v>140.27799999999999</v>
      </c>
      <c r="P393" s="32">
        <v>76.903111111111116</v>
      </c>
      <c r="Q393" s="37">
        <v>0.54821932955353736</v>
      </c>
      <c r="R393" s="32">
        <v>24.342555555555556</v>
      </c>
      <c r="S393" s="32">
        <v>0</v>
      </c>
      <c r="T393" s="37">
        <v>0</v>
      </c>
      <c r="U393" s="32">
        <v>4.177777777777778</v>
      </c>
      <c r="V393" s="32">
        <v>0</v>
      </c>
      <c r="W393" s="37">
        <v>0</v>
      </c>
      <c r="X393" s="32">
        <v>53.845555555555556</v>
      </c>
      <c r="Y393" s="32">
        <v>20.846111111111114</v>
      </c>
      <c r="Z393" s="37">
        <v>0.38714636511834261</v>
      </c>
      <c r="AA393" s="32">
        <v>3.3333333333333335</v>
      </c>
      <c r="AB393" s="32">
        <v>0</v>
      </c>
      <c r="AC393" s="37">
        <v>0</v>
      </c>
      <c r="AD393" s="32">
        <v>392.76700000000005</v>
      </c>
      <c r="AE393" s="32">
        <v>89.055555555555571</v>
      </c>
      <c r="AF393" s="37">
        <v>0.22673889495694791</v>
      </c>
      <c r="AG393" s="32">
        <v>0.13333333333333333</v>
      </c>
      <c r="AH393" s="32">
        <v>6.6666666666666666E-2</v>
      </c>
      <c r="AI393" s="37">
        <v>0.5</v>
      </c>
      <c r="AJ393" s="32">
        <v>0</v>
      </c>
      <c r="AK393" s="32">
        <v>0</v>
      </c>
      <c r="AL393" s="37" t="s">
        <v>1688</v>
      </c>
      <c r="AM393" t="s">
        <v>36</v>
      </c>
      <c r="AN393" s="34">
        <v>2</v>
      </c>
      <c r="AX393"/>
      <c r="AY393"/>
    </row>
    <row r="394" spans="1:51" x14ac:dyDescent="0.25">
      <c r="A394" t="s">
        <v>1583</v>
      </c>
      <c r="B394" t="s">
        <v>823</v>
      </c>
      <c r="C394" t="s">
        <v>1274</v>
      </c>
      <c r="D394" t="s">
        <v>1529</v>
      </c>
      <c r="E394" s="32">
        <v>168.0888888888889</v>
      </c>
      <c r="F394" s="32">
        <v>602.18222222222221</v>
      </c>
      <c r="G394" s="32">
        <v>83.86388888888888</v>
      </c>
      <c r="H394" s="37">
        <v>0.13926663025588415</v>
      </c>
      <c r="I394" s="32">
        <v>585.4711111111111</v>
      </c>
      <c r="J394" s="32">
        <v>83.86388888888888</v>
      </c>
      <c r="K394" s="37">
        <v>0.14324171986851991</v>
      </c>
      <c r="L394" s="32">
        <v>131.31666666666666</v>
      </c>
      <c r="M394" s="32">
        <v>48.716666666666669</v>
      </c>
      <c r="N394" s="37">
        <v>0.37098616575707577</v>
      </c>
      <c r="O394" s="32">
        <v>114.60555555555555</v>
      </c>
      <c r="P394" s="32">
        <v>48.716666666666669</v>
      </c>
      <c r="Q394" s="37">
        <v>0.42508119637403657</v>
      </c>
      <c r="R394" s="32">
        <v>11.733333333333333</v>
      </c>
      <c r="S394" s="32">
        <v>0</v>
      </c>
      <c r="T394" s="37">
        <v>0</v>
      </c>
      <c r="U394" s="32">
        <v>4.9777777777777779</v>
      </c>
      <c r="V394" s="32">
        <v>0</v>
      </c>
      <c r="W394" s="37">
        <v>0</v>
      </c>
      <c r="X394" s="32">
        <v>72.727777777777774</v>
      </c>
      <c r="Y394" s="32">
        <v>11.758333333333333</v>
      </c>
      <c r="Z394" s="37">
        <v>0.16167596058360706</v>
      </c>
      <c r="AA394" s="32">
        <v>0</v>
      </c>
      <c r="AB394" s="32">
        <v>0</v>
      </c>
      <c r="AC394" s="37" t="s">
        <v>1688</v>
      </c>
      <c r="AD394" s="32">
        <v>390.1516666666667</v>
      </c>
      <c r="AE394" s="32">
        <v>15.558333333333334</v>
      </c>
      <c r="AF394" s="37">
        <v>3.9877654416444884E-2</v>
      </c>
      <c r="AG394" s="32">
        <v>7.9861111111111107</v>
      </c>
      <c r="AH394" s="32">
        <v>7.8305555555555557</v>
      </c>
      <c r="AI394" s="37">
        <v>0.98052173913043483</v>
      </c>
      <c r="AJ394" s="32">
        <v>0</v>
      </c>
      <c r="AK394" s="32">
        <v>0</v>
      </c>
      <c r="AL394" s="37" t="s">
        <v>1688</v>
      </c>
      <c r="AM394" t="s">
        <v>218</v>
      </c>
      <c r="AN394" s="34">
        <v>2</v>
      </c>
      <c r="AX394"/>
      <c r="AY394"/>
    </row>
    <row r="395" spans="1:51" x14ac:dyDescent="0.25">
      <c r="A395" t="s">
        <v>1583</v>
      </c>
      <c r="B395" t="s">
        <v>845</v>
      </c>
      <c r="C395" t="s">
        <v>1387</v>
      </c>
      <c r="D395" t="s">
        <v>1543</v>
      </c>
      <c r="E395" s="32">
        <v>106.44444444444444</v>
      </c>
      <c r="F395" s="32">
        <v>218.97777777777776</v>
      </c>
      <c r="G395" s="32">
        <v>8.611111111111111E-2</v>
      </c>
      <c r="H395" s="37">
        <v>3.9324132332047902E-4</v>
      </c>
      <c r="I395" s="32">
        <v>186.44444444444446</v>
      </c>
      <c r="J395" s="32">
        <v>8.611111111111111E-2</v>
      </c>
      <c r="K395" s="37">
        <v>4.6185935637663882E-4</v>
      </c>
      <c r="L395" s="32">
        <v>43.980555555555554</v>
      </c>
      <c r="M395" s="32">
        <v>0</v>
      </c>
      <c r="N395" s="37">
        <v>0</v>
      </c>
      <c r="O395" s="32">
        <v>23.244444444444444</v>
      </c>
      <c r="P395" s="32">
        <v>0</v>
      </c>
      <c r="Q395" s="37">
        <v>0</v>
      </c>
      <c r="R395" s="32">
        <v>15.047222222222222</v>
      </c>
      <c r="S395" s="32">
        <v>0</v>
      </c>
      <c r="T395" s="37">
        <v>0</v>
      </c>
      <c r="U395" s="32">
        <v>5.6888888888888891</v>
      </c>
      <c r="V395" s="32">
        <v>0</v>
      </c>
      <c r="W395" s="37">
        <v>0</v>
      </c>
      <c r="X395" s="32">
        <v>52.325000000000003</v>
      </c>
      <c r="Y395" s="32">
        <v>0</v>
      </c>
      <c r="Z395" s="37">
        <v>0</v>
      </c>
      <c r="AA395" s="32">
        <v>11.797222222222222</v>
      </c>
      <c r="AB395" s="32">
        <v>0</v>
      </c>
      <c r="AC395" s="37">
        <v>0</v>
      </c>
      <c r="AD395" s="32">
        <v>110.875</v>
      </c>
      <c r="AE395" s="32">
        <v>8.611111111111111E-2</v>
      </c>
      <c r="AF395" s="37">
        <v>7.7665038206188152E-4</v>
      </c>
      <c r="AG395" s="32">
        <v>0</v>
      </c>
      <c r="AH395" s="32">
        <v>0</v>
      </c>
      <c r="AI395" s="37" t="s">
        <v>1688</v>
      </c>
      <c r="AJ395" s="32">
        <v>0</v>
      </c>
      <c r="AK395" s="32">
        <v>0</v>
      </c>
      <c r="AL395" s="37" t="s">
        <v>1688</v>
      </c>
      <c r="AM395" t="s">
        <v>240</v>
      </c>
      <c r="AN395" s="34">
        <v>2</v>
      </c>
      <c r="AX395"/>
      <c r="AY395"/>
    </row>
    <row r="396" spans="1:51" x14ac:dyDescent="0.25">
      <c r="A396" t="s">
        <v>1583</v>
      </c>
      <c r="B396" t="s">
        <v>702</v>
      </c>
      <c r="C396" t="s">
        <v>1332</v>
      </c>
      <c r="D396" t="s">
        <v>1529</v>
      </c>
      <c r="E396" s="32">
        <v>143.83333333333334</v>
      </c>
      <c r="F396" s="32">
        <v>498.58288888888887</v>
      </c>
      <c r="G396" s="32">
        <v>96.780666666666662</v>
      </c>
      <c r="H396" s="37">
        <v>0.19411148842742296</v>
      </c>
      <c r="I396" s="32">
        <v>476.11488888888891</v>
      </c>
      <c r="J396" s="32">
        <v>96.780666666666662</v>
      </c>
      <c r="K396" s="37">
        <v>0.20327166598911464</v>
      </c>
      <c r="L396" s="32">
        <v>131.43033333333332</v>
      </c>
      <c r="M396" s="32">
        <v>80.283888888888896</v>
      </c>
      <c r="N396" s="37">
        <v>0.61084748743102613</v>
      </c>
      <c r="O396" s="32">
        <v>108.96233333333332</v>
      </c>
      <c r="P396" s="32">
        <v>80.283888888888896</v>
      </c>
      <c r="Q396" s="37">
        <v>0.73680405359242407</v>
      </c>
      <c r="R396" s="32">
        <v>18.034666666666663</v>
      </c>
      <c r="S396" s="32">
        <v>0</v>
      </c>
      <c r="T396" s="37">
        <v>0</v>
      </c>
      <c r="U396" s="32">
        <v>4.4333333333333336</v>
      </c>
      <c r="V396" s="32">
        <v>0</v>
      </c>
      <c r="W396" s="37">
        <v>0</v>
      </c>
      <c r="X396" s="32">
        <v>39.443777777777775</v>
      </c>
      <c r="Y396" s="32">
        <v>0.27633333333333332</v>
      </c>
      <c r="Z396" s="37">
        <v>7.0057522098965052E-3</v>
      </c>
      <c r="AA396" s="32">
        <v>0</v>
      </c>
      <c r="AB396" s="32">
        <v>0</v>
      </c>
      <c r="AC396" s="37" t="s">
        <v>1688</v>
      </c>
      <c r="AD396" s="32">
        <v>311.7767777777778</v>
      </c>
      <c r="AE396" s="32">
        <v>16.220444444444443</v>
      </c>
      <c r="AF396" s="37">
        <v>5.2025826169791699E-2</v>
      </c>
      <c r="AG396" s="32">
        <v>15.932000000000004</v>
      </c>
      <c r="AH396" s="32">
        <v>0</v>
      </c>
      <c r="AI396" s="37">
        <v>0</v>
      </c>
      <c r="AJ396" s="32">
        <v>0</v>
      </c>
      <c r="AK396" s="32">
        <v>0</v>
      </c>
      <c r="AL396" s="37" t="s">
        <v>1688</v>
      </c>
      <c r="AM396" t="s">
        <v>96</v>
      </c>
      <c r="AN396" s="34">
        <v>2</v>
      </c>
      <c r="AX396"/>
      <c r="AY396"/>
    </row>
    <row r="397" spans="1:51" x14ac:dyDescent="0.25">
      <c r="A397" t="s">
        <v>1583</v>
      </c>
      <c r="B397" t="s">
        <v>1121</v>
      </c>
      <c r="C397" t="s">
        <v>1313</v>
      </c>
      <c r="D397" t="s">
        <v>1504</v>
      </c>
      <c r="E397" s="32">
        <v>353.81111111111113</v>
      </c>
      <c r="F397" s="32">
        <v>1589.943</v>
      </c>
      <c r="G397" s="32">
        <v>371.90133333333335</v>
      </c>
      <c r="H397" s="37">
        <v>0.23390859504606981</v>
      </c>
      <c r="I397" s="32">
        <v>1573.6573333333333</v>
      </c>
      <c r="J397" s="32">
        <v>371.56011111111115</v>
      </c>
      <c r="K397" s="37">
        <v>0.23611246441057762</v>
      </c>
      <c r="L397" s="32">
        <v>194.35511111111111</v>
      </c>
      <c r="M397" s="32">
        <v>4.5162222222222219</v>
      </c>
      <c r="N397" s="37">
        <v>2.3236961438283642E-2</v>
      </c>
      <c r="O397" s="32">
        <v>178.06944444444446</v>
      </c>
      <c r="P397" s="32">
        <v>4.1749999999999998</v>
      </c>
      <c r="Q397" s="37">
        <v>2.3445909055455891E-2</v>
      </c>
      <c r="R397" s="32">
        <v>11.463444444444445</v>
      </c>
      <c r="S397" s="32">
        <v>0.3412222222222222</v>
      </c>
      <c r="T397" s="37">
        <v>2.9766116447451318E-2</v>
      </c>
      <c r="U397" s="32">
        <v>4.822222222222222</v>
      </c>
      <c r="V397" s="32">
        <v>0</v>
      </c>
      <c r="W397" s="37">
        <v>0</v>
      </c>
      <c r="X397" s="32">
        <v>290.32677777777775</v>
      </c>
      <c r="Y397" s="32">
        <v>77.410111111111135</v>
      </c>
      <c r="Z397" s="37">
        <v>0.26663097253248363</v>
      </c>
      <c r="AA397" s="32">
        <v>0</v>
      </c>
      <c r="AB397" s="32">
        <v>0</v>
      </c>
      <c r="AC397" s="37" t="s">
        <v>1688</v>
      </c>
      <c r="AD397" s="32">
        <v>1105.2611111111112</v>
      </c>
      <c r="AE397" s="32">
        <v>289.97500000000002</v>
      </c>
      <c r="AF397" s="37">
        <v>0.26235881918299847</v>
      </c>
      <c r="AG397" s="32">
        <v>0</v>
      </c>
      <c r="AH397" s="32">
        <v>0</v>
      </c>
      <c r="AI397" s="37" t="s">
        <v>1688</v>
      </c>
      <c r="AJ397" s="32">
        <v>0</v>
      </c>
      <c r="AK397" s="32">
        <v>0</v>
      </c>
      <c r="AL397" s="37" t="s">
        <v>1688</v>
      </c>
      <c r="AM397" t="s">
        <v>518</v>
      </c>
      <c r="AN397" s="34">
        <v>2</v>
      </c>
      <c r="AX397"/>
      <c r="AY397"/>
    </row>
    <row r="398" spans="1:51" x14ac:dyDescent="0.25">
      <c r="A398" t="s">
        <v>1583</v>
      </c>
      <c r="B398" t="s">
        <v>859</v>
      </c>
      <c r="C398" t="s">
        <v>1397</v>
      </c>
      <c r="D398" t="s">
        <v>1493</v>
      </c>
      <c r="E398" s="32">
        <v>89.777777777777771</v>
      </c>
      <c r="F398" s="32">
        <v>239.39777777777778</v>
      </c>
      <c r="G398" s="32">
        <v>53.2</v>
      </c>
      <c r="H398" s="37">
        <v>0.22222428501146396</v>
      </c>
      <c r="I398" s="32">
        <v>227.4088888888889</v>
      </c>
      <c r="J398" s="32">
        <v>53.2</v>
      </c>
      <c r="K398" s="37">
        <v>0.23393984404010398</v>
      </c>
      <c r="L398" s="32">
        <v>73.209777777777759</v>
      </c>
      <c r="M398" s="32">
        <v>16.352777777777778</v>
      </c>
      <c r="N398" s="37">
        <v>0.22336876677068035</v>
      </c>
      <c r="O398" s="32">
        <v>61.220888888888879</v>
      </c>
      <c r="P398" s="32">
        <v>16.352777777777778</v>
      </c>
      <c r="Q398" s="37">
        <v>0.26711108045910259</v>
      </c>
      <c r="R398" s="32">
        <v>5.6888888888888891</v>
      </c>
      <c r="S398" s="32">
        <v>0</v>
      </c>
      <c r="T398" s="37">
        <v>0</v>
      </c>
      <c r="U398" s="32">
        <v>6.3</v>
      </c>
      <c r="V398" s="32">
        <v>0</v>
      </c>
      <c r="W398" s="37">
        <v>0</v>
      </c>
      <c r="X398" s="32">
        <v>59.241666666666667</v>
      </c>
      <c r="Y398" s="32">
        <v>23.522222222222222</v>
      </c>
      <c r="Z398" s="37">
        <v>0.39705537581469497</v>
      </c>
      <c r="AA398" s="32">
        <v>0</v>
      </c>
      <c r="AB398" s="32">
        <v>0</v>
      </c>
      <c r="AC398" s="37" t="s">
        <v>1688</v>
      </c>
      <c r="AD398" s="32">
        <v>73.304666666666662</v>
      </c>
      <c r="AE398" s="32">
        <v>13.324999999999999</v>
      </c>
      <c r="AF398" s="37">
        <v>0.18177560319033803</v>
      </c>
      <c r="AG398" s="32">
        <v>33.641666666666666</v>
      </c>
      <c r="AH398" s="32">
        <v>0</v>
      </c>
      <c r="AI398" s="37">
        <v>0</v>
      </c>
      <c r="AJ398" s="32">
        <v>0</v>
      </c>
      <c r="AK398" s="32">
        <v>0</v>
      </c>
      <c r="AL398" s="37" t="s">
        <v>1688</v>
      </c>
      <c r="AM398" t="s">
        <v>255</v>
      </c>
      <c r="AN398" s="34">
        <v>2</v>
      </c>
      <c r="AX398"/>
      <c r="AY398"/>
    </row>
    <row r="399" spans="1:51" x14ac:dyDescent="0.25">
      <c r="A399" t="s">
        <v>1583</v>
      </c>
      <c r="B399" t="s">
        <v>655</v>
      </c>
      <c r="C399" t="s">
        <v>1312</v>
      </c>
      <c r="D399" t="s">
        <v>1537</v>
      </c>
      <c r="E399" s="32">
        <v>62.9</v>
      </c>
      <c r="F399" s="32">
        <v>175.60188888888894</v>
      </c>
      <c r="G399" s="32">
        <v>15.202555555555556</v>
      </c>
      <c r="H399" s="37">
        <v>8.6573986485845175E-2</v>
      </c>
      <c r="I399" s="32">
        <v>167.37966666666671</v>
      </c>
      <c r="J399" s="32">
        <v>15.202555555555556</v>
      </c>
      <c r="K399" s="37">
        <v>9.0826776383962721E-2</v>
      </c>
      <c r="L399" s="32">
        <v>38.67277777777781</v>
      </c>
      <c r="M399" s="32">
        <v>0</v>
      </c>
      <c r="N399" s="37">
        <v>0</v>
      </c>
      <c r="O399" s="32">
        <v>30.450555555555592</v>
      </c>
      <c r="P399" s="32">
        <v>0</v>
      </c>
      <c r="Q399" s="37">
        <v>0</v>
      </c>
      <c r="R399" s="32">
        <v>3.4666666666666668</v>
      </c>
      <c r="S399" s="32">
        <v>0</v>
      </c>
      <c r="T399" s="37">
        <v>0</v>
      </c>
      <c r="U399" s="32">
        <v>4.7555555555555555</v>
      </c>
      <c r="V399" s="32">
        <v>0</v>
      </c>
      <c r="W399" s="37">
        <v>0</v>
      </c>
      <c r="X399" s="32">
        <v>46.718333333333327</v>
      </c>
      <c r="Y399" s="32">
        <v>0</v>
      </c>
      <c r="Z399" s="37">
        <v>0</v>
      </c>
      <c r="AA399" s="32">
        <v>0</v>
      </c>
      <c r="AB399" s="32">
        <v>0</v>
      </c>
      <c r="AC399" s="37" t="s">
        <v>1688</v>
      </c>
      <c r="AD399" s="32">
        <v>89.816333333333333</v>
      </c>
      <c r="AE399" s="32">
        <v>15.202555555555556</v>
      </c>
      <c r="AF399" s="37">
        <v>0.16926270524910714</v>
      </c>
      <c r="AG399" s="32">
        <v>0.39444444444444443</v>
      </c>
      <c r="AH399" s="32">
        <v>0</v>
      </c>
      <c r="AI399" s="37">
        <v>0</v>
      </c>
      <c r="AJ399" s="32">
        <v>0</v>
      </c>
      <c r="AK399" s="32">
        <v>0</v>
      </c>
      <c r="AL399" s="37" t="s">
        <v>1688</v>
      </c>
      <c r="AM399" t="s">
        <v>49</v>
      </c>
      <c r="AN399" s="34">
        <v>2</v>
      </c>
      <c r="AX399"/>
      <c r="AY399"/>
    </row>
    <row r="400" spans="1:51" x14ac:dyDescent="0.25">
      <c r="A400" t="s">
        <v>1583</v>
      </c>
      <c r="B400" t="s">
        <v>938</v>
      </c>
      <c r="C400" t="s">
        <v>1418</v>
      </c>
      <c r="D400" t="s">
        <v>1538</v>
      </c>
      <c r="E400" s="32">
        <v>77.900000000000006</v>
      </c>
      <c r="F400" s="32">
        <v>234.70722222222221</v>
      </c>
      <c r="G400" s="32">
        <v>15.115555555555556</v>
      </c>
      <c r="H400" s="37">
        <v>6.4401748750807744E-2</v>
      </c>
      <c r="I400" s="32">
        <v>221.91</v>
      </c>
      <c r="J400" s="32">
        <v>15.115555555555556</v>
      </c>
      <c r="K400" s="37">
        <v>6.8115702562099756E-2</v>
      </c>
      <c r="L400" s="32">
        <v>45.21</v>
      </c>
      <c r="M400" s="32">
        <v>6.4211111111111112</v>
      </c>
      <c r="N400" s="37">
        <v>0.14202855808695225</v>
      </c>
      <c r="O400" s="32">
        <v>32.412777777777777</v>
      </c>
      <c r="P400" s="32">
        <v>6.4211111111111112</v>
      </c>
      <c r="Q400" s="37">
        <v>0.19810431414222787</v>
      </c>
      <c r="R400" s="32">
        <v>6.6638888888888888</v>
      </c>
      <c r="S400" s="32">
        <v>0</v>
      </c>
      <c r="T400" s="37">
        <v>0</v>
      </c>
      <c r="U400" s="32">
        <v>6.1333333333333337</v>
      </c>
      <c r="V400" s="32">
        <v>0</v>
      </c>
      <c r="W400" s="37">
        <v>0</v>
      </c>
      <c r="X400" s="32">
        <v>52.161111111111111</v>
      </c>
      <c r="Y400" s="32">
        <v>8.4388888888888882</v>
      </c>
      <c r="Z400" s="37">
        <v>0.16178506763233569</v>
      </c>
      <c r="AA400" s="32">
        <v>0</v>
      </c>
      <c r="AB400" s="32">
        <v>0</v>
      </c>
      <c r="AC400" s="37" t="s">
        <v>1688</v>
      </c>
      <c r="AD400" s="32">
        <v>136.5638888888889</v>
      </c>
      <c r="AE400" s="32">
        <v>0.25555555555555554</v>
      </c>
      <c r="AF400" s="37">
        <v>1.8713259971930107E-3</v>
      </c>
      <c r="AG400" s="32">
        <v>0.77222222222222225</v>
      </c>
      <c r="AH400" s="32">
        <v>0</v>
      </c>
      <c r="AI400" s="37">
        <v>0</v>
      </c>
      <c r="AJ400" s="32">
        <v>0</v>
      </c>
      <c r="AK400" s="32">
        <v>0</v>
      </c>
      <c r="AL400" s="37" t="s">
        <v>1688</v>
      </c>
      <c r="AM400" t="s">
        <v>334</v>
      </c>
      <c r="AN400" s="34">
        <v>2</v>
      </c>
      <c r="AX400"/>
      <c r="AY400"/>
    </row>
    <row r="401" spans="1:51" x14ac:dyDescent="0.25">
      <c r="A401" t="s">
        <v>1583</v>
      </c>
      <c r="B401" t="s">
        <v>725</v>
      </c>
      <c r="C401" t="s">
        <v>1220</v>
      </c>
      <c r="D401" t="s">
        <v>1511</v>
      </c>
      <c r="E401" s="32">
        <v>113.95555555555555</v>
      </c>
      <c r="F401" s="32">
        <v>314.09355555555555</v>
      </c>
      <c r="G401" s="32">
        <v>6.177777777777778</v>
      </c>
      <c r="H401" s="37">
        <v>1.9668591311435165E-2</v>
      </c>
      <c r="I401" s="32">
        <v>299.17966666666666</v>
      </c>
      <c r="J401" s="32">
        <v>6.177777777777778</v>
      </c>
      <c r="K401" s="37">
        <v>2.0649056289847388E-2</v>
      </c>
      <c r="L401" s="32">
        <v>62.221333333333334</v>
      </c>
      <c r="M401" s="32">
        <v>0</v>
      </c>
      <c r="N401" s="37">
        <v>0</v>
      </c>
      <c r="O401" s="32">
        <v>47.307444444444442</v>
      </c>
      <c r="P401" s="32">
        <v>0</v>
      </c>
      <c r="Q401" s="37">
        <v>0</v>
      </c>
      <c r="R401" s="32">
        <v>9.7777777777777786</v>
      </c>
      <c r="S401" s="32">
        <v>0</v>
      </c>
      <c r="T401" s="37">
        <v>0</v>
      </c>
      <c r="U401" s="32">
        <v>5.1361111111111111</v>
      </c>
      <c r="V401" s="32">
        <v>0</v>
      </c>
      <c r="W401" s="37">
        <v>0</v>
      </c>
      <c r="X401" s="32">
        <v>62.25277777777778</v>
      </c>
      <c r="Y401" s="32">
        <v>0</v>
      </c>
      <c r="Z401" s="37">
        <v>0</v>
      </c>
      <c r="AA401" s="32">
        <v>0</v>
      </c>
      <c r="AB401" s="32">
        <v>0</v>
      </c>
      <c r="AC401" s="37" t="s">
        <v>1688</v>
      </c>
      <c r="AD401" s="32">
        <v>188.5888888888889</v>
      </c>
      <c r="AE401" s="32">
        <v>6.177777777777778</v>
      </c>
      <c r="AF401" s="37">
        <v>3.2757909621163026E-2</v>
      </c>
      <c r="AG401" s="32">
        <v>1.0305555555555554</v>
      </c>
      <c r="AH401" s="32">
        <v>0</v>
      </c>
      <c r="AI401" s="37">
        <v>0</v>
      </c>
      <c r="AJ401" s="32">
        <v>0</v>
      </c>
      <c r="AK401" s="32">
        <v>0</v>
      </c>
      <c r="AL401" s="37" t="s">
        <v>1688</v>
      </c>
      <c r="AM401" t="s">
        <v>119</v>
      </c>
      <c r="AN401" s="34">
        <v>2</v>
      </c>
      <c r="AX401"/>
      <c r="AY401"/>
    </row>
    <row r="402" spans="1:51" x14ac:dyDescent="0.25">
      <c r="A402" t="s">
        <v>1583</v>
      </c>
      <c r="B402" t="s">
        <v>958</v>
      </c>
      <c r="C402" t="s">
        <v>1249</v>
      </c>
      <c r="D402" t="s">
        <v>1496</v>
      </c>
      <c r="E402" s="32">
        <v>120.76666666666667</v>
      </c>
      <c r="F402" s="32">
        <v>392.46455555555553</v>
      </c>
      <c r="G402" s="32">
        <v>68.487777777777779</v>
      </c>
      <c r="H402" s="37">
        <v>0.17450691230149307</v>
      </c>
      <c r="I402" s="32">
        <v>371.47566666666665</v>
      </c>
      <c r="J402" s="32">
        <v>68.487777777777779</v>
      </c>
      <c r="K402" s="37">
        <v>0.18436679417614016</v>
      </c>
      <c r="L402" s="32">
        <v>51.673888888888889</v>
      </c>
      <c r="M402" s="32">
        <v>4.8294444444444444</v>
      </c>
      <c r="N402" s="37">
        <v>9.3460053970950294E-2</v>
      </c>
      <c r="O402" s="32">
        <v>41.612777777777779</v>
      </c>
      <c r="P402" s="32">
        <v>4.8294444444444444</v>
      </c>
      <c r="Q402" s="37">
        <v>0.11605676675166549</v>
      </c>
      <c r="R402" s="32">
        <v>10.061111111111112</v>
      </c>
      <c r="S402" s="32">
        <v>0</v>
      </c>
      <c r="T402" s="37">
        <v>0</v>
      </c>
      <c r="U402" s="32">
        <v>0</v>
      </c>
      <c r="V402" s="32">
        <v>0</v>
      </c>
      <c r="W402" s="37" t="s">
        <v>1688</v>
      </c>
      <c r="X402" s="32">
        <v>122.33888888888889</v>
      </c>
      <c r="Y402" s="32">
        <v>50.152777777777779</v>
      </c>
      <c r="Z402" s="37">
        <v>0.40994959356977434</v>
      </c>
      <c r="AA402" s="32">
        <v>10.927777777777777</v>
      </c>
      <c r="AB402" s="32">
        <v>0</v>
      </c>
      <c r="AC402" s="37">
        <v>0</v>
      </c>
      <c r="AD402" s="32">
        <v>207.524</v>
      </c>
      <c r="AE402" s="32">
        <v>13.505555555555556</v>
      </c>
      <c r="AF402" s="37">
        <v>6.5079487459549529E-2</v>
      </c>
      <c r="AG402" s="32">
        <v>0</v>
      </c>
      <c r="AH402" s="32">
        <v>0</v>
      </c>
      <c r="AI402" s="37" t="s">
        <v>1688</v>
      </c>
      <c r="AJ402" s="32">
        <v>0</v>
      </c>
      <c r="AK402" s="32">
        <v>0</v>
      </c>
      <c r="AL402" s="37" t="s">
        <v>1688</v>
      </c>
      <c r="AM402" t="s">
        <v>354</v>
      </c>
      <c r="AN402" s="34">
        <v>2</v>
      </c>
      <c r="AX402"/>
      <c r="AY402"/>
    </row>
    <row r="403" spans="1:51" x14ac:dyDescent="0.25">
      <c r="A403" t="s">
        <v>1583</v>
      </c>
      <c r="B403" t="s">
        <v>899</v>
      </c>
      <c r="C403" t="s">
        <v>1249</v>
      </c>
      <c r="D403" t="s">
        <v>1496</v>
      </c>
      <c r="E403" s="32">
        <v>74.588888888888889</v>
      </c>
      <c r="F403" s="32">
        <v>187.45833333333334</v>
      </c>
      <c r="G403" s="32">
        <v>29.655555555555555</v>
      </c>
      <c r="H403" s="37">
        <v>0.15819811810031859</v>
      </c>
      <c r="I403" s="32">
        <v>174.4638888888889</v>
      </c>
      <c r="J403" s="32">
        <v>29.655555555555555</v>
      </c>
      <c r="K403" s="37">
        <v>0.16998105306733324</v>
      </c>
      <c r="L403" s="32">
        <v>20.536111111111111</v>
      </c>
      <c r="M403" s="32">
        <v>0</v>
      </c>
      <c r="N403" s="37">
        <v>0</v>
      </c>
      <c r="O403" s="32">
        <v>7.541666666666667</v>
      </c>
      <c r="P403" s="32">
        <v>0</v>
      </c>
      <c r="Q403" s="37">
        <v>0</v>
      </c>
      <c r="R403" s="32">
        <v>12.994444444444444</v>
      </c>
      <c r="S403" s="32">
        <v>0</v>
      </c>
      <c r="T403" s="37">
        <v>0</v>
      </c>
      <c r="U403" s="32">
        <v>0</v>
      </c>
      <c r="V403" s="32">
        <v>0</v>
      </c>
      <c r="W403" s="37" t="s">
        <v>1688</v>
      </c>
      <c r="X403" s="32">
        <v>72.444444444444443</v>
      </c>
      <c r="Y403" s="32">
        <v>11.994444444444444</v>
      </c>
      <c r="Z403" s="37">
        <v>0.16556748466257667</v>
      </c>
      <c r="AA403" s="32">
        <v>0</v>
      </c>
      <c r="AB403" s="32">
        <v>0</v>
      </c>
      <c r="AC403" s="37" t="s">
        <v>1688</v>
      </c>
      <c r="AD403" s="32">
        <v>88.408333333333331</v>
      </c>
      <c r="AE403" s="32">
        <v>17.661111111111111</v>
      </c>
      <c r="AF403" s="37">
        <v>0.19976749300908034</v>
      </c>
      <c r="AG403" s="32">
        <v>6.0694444444444446</v>
      </c>
      <c r="AH403" s="32">
        <v>0</v>
      </c>
      <c r="AI403" s="37">
        <v>0</v>
      </c>
      <c r="AJ403" s="32">
        <v>0</v>
      </c>
      <c r="AK403" s="32">
        <v>0</v>
      </c>
      <c r="AL403" s="37" t="s">
        <v>1688</v>
      </c>
      <c r="AM403" t="s">
        <v>295</v>
      </c>
      <c r="AN403" s="34">
        <v>2</v>
      </c>
      <c r="AX403"/>
      <c r="AY403"/>
    </row>
    <row r="404" spans="1:51" x14ac:dyDescent="0.25">
      <c r="A404" t="s">
        <v>1583</v>
      </c>
      <c r="B404" t="s">
        <v>972</v>
      </c>
      <c r="C404" t="s">
        <v>1296</v>
      </c>
      <c r="D404" t="s">
        <v>1529</v>
      </c>
      <c r="E404" s="32">
        <v>189.57777777777778</v>
      </c>
      <c r="F404" s="32">
        <v>537.19811111111107</v>
      </c>
      <c r="G404" s="32">
        <v>55.293888888888894</v>
      </c>
      <c r="H404" s="37">
        <v>0.10293016253263075</v>
      </c>
      <c r="I404" s="32">
        <v>481.65911111111109</v>
      </c>
      <c r="J404" s="32">
        <v>53.341666666666669</v>
      </c>
      <c r="K404" s="37">
        <v>0.11074568182384407</v>
      </c>
      <c r="L404" s="32">
        <v>90.184777777777796</v>
      </c>
      <c r="M404" s="32">
        <v>1.9522222222222221</v>
      </c>
      <c r="N404" s="37">
        <v>2.1646915037398521E-2</v>
      </c>
      <c r="O404" s="32">
        <v>34.645777777777788</v>
      </c>
      <c r="P404" s="32">
        <v>0</v>
      </c>
      <c r="Q404" s="37">
        <v>0</v>
      </c>
      <c r="R404" s="32">
        <v>52.533444444444449</v>
      </c>
      <c r="S404" s="32">
        <v>1.9522222222222221</v>
      </c>
      <c r="T404" s="37">
        <v>3.716151192573619E-2</v>
      </c>
      <c r="U404" s="32">
        <v>3.0055555555555555</v>
      </c>
      <c r="V404" s="32">
        <v>0</v>
      </c>
      <c r="W404" s="37">
        <v>0</v>
      </c>
      <c r="X404" s="32">
        <v>123.012</v>
      </c>
      <c r="Y404" s="32">
        <v>2.2583333333333333</v>
      </c>
      <c r="Z404" s="37">
        <v>1.8358642517261187E-2</v>
      </c>
      <c r="AA404" s="32">
        <v>0</v>
      </c>
      <c r="AB404" s="32">
        <v>0</v>
      </c>
      <c r="AC404" s="37" t="s">
        <v>1688</v>
      </c>
      <c r="AD404" s="32">
        <v>324.00133333333326</v>
      </c>
      <c r="AE404" s="32">
        <v>51.083333333333336</v>
      </c>
      <c r="AF404" s="37">
        <v>0.15766396023061638</v>
      </c>
      <c r="AG404" s="32">
        <v>0</v>
      </c>
      <c r="AH404" s="32">
        <v>0</v>
      </c>
      <c r="AI404" s="37" t="s">
        <v>1688</v>
      </c>
      <c r="AJ404" s="32">
        <v>0</v>
      </c>
      <c r="AK404" s="32">
        <v>0</v>
      </c>
      <c r="AL404" s="37" t="s">
        <v>1688</v>
      </c>
      <c r="AM404" t="s">
        <v>368</v>
      </c>
      <c r="AN404" s="34">
        <v>2</v>
      </c>
      <c r="AX404"/>
      <c r="AY404"/>
    </row>
    <row r="405" spans="1:51" x14ac:dyDescent="0.25">
      <c r="A405" t="s">
        <v>1583</v>
      </c>
      <c r="B405" t="s">
        <v>1099</v>
      </c>
      <c r="C405" t="s">
        <v>1352</v>
      </c>
      <c r="D405" t="s">
        <v>1502</v>
      </c>
      <c r="E405" s="32">
        <v>63.344444444444441</v>
      </c>
      <c r="F405" s="32">
        <v>233.58822222222221</v>
      </c>
      <c r="G405" s="32">
        <v>16.75</v>
      </c>
      <c r="H405" s="37">
        <v>7.1707382506918632E-2</v>
      </c>
      <c r="I405" s="32">
        <v>213.50555555555556</v>
      </c>
      <c r="J405" s="32">
        <v>16.75</v>
      </c>
      <c r="K405" s="37">
        <v>7.8452291119148601E-2</v>
      </c>
      <c r="L405" s="32">
        <v>30.888222222222229</v>
      </c>
      <c r="M405" s="32">
        <v>0</v>
      </c>
      <c r="N405" s="37">
        <v>0</v>
      </c>
      <c r="O405" s="32">
        <v>10.805555555555555</v>
      </c>
      <c r="P405" s="32">
        <v>0</v>
      </c>
      <c r="Q405" s="37">
        <v>0</v>
      </c>
      <c r="R405" s="32">
        <v>15.166000000000006</v>
      </c>
      <c r="S405" s="32">
        <v>0</v>
      </c>
      <c r="T405" s="37">
        <v>0</v>
      </c>
      <c r="U405" s="32">
        <v>4.916666666666667</v>
      </c>
      <c r="V405" s="32">
        <v>0</v>
      </c>
      <c r="W405" s="37">
        <v>0</v>
      </c>
      <c r="X405" s="32">
        <v>66.483333333333334</v>
      </c>
      <c r="Y405" s="32">
        <v>8.7416666666666671</v>
      </c>
      <c r="Z405" s="37">
        <v>0.13148658811732264</v>
      </c>
      <c r="AA405" s="32">
        <v>0</v>
      </c>
      <c r="AB405" s="32">
        <v>0</v>
      </c>
      <c r="AC405" s="37" t="s">
        <v>1688</v>
      </c>
      <c r="AD405" s="32">
        <v>136.21666666666667</v>
      </c>
      <c r="AE405" s="32">
        <v>8.0083333333333329</v>
      </c>
      <c r="AF405" s="37">
        <v>5.8791141563685298E-2</v>
      </c>
      <c r="AG405" s="32">
        <v>0</v>
      </c>
      <c r="AH405" s="32">
        <v>0</v>
      </c>
      <c r="AI405" s="37" t="s">
        <v>1688</v>
      </c>
      <c r="AJ405" s="32">
        <v>0</v>
      </c>
      <c r="AK405" s="32">
        <v>0</v>
      </c>
      <c r="AL405" s="37" t="s">
        <v>1688</v>
      </c>
      <c r="AM405" t="s">
        <v>496</v>
      </c>
      <c r="AN405" s="34">
        <v>2</v>
      </c>
      <c r="AX405"/>
      <c r="AY405"/>
    </row>
    <row r="406" spans="1:51" x14ac:dyDescent="0.25">
      <c r="A406" t="s">
        <v>1583</v>
      </c>
      <c r="B406" t="s">
        <v>965</v>
      </c>
      <c r="C406" t="s">
        <v>1230</v>
      </c>
      <c r="D406" t="s">
        <v>1507</v>
      </c>
      <c r="E406" s="32">
        <v>43.533333333333331</v>
      </c>
      <c r="F406" s="32">
        <v>196.05</v>
      </c>
      <c r="G406" s="32">
        <v>0</v>
      </c>
      <c r="H406" s="37">
        <v>0</v>
      </c>
      <c r="I406" s="32">
        <v>163.16666666666669</v>
      </c>
      <c r="J406" s="32">
        <v>0</v>
      </c>
      <c r="K406" s="37">
        <v>0</v>
      </c>
      <c r="L406" s="32">
        <v>42.774999999999999</v>
      </c>
      <c r="M406" s="32">
        <v>0</v>
      </c>
      <c r="N406" s="37">
        <v>0</v>
      </c>
      <c r="O406" s="32">
        <v>14.975</v>
      </c>
      <c r="P406" s="32">
        <v>0</v>
      </c>
      <c r="Q406" s="37">
        <v>0</v>
      </c>
      <c r="R406" s="32">
        <v>22.461111111111112</v>
      </c>
      <c r="S406" s="32">
        <v>0</v>
      </c>
      <c r="T406" s="37">
        <v>0</v>
      </c>
      <c r="U406" s="32">
        <v>5.3388888888888886</v>
      </c>
      <c r="V406" s="32">
        <v>0</v>
      </c>
      <c r="W406" s="37">
        <v>0</v>
      </c>
      <c r="X406" s="32">
        <v>50.4</v>
      </c>
      <c r="Y406" s="32">
        <v>0</v>
      </c>
      <c r="Z406" s="37">
        <v>0</v>
      </c>
      <c r="AA406" s="32">
        <v>5.083333333333333</v>
      </c>
      <c r="AB406" s="32">
        <v>0</v>
      </c>
      <c r="AC406" s="37">
        <v>0</v>
      </c>
      <c r="AD406" s="32">
        <v>97.791666666666671</v>
      </c>
      <c r="AE406" s="32">
        <v>0</v>
      </c>
      <c r="AF406" s="37">
        <v>0</v>
      </c>
      <c r="AG406" s="32">
        <v>0</v>
      </c>
      <c r="AH406" s="32">
        <v>0</v>
      </c>
      <c r="AI406" s="37" t="s">
        <v>1688</v>
      </c>
      <c r="AJ406" s="32">
        <v>0</v>
      </c>
      <c r="AK406" s="32">
        <v>0</v>
      </c>
      <c r="AL406" s="37" t="s">
        <v>1688</v>
      </c>
      <c r="AM406" t="s">
        <v>361</v>
      </c>
      <c r="AN406" s="34">
        <v>2</v>
      </c>
      <c r="AX406"/>
      <c r="AY406"/>
    </row>
    <row r="407" spans="1:51" x14ac:dyDescent="0.25">
      <c r="A407" t="s">
        <v>1583</v>
      </c>
      <c r="B407" t="s">
        <v>691</v>
      </c>
      <c r="C407" t="s">
        <v>1328</v>
      </c>
      <c r="D407" t="s">
        <v>1532</v>
      </c>
      <c r="E407" s="32">
        <v>118.77777777777777</v>
      </c>
      <c r="F407" s="32">
        <v>426.33933333333334</v>
      </c>
      <c r="G407" s="32">
        <v>76.465111111111099</v>
      </c>
      <c r="H407" s="37">
        <v>0.17935270131720843</v>
      </c>
      <c r="I407" s="32">
        <v>405.30044444444445</v>
      </c>
      <c r="J407" s="32">
        <v>76.465111111111099</v>
      </c>
      <c r="K407" s="37">
        <v>0.18866278623484797</v>
      </c>
      <c r="L407" s="32">
        <v>61.362888888888889</v>
      </c>
      <c r="M407" s="32">
        <v>14.407333333333332</v>
      </c>
      <c r="N407" s="37">
        <v>0.23478903282114053</v>
      </c>
      <c r="O407" s="32">
        <v>40.323999999999998</v>
      </c>
      <c r="P407" s="32">
        <v>14.407333333333332</v>
      </c>
      <c r="Q407" s="37">
        <v>0.35728929008365573</v>
      </c>
      <c r="R407" s="32">
        <v>15.705555555555556</v>
      </c>
      <c r="S407" s="32">
        <v>0</v>
      </c>
      <c r="T407" s="37">
        <v>0</v>
      </c>
      <c r="U407" s="32">
        <v>5.333333333333333</v>
      </c>
      <c r="V407" s="32">
        <v>0</v>
      </c>
      <c r="W407" s="37">
        <v>0</v>
      </c>
      <c r="X407" s="32">
        <v>119.75588888888889</v>
      </c>
      <c r="Y407" s="32">
        <v>30.259444444444437</v>
      </c>
      <c r="Z407" s="37">
        <v>0.25267604562243745</v>
      </c>
      <c r="AA407" s="32">
        <v>0</v>
      </c>
      <c r="AB407" s="32">
        <v>0</v>
      </c>
      <c r="AC407" s="37" t="s">
        <v>1688</v>
      </c>
      <c r="AD407" s="32">
        <v>245.22055555555553</v>
      </c>
      <c r="AE407" s="32">
        <v>31.798333333333339</v>
      </c>
      <c r="AF407" s="37">
        <v>0.12967238109910129</v>
      </c>
      <c r="AG407" s="32">
        <v>0</v>
      </c>
      <c r="AH407" s="32">
        <v>0</v>
      </c>
      <c r="AI407" s="37" t="s">
        <v>1688</v>
      </c>
      <c r="AJ407" s="32">
        <v>0</v>
      </c>
      <c r="AK407" s="32">
        <v>0</v>
      </c>
      <c r="AL407" s="37" t="s">
        <v>1688</v>
      </c>
      <c r="AM407" t="s">
        <v>85</v>
      </c>
      <c r="AN407" s="34">
        <v>2</v>
      </c>
      <c r="AX407"/>
      <c r="AY407"/>
    </row>
    <row r="408" spans="1:51" x14ac:dyDescent="0.25">
      <c r="A408" t="s">
        <v>1583</v>
      </c>
      <c r="B408" t="s">
        <v>776</v>
      </c>
      <c r="C408" t="s">
        <v>1360</v>
      </c>
      <c r="D408" t="s">
        <v>1512</v>
      </c>
      <c r="E408" s="32">
        <v>68.544444444444451</v>
      </c>
      <c r="F408" s="32">
        <v>174.4291111111111</v>
      </c>
      <c r="G408" s="32">
        <v>0</v>
      </c>
      <c r="H408" s="37">
        <v>0</v>
      </c>
      <c r="I408" s="32">
        <v>160.10977777777779</v>
      </c>
      <c r="J408" s="32">
        <v>0</v>
      </c>
      <c r="K408" s="37">
        <v>0</v>
      </c>
      <c r="L408" s="32">
        <v>29.944333333333326</v>
      </c>
      <c r="M408" s="32">
        <v>0</v>
      </c>
      <c r="N408" s="37">
        <v>0</v>
      </c>
      <c r="O408" s="32">
        <v>16.425000000000001</v>
      </c>
      <c r="P408" s="32">
        <v>0</v>
      </c>
      <c r="Q408" s="37">
        <v>0</v>
      </c>
      <c r="R408" s="32">
        <v>8.0304444444444396</v>
      </c>
      <c r="S408" s="32">
        <v>0</v>
      </c>
      <c r="T408" s="37">
        <v>0</v>
      </c>
      <c r="U408" s="32">
        <v>5.4888888888888889</v>
      </c>
      <c r="V408" s="32">
        <v>0</v>
      </c>
      <c r="W408" s="37">
        <v>0</v>
      </c>
      <c r="X408" s="32">
        <v>38.730555555555554</v>
      </c>
      <c r="Y408" s="32">
        <v>0</v>
      </c>
      <c r="Z408" s="37">
        <v>0</v>
      </c>
      <c r="AA408" s="32">
        <v>0.8</v>
      </c>
      <c r="AB408" s="32">
        <v>0</v>
      </c>
      <c r="AC408" s="37">
        <v>0</v>
      </c>
      <c r="AD408" s="32">
        <v>83.237555555555559</v>
      </c>
      <c r="AE408" s="32">
        <v>0</v>
      </c>
      <c r="AF408" s="37">
        <v>0</v>
      </c>
      <c r="AG408" s="32">
        <v>21.716666666666665</v>
      </c>
      <c r="AH408" s="32">
        <v>0</v>
      </c>
      <c r="AI408" s="37">
        <v>0</v>
      </c>
      <c r="AJ408" s="32">
        <v>0</v>
      </c>
      <c r="AK408" s="32">
        <v>0</v>
      </c>
      <c r="AL408" s="37" t="s">
        <v>1688</v>
      </c>
      <c r="AM408" t="s">
        <v>171</v>
      </c>
      <c r="AN408" s="34">
        <v>2</v>
      </c>
      <c r="AX408"/>
      <c r="AY408"/>
    </row>
    <row r="409" spans="1:51" x14ac:dyDescent="0.25">
      <c r="A409" t="s">
        <v>1583</v>
      </c>
      <c r="B409" t="s">
        <v>1065</v>
      </c>
      <c r="C409" t="s">
        <v>1248</v>
      </c>
      <c r="D409" t="s">
        <v>1538</v>
      </c>
      <c r="E409" s="32">
        <v>76.322222222222223</v>
      </c>
      <c r="F409" s="32">
        <v>215.33011111111111</v>
      </c>
      <c r="G409" s="32">
        <v>20.304333333333332</v>
      </c>
      <c r="H409" s="37">
        <v>9.4293980663281332E-2</v>
      </c>
      <c r="I409" s="32">
        <v>206.11344444444444</v>
      </c>
      <c r="J409" s="32">
        <v>20.304333333333332</v>
      </c>
      <c r="K409" s="37">
        <v>9.8510475083570484E-2</v>
      </c>
      <c r="L409" s="32">
        <v>51.231444444444428</v>
      </c>
      <c r="M409" s="32">
        <v>9.3624444444444439</v>
      </c>
      <c r="N409" s="37">
        <v>0.18274800849304793</v>
      </c>
      <c r="O409" s="32">
        <v>42.014777777777759</v>
      </c>
      <c r="P409" s="32">
        <v>9.3624444444444439</v>
      </c>
      <c r="Q409" s="37">
        <v>0.22283693832593301</v>
      </c>
      <c r="R409" s="32">
        <v>5.333333333333333</v>
      </c>
      <c r="S409" s="32">
        <v>0</v>
      </c>
      <c r="T409" s="37">
        <v>0</v>
      </c>
      <c r="U409" s="32">
        <v>3.8833333333333333</v>
      </c>
      <c r="V409" s="32">
        <v>0</v>
      </c>
      <c r="W409" s="37">
        <v>0</v>
      </c>
      <c r="X409" s="32">
        <v>56.469555555555559</v>
      </c>
      <c r="Y409" s="32">
        <v>7.7025555555555547</v>
      </c>
      <c r="Z409" s="37">
        <v>0.1364019156831803</v>
      </c>
      <c r="AA409" s="32">
        <v>0</v>
      </c>
      <c r="AB409" s="32">
        <v>0</v>
      </c>
      <c r="AC409" s="37" t="s">
        <v>1688</v>
      </c>
      <c r="AD409" s="32">
        <v>107.62911111111111</v>
      </c>
      <c r="AE409" s="32">
        <v>3.2393333333333336</v>
      </c>
      <c r="AF409" s="37">
        <v>3.0097185602408271E-2</v>
      </c>
      <c r="AG409" s="32">
        <v>0</v>
      </c>
      <c r="AH409" s="32">
        <v>0</v>
      </c>
      <c r="AI409" s="37" t="s">
        <v>1688</v>
      </c>
      <c r="AJ409" s="32">
        <v>0</v>
      </c>
      <c r="AK409" s="32">
        <v>0</v>
      </c>
      <c r="AL409" s="37" t="s">
        <v>1688</v>
      </c>
      <c r="AM409" t="s">
        <v>461</v>
      </c>
      <c r="AN409" s="34">
        <v>2</v>
      </c>
      <c r="AX409"/>
      <c r="AY409"/>
    </row>
    <row r="410" spans="1:51" x14ac:dyDescent="0.25">
      <c r="A410" t="s">
        <v>1583</v>
      </c>
      <c r="B410" t="s">
        <v>680</v>
      </c>
      <c r="C410" t="s">
        <v>1286</v>
      </c>
      <c r="D410" t="s">
        <v>1518</v>
      </c>
      <c r="E410" s="32">
        <v>116.03333333333333</v>
      </c>
      <c r="F410" s="32">
        <v>329.62311111111114</v>
      </c>
      <c r="G410" s="32">
        <v>1.1944444444444444</v>
      </c>
      <c r="H410" s="37">
        <v>3.6236671646540423E-3</v>
      </c>
      <c r="I410" s="32">
        <v>315.62311111111114</v>
      </c>
      <c r="J410" s="32">
        <v>1.1944444444444444</v>
      </c>
      <c r="K410" s="37">
        <v>3.7844010859646943E-3</v>
      </c>
      <c r="L410" s="32">
        <v>44.467555555555556</v>
      </c>
      <c r="M410" s="32">
        <v>0</v>
      </c>
      <c r="N410" s="37">
        <v>0</v>
      </c>
      <c r="O410" s="32">
        <v>30.467555555555556</v>
      </c>
      <c r="P410" s="32">
        <v>0</v>
      </c>
      <c r="Q410" s="37">
        <v>0</v>
      </c>
      <c r="R410" s="32">
        <v>4.166666666666667</v>
      </c>
      <c r="S410" s="32">
        <v>0</v>
      </c>
      <c r="T410" s="37">
        <v>0</v>
      </c>
      <c r="U410" s="32">
        <v>9.8333333333333339</v>
      </c>
      <c r="V410" s="32">
        <v>0</v>
      </c>
      <c r="W410" s="37">
        <v>0</v>
      </c>
      <c r="X410" s="32">
        <v>69.722222222222229</v>
      </c>
      <c r="Y410" s="32">
        <v>0</v>
      </c>
      <c r="Z410" s="37">
        <v>0</v>
      </c>
      <c r="AA410" s="32">
        <v>0</v>
      </c>
      <c r="AB410" s="32">
        <v>0</v>
      </c>
      <c r="AC410" s="37" t="s">
        <v>1688</v>
      </c>
      <c r="AD410" s="32">
        <v>215.43333333333334</v>
      </c>
      <c r="AE410" s="32">
        <v>1.1944444444444444</v>
      </c>
      <c r="AF410" s="37">
        <v>5.5443808344937846E-3</v>
      </c>
      <c r="AG410" s="32">
        <v>0</v>
      </c>
      <c r="AH410" s="32">
        <v>0</v>
      </c>
      <c r="AI410" s="37" t="s">
        <v>1688</v>
      </c>
      <c r="AJ410" s="32">
        <v>0</v>
      </c>
      <c r="AK410" s="32">
        <v>0</v>
      </c>
      <c r="AL410" s="37" t="s">
        <v>1688</v>
      </c>
      <c r="AM410" t="s">
        <v>74</v>
      </c>
      <c r="AN410" s="34">
        <v>2</v>
      </c>
      <c r="AX410"/>
      <c r="AY410"/>
    </row>
    <row r="411" spans="1:51" x14ac:dyDescent="0.25">
      <c r="A411" t="s">
        <v>1583</v>
      </c>
      <c r="B411" t="s">
        <v>946</v>
      </c>
      <c r="C411" t="s">
        <v>1224</v>
      </c>
      <c r="D411" t="s">
        <v>1501</v>
      </c>
      <c r="E411" s="32">
        <v>420.9</v>
      </c>
      <c r="F411" s="32">
        <v>1616.9961111111111</v>
      </c>
      <c r="G411" s="32">
        <v>53.5</v>
      </c>
      <c r="H411" s="37">
        <v>3.3086041229398962E-2</v>
      </c>
      <c r="I411" s="32">
        <v>1533.7155555555555</v>
      </c>
      <c r="J411" s="32">
        <v>37.638888888888886</v>
      </c>
      <c r="K411" s="37">
        <v>2.4540983986600439E-2</v>
      </c>
      <c r="L411" s="32">
        <v>336.97088888888891</v>
      </c>
      <c r="M411" s="32">
        <v>30.611111111111111</v>
      </c>
      <c r="N411" s="37">
        <v>9.0842004815450586E-2</v>
      </c>
      <c r="O411" s="32">
        <v>253.69033333333334</v>
      </c>
      <c r="P411" s="32">
        <v>14.75</v>
      </c>
      <c r="Q411" s="37">
        <v>5.8141750244063956E-2</v>
      </c>
      <c r="R411" s="32">
        <v>78.691666666666663</v>
      </c>
      <c r="S411" s="32">
        <v>15.861111111111111</v>
      </c>
      <c r="T411" s="37">
        <v>0.20156023862473085</v>
      </c>
      <c r="U411" s="32">
        <v>4.5888888888888886</v>
      </c>
      <c r="V411" s="32">
        <v>0</v>
      </c>
      <c r="W411" s="37">
        <v>0</v>
      </c>
      <c r="X411" s="32">
        <v>296.51666666666665</v>
      </c>
      <c r="Y411" s="32">
        <v>5.3888888888888893</v>
      </c>
      <c r="Z411" s="37">
        <v>1.8173983100069326E-2</v>
      </c>
      <c r="AA411" s="32">
        <v>0</v>
      </c>
      <c r="AB411" s="32">
        <v>0</v>
      </c>
      <c r="AC411" s="37" t="s">
        <v>1688</v>
      </c>
      <c r="AD411" s="32">
        <v>983.50855555555563</v>
      </c>
      <c r="AE411" s="32">
        <v>17.5</v>
      </c>
      <c r="AF411" s="37">
        <v>1.7793439519308254E-2</v>
      </c>
      <c r="AG411" s="32">
        <v>0</v>
      </c>
      <c r="AH411" s="32">
        <v>0</v>
      </c>
      <c r="AI411" s="37" t="s">
        <v>1688</v>
      </c>
      <c r="AJ411" s="32">
        <v>0</v>
      </c>
      <c r="AK411" s="32">
        <v>0</v>
      </c>
      <c r="AL411" s="37" t="s">
        <v>1688</v>
      </c>
      <c r="AM411" t="s">
        <v>342</v>
      </c>
      <c r="AN411" s="34">
        <v>2</v>
      </c>
      <c r="AX411"/>
      <c r="AY411"/>
    </row>
    <row r="412" spans="1:51" x14ac:dyDescent="0.25">
      <c r="A412" t="s">
        <v>1583</v>
      </c>
      <c r="B412" t="s">
        <v>693</v>
      </c>
      <c r="C412" t="s">
        <v>1329</v>
      </c>
      <c r="D412" t="s">
        <v>1532</v>
      </c>
      <c r="E412" s="32">
        <v>86.844444444444449</v>
      </c>
      <c r="F412" s="32">
        <v>233.39544444444448</v>
      </c>
      <c r="G412" s="32">
        <v>77.435000000000031</v>
      </c>
      <c r="H412" s="37">
        <v>0.33177597011081345</v>
      </c>
      <c r="I412" s="32">
        <v>215.73988888888891</v>
      </c>
      <c r="J412" s="32">
        <v>77.123888888888914</v>
      </c>
      <c r="K412" s="37">
        <v>0.35748553170252867</v>
      </c>
      <c r="L412" s="32">
        <v>50.022777777777776</v>
      </c>
      <c r="M412" s="32">
        <v>0.31111111111111112</v>
      </c>
      <c r="N412" s="37">
        <v>6.2193889450361502E-3</v>
      </c>
      <c r="O412" s="32">
        <v>32.367222222222217</v>
      </c>
      <c r="P412" s="32">
        <v>0</v>
      </c>
      <c r="Q412" s="37">
        <v>0</v>
      </c>
      <c r="R412" s="32">
        <v>9.6222222222222236</v>
      </c>
      <c r="S412" s="32">
        <v>0</v>
      </c>
      <c r="T412" s="37">
        <v>0</v>
      </c>
      <c r="U412" s="32">
        <v>8.0333333333333332</v>
      </c>
      <c r="V412" s="32">
        <v>0.31111111111111112</v>
      </c>
      <c r="W412" s="37">
        <v>3.8727524204702629E-2</v>
      </c>
      <c r="X412" s="32">
        <v>46.843000000000011</v>
      </c>
      <c r="Y412" s="32">
        <v>0</v>
      </c>
      <c r="Z412" s="37">
        <v>0</v>
      </c>
      <c r="AA412" s="32">
        <v>0</v>
      </c>
      <c r="AB412" s="32">
        <v>0</v>
      </c>
      <c r="AC412" s="37" t="s">
        <v>1688</v>
      </c>
      <c r="AD412" s="32">
        <v>136.52966666666669</v>
      </c>
      <c r="AE412" s="32">
        <v>77.123888888888914</v>
      </c>
      <c r="AF412" s="37">
        <v>0.56488740338892574</v>
      </c>
      <c r="AG412" s="32">
        <v>0</v>
      </c>
      <c r="AH412" s="32">
        <v>0</v>
      </c>
      <c r="AI412" s="37" t="s">
        <v>1688</v>
      </c>
      <c r="AJ412" s="32">
        <v>0</v>
      </c>
      <c r="AK412" s="32">
        <v>0</v>
      </c>
      <c r="AL412" s="37" t="s">
        <v>1688</v>
      </c>
      <c r="AM412" t="s">
        <v>87</v>
      </c>
      <c r="AN412" s="34">
        <v>2</v>
      </c>
      <c r="AX412"/>
      <c r="AY412"/>
    </row>
    <row r="413" spans="1:51" x14ac:dyDescent="0.25">
      <c r="A413" t="s">
        <v>1583</v>
      </c>
      <c r="B413" t="s">
        <v>1040</v>
      </c>
      <c r="C413" t="s">
        <v>1279</v>
      </c>
      <c r="D413" t="s">
        <v>1532</v>
      </c>
      <c r="E413" s="32">
        <v>111.6</v>
      </c>
      <c r="F413" s="32">
        <v>294.53522222222216</v>
      </c>
      <c r="G413" s="32">
        <v>149.49</v>
      </c>
      <c r="H413" s="37">
        <v>0.50754540958504502</v>
      </c>
      <c r="I413" s="32">
        <v>274.5863333333333</v>
      </c>
      <c r="J413" s="32">
        <v>149.49</v>
      </c>
      <c r="K413" s="37">
        <v>0.54441893806319575</v>
      </c>
      <c r="L413" s="32">
        <v>82.325111111111127</v>
      </c>
      <c r="M413" s="32">
        <v>38.904555555555575</v>
      </c>
      <c r="N413" s="37">
        <v>0.47257215970285849</v>
      </c>
      <c r="O413" s="32">
        <v>62.376222222222246</v>
      </c>
      <c r="P413" s="32">
        <v>38.904555555555575</v>
      </c>
      <c r="Q413" s="37">
        <v>0.62370810814662292</v>
      </c>
      <c r="R413" s="32">
        <v>13.842222222222212</v>
      </c>
      <c r="S413" s="32">
        <v>0</v>
      </c>
      <c r="T413" s="37">
        <v>0</v>
      </c>
      <c r="U413" s="32">
        <v>6.1066666666666674</v>
      </c>
      <c r="V413" s="32">
        <v>0</v>
      </c>
      <c r="W413" s="37">
        <v>0</v>
      </c>
      <c r="X413" s="32">
        <v>62.516555555555584</v>
      </c>
      <c r="Y413" s="32">
        <v>17.358888888888892</v>
      </c>
      <c r="Z413" s="37">
        <v>0.27766867087651442</v>
      </c>
      <c r="AA413" s="32">
        <v>0</v>
      </c>
      <c r="AB413" s="32">
        <v>0</v>
      </c>
      <c r="AC413" s="37" t="s">
        <v>1688</v>
      </c>
      <c r="AD413" s="32">
        <v>149.69355555555546</v>
      </c>
      <c r="AE413" s="32">
        <v>93.226555555555535</v>
      </c>
      <c r="AF413" s="37">
        <v>0.62278269234480543</v>
      </c>
      <c r="AG413" s="32">
        <v>0</v>
      </c>
      <c r="AH413" s="32">
        <v>0</v>
      </c>
      <c r="AI413" s="37" t="s">
        <v>1688</v>
      </c>
      <c r="AJ413" s="32">
        <v>0</v>
      </c>
      <c r="AK413" s="32">
        <v>0</v>
      </c>
      <c r="AL413" s="37" t="s">
        <v>1688</v>
      </c>
      <c r="AM413" t="s">
        <v>436</v>
      </c>
      <c r="AN413" s="34">
        <v>2</v>
      </c>
      <c r="AX413"/>
      <c r="AY413"/>
    </row>
    <row r="414" spans="1:51" x14ac:dyDescent="0.25">
      <c r="A414" t="s">
        <v>1583</v>
      </c>
      <c r="B414" t="s">
        <v>1100</v>
      </c>
      <c r="C414" t="s">
        <v>1224</v>
      </c>
      <c r="D414" t="s">
        <v>1501</v>
      </c>
      <c r="E414" s="32">
        <v>130.78888888888889</v>
      </c>
      <c r="F414" s="32">
        <v>392.98888888888888</v>
      </c>
      <c r="G414" s="32">
        <v>7.0611111111111118</v>
      </c>
      <c r="H414" s="37">
        <v>1.7967711838050272E-2</v>
      </c>
      <c r="I414" s="32">
        <v>381.73333333333335</v>
      </c>
      <c r="J414" s="32">
        <v>4.6888888888888891</v>
      </c>
      <c r="K414" s="37">
        <v>1.2283152869949935E-2</v>
      </c>
      <c r="L414" s="32">
        <v>59.11944444444444</v>
      </c>
      <c r="M414" s="32">
        <v>7.0611111111111118</v>
      </c>
      <c r="N414" s="37">
        <v>0.11943804914720671</v>
      </c>
      <c r="O414" s="32">
        <v>47.863888888888887</v>
      </c>
      <c r="P414" s="32">
        <v>4.6888888888888891</v>
      </c>
      <c r="Q414" s="37">
        <v>9.7962973710173526E-2</v>
      </c>
      <c r="R414" s="32">
        <v>7.8388888888888886</v>
      </c>
      <c r="S414" s="32">
        <v>2.3722222222222222</v>
      </c>
      <c r="T414" s="37">
        <v>0.30262225372076546</v>
      </c>
      <c r="U414" s="32">
        <v>3.4166666666666665</v>
      </c>
      <c r="V414" s="32">
        <v>0</v>
      </c>
      <c r="W414" s="37">
        <v>0</v>
      </c>
      <c r="X414" s="32">
        <v>89.333333333333329</v>
      </c>
      <c r="Y414" s="32">
        <v>0</v>
      </c>
      <c r="Z414" s="37">
        <v>0</v>
      </c>
      <c r="AA414" s="32">
        <v>0</v>
      </c>
      <c r="AB414" s="32">
        <v>0</v>
      </c>
      <c r="AC414" s="37" t="s">
        <v>1688</v>
      </c>
      <c r="AD414" s="32">
        <v>244.5361111111111</v>
      </c>
      <c r="AE414" s="32">
        <v>0</v>
      </c>
      <c r="AF414" s="37">
        <v>0</v>
      </c>
      <c r="AG414" s="32">
        <v>0</v>
      </c>
      <c r="AH414" s="32">
        <v>0</v>
      </c>
      <c r="AI414" s="37" t="s">
        <v>1688</v>
      </c>
      <c r="AJ414" s="32">
        <v>0</v>
      </c>
      <c r="AK414" s="32">
        <v>0</v>
      </c>
      <c r="AL414" s="37" t="s">
        <v>1688</v>
      </c>
      <c r="AM414" t="s">
        <v>497</v>
      </c>
      <c r="AN414" s="34">
        <v>2</v>
      </c>
      <c r="AX414"/>
      <c r="AY414"/>
    </row>
    <row r="415" spans="1:51" x14ac:dyDescent="0.25">
      <c r="A415" t="s">
        <v>1583</v>
      </c>
      <c r="B415" t="s">
        <v>945</v>
      </c>
      <c r="C415" t="s">
        <v>1421</v>
      </c>
      <c r="D415" t="s">
        <v>1545</v>
      </c>
      <c r="E415" s="32">
        <v>101.24444444444444</v>
      </c>
      <c r="F415" s="32">
        <v>281.21833333333336</v>
      </c>
      <c r="G415" s="32">
        <v>74.155555555555551</v>
      </c>
      <c r="H415" s="37">
        <v>0.26369388750930967</v>
      </c>
      <c r="I415" s="32">
        <v>275.44055555555553</v>
      </c>
      <c r="J415" s="32">
        <v>74.155555555555551</v>
      </c>
      <c r="K415" s="37">
        <v>0.26922526134899039</v>
      </c>
      <c r="L415" s="32">
        <v>39.643333333333338</v>
      </c>
      <c r="M415" s="32">
        <v>0</v>
      </c>
      <c r="N415" s="37">
        <v>0</v>
      </c>
      <c r="O415" s="32">
        <v>33.865555555555559</v>
      </c>
      <c r="P415" s="32">
        <v>0</v>
      </c>
      <c r="Q415" s="37">
        <v>0</v>
      </c>
      <c r="R415" s="32">
        <v>0</v>
      </c>
      <c r="S415" s="32">
        <v>0</v>
      </c>
      <c r="T415" s="37" t="s">
        <v>1688</v>
      </c>
      <c r="U415" s="32">
        <v>5.7777777777777777</v>
      </c>
      <c r="V415" s="32">
        <v>0</v>
      </c>
      <c r="W415" s="37">
        <v>0</v>
      </c>
      <c r="X415" s="32">
        <v>69.86122222222221</v>
      </c>
      <c r="Y415" s="32">
        <v>21.294555555555554</v>
      </c>
      <c r="Z415" s="37">
        <v>0.30481223886721454</v>
      </c>
      <c r="AA415" s="32">
        <v>0</v>
      </c>
      <c r="AB415" s="32">
        <v>0</v>
      </c>
      <c r="AC415" s="37" t="s">
        <v>1688</v>
      </c>
      <c r="AD415" s="32">
        <v>171.71377777777778</v>
      </c>
      <c r="AE415" s="32">
        <v>52.860999999999997</v>
      </c>
      <c r="AF415" s="37">
        <v>0.30784367267494228</v>
      </c>
      <c r="AG415" s="32">
        <v>0</v>
      </c>
      <c r="AH415" s="32">
        <v>0</v>
      </c>
      <c r="AI415" s="37" t="s">
        <v>1688</v>
      </c>
      <c r="AJ415" s="32">
        <v>0</v>
      </c>
      <c r="AK415" s="32">
        <v>0</v>
      </c>
      <c r="AL415" s="37" t="s">
        <v>1688</v>
      </c>
      <c r="AM415" t="s">
        <v>341</v>
      </c>
      <c r="AN415" s="34">
        <v>2</v>
      </c>
      <c r="AX415"/>
      <c r="AY415"/>
    </row>
    <row r="416" spans="1:51" x14ac:dyDescent="0.25">
      <c r="A416" t="s">
        <v>1583</v>
      </c>
      <c r="B416" t="s">
        <v>1060</v>
      </c>
      <c r="C416" t="s">
        <v>1448</v>
      </c>
      <c r="D416" t="s">
        <v>1522</v>
      </c>
      <c r="E416" s="32">
        <v>91.655555555555551</v>
      </c>
      <c r="F416" s="32">
        <v>285.6606666666666</v>
      </c>
      <c r="G416" s="32">
        <v>4.8239999999999998</v>
      </c>
      <c r="H416" s="37">
        <v>1.6887169158745462E-2</v>
      </c>
      <c r="I416" s="32">
        <v>278.93844444444437</v>
      </c>
      <c r="J416" s="32">
        <v>4.8239999999999998</v>
      </c>
      <c r="K416" s="37">
        <v>1.7294138173057701E-2</v>
      </c>
      <c r="L416" s="32">
        <v>63.935111111111091</v>
      </c>
      <c r="M416" s="32">
        <v>4.8239999999999998</v>
      </c>
      <c r="N416" s="37">
        <v>7.5451499436929123E-2</v>
      </c>
      <c r="O416" s="32">
        <v>57.21288888888887</v>
      </c>
      <c r="P416" s="32">
        <v>4.8239999999999998</v>
      </c>
      <c r="Q416" s="37">
        <v>8.4316665242486183E-2</v>
      </c>
      <c r="R416" s="32">
        <v>0</v>
      </c>
      <c r="S416" s="32">
        <v>0</v>
      </c>
      <c r="T416" s="37" t="s">
        <v>1688</v>
      </c>
      <c r="U416" s="32">
        <v>6.7222222222222223</v>
      </c>
      <c r="V416" s="32">
        <v>0</v>
      </c>
      <c r="W416" s="37">
        <v>0</v>
      </c>
      <c r="X416" s="32">
        <v>79.450555555555511</v>
      </c>
      <c r="Y416" s="32">
        <v>0</v>
      </c>
      <c r="Z416" s="37">
        <v>0</v>
      </c>
      <c r="AA416" s="32">
        <v>0</v>
      </c>
      <c r="AB416" s="32">
        <v>0</v>
      </c>
      <c r="AC416" s="37" t="s">
        <v>1688</v>
      </c>
      <c r="AD416" s="32">
        <v>140.05833333333334</v>
      </c>
      <c r="AE416" s="32">
        <v>0</v>
      </c>
      <c r="AF416" s="37">
        <v>0</v>
      </c>
      <c r="AG416" s="32">
        <v>2.2166666666666668</v>
      </c>
      <c r="AH416" s="32">
        <v>0</v>
      </c>
      <c r="AI416" s="37">
        <v>0</v>
      </c>
      <c r="AJ416" s="32">
        <v>0</v>
      </c>
      <c r="AK416" s="32">
        <v>0</v>
      </c>
      <c r="AL416" s="37" t="s">
        <v>1688</v>
      </c>
      <c r="AM416" t="s">
        <v>456</v>
      </c>
      <c r="AN416" s="34">
        <v>2</v>
      </c>
      <c r="AX416"/>
      <c r="AY416"/>
    </row>
    <row r="417" spans="1:51" x14ac:dyDescent="0.25">
      <c r="A417" t="s">
        <v>1583</v>
      </c>
      <c r="B417" t="s">
        <v>867</v>
      </c>
      <c r="C417" t="s">
        <v>1223</v>
      </c>
      <c r="D417" t="s">
        <v>1492</v>
      </c>
      <c r="E417" s="32">
        <v>211.52222222222221</v>
      </c>
      <c r="F417" s="32">
        <v>770.84766666666667</v>
      </c>
      <c r="G417" s="32">
        <v>0</v>
      </c>
      <c r="H417" s="37">
        <v>0</v>
      </c>
      <c r="I417" s="32">
        <v>715.18000000000006</v>
      </c>
      <c r="J417" s="32">
        <v>0</v>
      </c>
      <c r="K417" s="37">
        <v>0</v>
      </c>
      <c r="L417" s="32">
        <v>70.86355555555555</v>
      </c>
      <c r="M417" s="32">
        <v>0</v>
      </c>
      <c r="N417" s="37">
        <v>0</v>
      </c>
      <c r="O417" s="32">
        <v>39.648222222222209</v>
      </c>
      <c r="P417" s="32">
        <v>0</v>
      </c>
      <c r="Q417" s="37">
        <v>0</v>
      </c>
      <c r="R417" s="32">
        <v>21.520888888888894</v>
      </c>
      <c r="S417" s="32">
        <v>0</v>
      </c>
      <c r="T417" s="37">
        <v>0</v>
      </c>
      <c r="U417" s="32">
        <v>9.6944444444444446</v>
      </c>
      <c r="V417" s="32">
        <v>0</v>
      </c>
      <c r="W417" s="37">
        <v>0</v>
      </c>
      <c r="X417" s="32">
        <v>208.52077777777777</v>
      </c>
      <c r="Y417" s="32">
        <v>0</v>
      </c>
      <c r="Z417" s="37">
        <v>0</v>
      </c>
      <c r="AA417" s="32">
        <v>24.452333333333335</v>
      </c>
      <c r="AB417" s="32">
        <v>0</v>
      </c>
      <c r="AC417" s="37">
        <v>0</v>
      </c>
      <c r="AD417" s="32">
        <v>435.77911111111121</v>
      </c>
      <c r="AE417" s="32">
        <v>0</v>
      </c>
      <c r="AF417" s="37">
        <v>0</v>
      </c>
      <c r="AG417" s="32">
        <v>31.231888888888879</v>
      </c>
      <c r="AH417" s="32">
        <v>0</v>
      </c>
      <c r="AI417" s="37">
        <v>0</v>
      </c>
      <c r="AJ417" s="32">
        <v>0</v>
      </c>
      <c r="AK417" s="32">
        <v>0</v>
      </c>
      <c r="AL417" s="37" t="s">
        <v>1688</v>
      </c>
      <c r="AM417" t="s">
        <v>263</v>
      </c>
      <c r="AN417" s="34">
        <v>2</v>
      </c>
      <c r="AX417"/>
      <c r="AY417"/>
    </row>
    <row r="418" spans="1:51" x14ac:dyDescent="0.25">
      <c r="A418" t="s">
        <v>1583</v>
      </c>
      <c r="B418" t="s">
        <v>1193</v>
      </c>
      <c r="C418" t="s">
        <v>1223</v>
      </c>
      <c r="D418" t="s">
        <v>1492</v>
      </c>
      <c r="E418" s="32">
        <v>142.87777777777777</v>
      </c>
      <c r="F418" s="32">
        <v>514.60533333333331</v>
      </c>
      <c r="G418" s="32">
        <v>0</v>
      </c>
      <c r="H418" s="37">
        <v>0</v>
      </c>
      <c r="I418" s="32">
        <v>477.43433333333331</v>
      </c>
      <c r="J418" s="32">
        <v>0</v>
      </c>
      <c r="K418" s="37">
        <v>0</v>
      </c>
      <c r="L418" s="32">
        <v>56.908111111111126</v>
      </c>
      <c r="M418" s="32">
        <v>0</v>
      </c>
      <c r="N418" s="37">
        <v>0</v>
      </c>
      <c r="O418" s="32">
        <v>30.107222222222237</v>
      </c>
      <c r="P418" s="32">
        <v>0</v>
      </c>
      <c r="Q418" s="37">
        <v>0</v>
      </c>
      <c r="R418" s="32">
        <v>11.022222222222222</v>
      </c>
      <c r="S418" s="32">
        <v>0</v>
      </c>
      <c r="T418" s="37">
        <v>0</v>
      </c>
      <c r="U418" s="32">
        <v>15.778666666666666</v>
      </c>
      <c r="V418" s="32">
        <v>0</v>
      </c>
      <c r="W418" s="37">
        <v>0</v>
      </c>
      <c r="X418" s="32">
        <v>160.32022222222221</v>
      </c>
      <c r="Y418" s="32">
        <v>0</v>
      </c>
      <c r="Z418" s="37">
        <v>0</v>
      </c>
      <c r="AA418" s="32">
        <v>10.370111111111111</v>
      </c>
      <c r="AB418" s="32">
        <v>0</v>
      </c>
      <c r="AC418" s="37">
        <v>0</v>
      </c>
      <c r="AD418" s="32">
        <v>256.11355555555554</v>
      </c>
      <c r="AE418" s="32">
        <v>0</v>
      </c>
      <c r="AF418" s="37">
        <v>0</v>
      </c>
      <c r="AG418" s="32">
        <v>30.893333333333338</v>
      </c>
      <c r="AH418" s="32">
        <v>0</v>
      </c>
      <c r="AI418" s="37">
        <v>0</v>
      </c>
      <c r="AJ418" s="32">
        <v>0</v>
      </c>
      <c r="AK418" s="32">
        <v>0</v>
      </c>
      <c r="AL418" s="37" t="s">
        <v>1688</v>
      </c>
      <c r="AM418" t="s">
        <v>592</v>
      </c>
      <c r="AN418" s="34">
        <v>2</v>
      </c>
      <c r="AX418"/>
      <c r="AY418"/>
    </row>
    <row r="419" spans="1:51" x14ac:dyDescent="0.25">
      <c r="A419" t="s">
        <v>1583</v>
      </c>
      <c r="B419" t="s">
        <v>748</v>
      </c>
      <c r="C419" t="s">
        <v>1346</v>
      </c>
      <c r="D419" t="s">
        <v>1518</v>
      </c>
      <c r="E419" s="32">
        <v>92.055555555555557</v>
      </c>
      <c r="F419" s="32">
        <v>287.78055555555557</v>
      </c>
      <c r="G419" s="32">
        <v>0</v>
      </c>
      <c r="H419" s="37">
        <v>0</v>
      </c>
      <c r="I419" s="32">
        <v>255.51655555555556</v>
      </c>
      <c r="J419" s="32">
        <v>0</v>
      </c>
      <c r="K419" s="37">
        <v>0</v>
      </c>
      <c r="L419" s="32">
        <v>60.124666666666648</v>
      </c>
      <c r="M419" s="32">
        <v>0</v>
      </c>
      <c r="N419" s="37">
        <v>0</v>
      </c>
      <c r="O419" s="32">
        <v>27.860666666666656</v>
      </c>
      <c r="P419" s="32">
        <v>0</v>
      </c>
      <c r="Q419" s="37">
        <v>0</v>
      </c>
      <c r="R419" s="32">
        <v>25.452888888888882</v>
      </c>
      <c r="S419" s="32">
        <v>0</v>
      </c>
      <c r="T419" s="37">
        <v>0</v>
      </c>
      <c r="U419" s="32">
        <v>6.8111111111111109</v>
      </c>
      <c r="V419" s="32">
        <v>0</v>
      </c>
      <c r="W419" s="37">
        <v>0</v>
      </c>
      <c r="X419" s="32">
        <v>62.272888888888872</v>
      </c>
      <c r="Y419" s="32">
        <v>0</v>
      </c>
      <c r="Z419" s="37">
        <v>0</v>
      </c>
      <c r="AA419" s="32">
        <v>0</v>
      </c>
      <c r="AB419" s="32">
        <v>0</v>
      </c>
      <c r="AC419" s="37" t="s">
        <v>1688</v>
      </c>
      <c r="AD419" s="32">
        <v>165.38300000000001</v>
      </c>
      <c r="AE419" s="32">
        <v>0</v>
      </c>
      <c r="AF419" s="37">
        <v>0</v>
      </c>
      <c r="AG419" s="32">
        <v>0</v>
      </c>
      <c r="AH419" s="32">
        <v>0</v>
      </c>
      <c r="AI419" s="37" t="s">
        <v>1688</v>
      </c>
      <c r="AJ419" s="32">
        <v>0</v>
      </c>
      <c r="AK419" s="32">
        <v>0</v>
      </c>
      <c r="AL419" s="37" t="s">
        <v>1688</v>
      </c>
      <c r="AM419" t="s">
        <v>143</v>
      </c>
      <c r="AN419" s="34">
        <v>2</v>
      </c>
      <c r="AX419"/>
      <c r="AY419"/>
    </row>
    <row r="420" spans="1:51" x14ac:dyDescent="0.25">
      <c r="A420" t="s">
        <v>1583</v>
      </c>
      <c r="B420" t="s">
        <v>617</v>
      </c>
      <c r="C420" t="s">
        <v>1293</v>
      </c>
      <c r="D420" t="s">
        <v>1502</v>
      </c>
      <c r="E420" s="32">
        <v>162.12222222222223</v>
      </c>
      <c r="F420" s="32">
        <v>505.74166666666667</v>
      </c>
      <c r="G420" s="32">
        <v>9.7222222222222214</v>
      </c>
      <c r="H420" s="37">
        <v>1.9223692376982099E-2</v>
      </c>
      <c r="I420" s="32">
        <v>482.24166666666667</v>
      </c>
      <c r="J420" s="32">
        <v>7.8055555555555554</v>
      </c>
      <c r="K420" s="37">
        <v>1.6185983284084167E-2</v>
      </c>
      <c r="L420" s="32">
        <v>97.097222222222229</v>
      </c>
      <c r="M420" s="32">
        <v>1.9555555555555557</v>
      </c>
      <c r="N420" s="37">
        <v>2.0140180231726507E-2</v>
      </c>
      <c r="O420" s="32">
        <v>73.597222222222229</v>
      </c>
      <c r="P420" s="32">
        <v>3.888888888888889E-2</v>
      </c>
      <c r="Q420" s="37">
        <v>5.284015852047556E-4</v>
      </c>
      <c r="R420" s="32">
        <v>21.916666666666668</v>
      </c>
      <c r="S420" s="32">
        <v>1.9166666666666667</v>
      </c>
      <c r="T420" s="37">
        <v>8.7452471482889732E-2</v>
      </c>
      <c r="U420" s="32">
        <v>1.5833333333333333</v>
      </c>
      <c r="V420" s="32">
        <v>0</v>
      </c>
      <c r="W420" s="37">
        <v>0</v>
      </c>
      <c r="X420" s="32">
        <v>71.125</v>
      </c>
      <c r="Y420" s="32">
        <v>7.7666666666666666</v>
      </c>
      <c r="Z420" s="37">
        <v>0.10919742237844171</v>
      </c>
      <c r="AA420" s="32">
        <v>0</v>
      </c>
      <c r="AB420" s="32">
        <v>0</v>
      </c>
      <c r="AC420" s="37" t="s">
        <v>1688</v>
      </c>
      <c r="AD420" s="32">
        <v>337.51944444444445</v>
      </c>
      <c r="AE420" s="32">
        <v>0</v>
      </c>
      <c r="AF420" s="37">
        <v>0</v>
      </c>
      <c r="AG420" s="32">
        <v>0</v>
      </c>
      <c r="AH420" s="32">
        <v>0</v>
      </c>
      <c r="AI420" s="37" t="s">
        <v>1688</v>
      </c>
      <c r="AJ420" s="32">
        <v>0</v>
      </c>
      <c r="AK420" s="32">
        <v>0</v>
      </c>
      <c r="AL420" s="37" t="s">
        <v>1688</v>
      </c>
      <c r="AM420" t="s">
        <v>11</v>
      </c>
      <c r="AN420" s="34">
        <v>2</v>
      </c>
      <c r="AX420"/>
      <c r="AY420"/>
    </row>
    <row r="421" spans="1:51" x14ac:dyDescent="0.25">
      <c r="A421" t="s">
        <v>1583</v>
      </c>
      <c r="B421" t="s">
        <v>839</v>
      </c>
      <c r="C421" t="s">
        <v>1306</v>
      </c>
      <c r="D421" t="s">
        <v>1522</v>
      </c>
      <c r="E421" s="32">
        <v>112.94444444444444</v>
      </c>
      <c r="F421" s="32">
        <v>336.67044444444446</v>
      </c>
      <c r="G421" s="32">
        <v>149.43777777777777</v>
      </c>
      <c r="H421" s="37">
        <v>0.44386960674368664</v>
      </c>
      <c r="I421" s="32">
        <v>316.35933333333332</v>
      </c>
      <c r="J421" s="32">
        <v>149.43777777777777</v>
      </c>
      <c r="K421" s="37">
        <v>0.47236721674439119</v>
      </c>
      <c r="L421" s="32">
        <v>50.766333333333336</v>
      </c>
      <c r="M421" s="32">
        <v>6.4222222222222225</v>
      </c>
      <c r="N421" s="37">
        <v>0.12650553625871913</v>
      </c>
      <c r="O421" s="32">
        <v>35.538555555555561</v>
      </c>
      <c r="P421" s="32">
        <v>6.4222222222222225</v>
      </c>
      <c r="Q421" s="37">
        <v>0.18071140263938693</v>
      </c>
      <c r="R421" s="32">
        <v>10.077777777777778</v>
      </c>
      <c r="S421" s="32">
        <v>0</v>
      </c>
      <c r="T421" s="37">
        <v>0</v>
      </c>
      <c r="U421" s="32">
        <v>5.15</v>
      </c>
      <c r="V421" s="32">
        <v>0</v>
      </c>
      <c r="W421" s="37">
        <v>0</v>
      </c>
      <c r="X421" s="32">
        <v>62.630555555555553</v>
      </c>
      <c r="Y421" s="32">
        <v>24.927777777777777</v>
      </c>
      <c r="Z421" s="37">
        <v>0.39801303942874883</v>
      </c>
      <c r="AA421" s="32">
        <v>5.083333333333333</v>
      </c>
      <c r="AB421" s="32">
        <v>0</v>
      </c>
      <c r="AC421" s="37">
        <v>0</v>
      </c>
      <c r="AD421" s="32">
        <v>218.19022222222222</v>
      </c>
      <c r="AE421" s="32">
        <v>118.08777777777777</v>
      </c>
      <c r="AF421" s="37">
        <v>0.54121480135579958</v>
      </c>
      <c r="AG421" s="32">
        <v>0</v>
      </c>
      <c r="AH421" s="32">
        <v>0</v>
      </c>
      <c r="AI421" s="37" t="s">
        <v>1688</v>
      </c>
      <c r="AJ421" s="32">
        <v>0</v>
      </c>
      <c r="AK421" s="32">
        <v>0</v>
      </c>
      <c r="AL421" s="37" t="s">
        <v>1688</v>
      </c>
      <c r="AM421" t="s">
        <v>234</v>
      </c>
      <c r="AN421" s="34">
        <v>2</v>
      </c>
      <c r="AX421"/>
      <c r="AY421"/>
    </row>
    <row r="422" spans="1:51" x14ac:dyDescent="0.25">
      <c r="A422" t="s">
        <v>1583</v>
      </c>
      <c r="B422" t="s">
        <v>1058</v>
      </c>
      <c r="C422" t="s">
        <v>1246</v>
      </c>
      <c r="D422" t="s">
        <v>1500</v>
      </c>
      <c r="E422" s="32">
        <v>118.04444444444445</v>
      </c>
      <c r="F422" s="32">
        <v>355.49444444444447</v>
      </c>
      <c r="G422" s="32">
        <v>57.042000000000002</v>
      </c>
      <c r="H422" s="37">
        <v>0.16045820375377018</v>
      </c>
      <c r="I422" s="32">
        <v>334.1322222222222</v>
      </c>
      <c r="J422" s="32">
        <v>57.042000000000002</v>
      </c>
      <c r="K422" s="37">
        <v>0.17071684861947534</v>
      </c>
      <c r="L422" s="32">
        <v>65.067444444444462</v>
      </c>
      <c r="M422" s="32">
        <v>0</v>
      </c>
      <c r="N422" s="37">
        <v>0</v>
      </c>
      <c r="O422" s="32">
        <v>43.705222222222233</v>
      </c>
      <c r="P422" s="32">
        <v>0</v>
      </c>
      <c r="Q422" s="37">
        <v>0</v>
      </c>
      <c r="R422" s="32">
        <v>10.606666666666666</v>
      </c>
      <c r="S422" s="32">
        <v>0</v>
      </c>
      <c r="T422" s="37">
        <v>0</v>
      </c>
      <c r="U422" s="32">
        <v>10.755555555555556</v>
      </c>
      <c r="V422" s="32">
        <v>0</v>
      </c>
      <c r="W422" s="37">
        <v>0</v>
      </c>
      <c r="X422" s="32">
        <v>96.968333333333291</v>
      </c>
      <c r="Y422" s="32">
        <v>8.7777777777777788E-2</v>
      </c>
      <c r="Z422" s="37">
        <v>9.0522106300453236E-4</v>
      </c>
      <c r="AA422" s="32">
        <v>0</v>
      </c>
      <c r="AB422" s="32">
        <v>0</v>
      </c>
      <c r="AC422" s="37" t="s">
        <v>1688</v>
      </c>
      <c r="AD422" s="32">
        <v>178.547</v>
      </c>
      <c r="AE422" s="32">
        <v>42.042555555555552</v>
      </c>
      <c r="AF422" s="37">
        <v>0.23547052347872299</v>
      </c>
      <c r="AG422" s="32">
        <v>14.911666666666665</v>
      </c>
      <c r="AH422" s="32">
        <v>14.911666666666665</v>
      </c>
      <c r="AI422" s="37">
        <v>1</v>
      </c>
      <c r="AJ422" s="32">
        <v>0</v>
      </c>
      <c r="AK422" s="32">
        <v>0</v>
      </c>
      <c r="AL422" s="37" t="s">
        <v>1688</v>
      </c>
      <c r="AM422" t="s">
        <v>454</v>
      </c>
      <c r="AN422" s="34">
        <v>2</v>
      </c>
      <c r="AX422"/>
      <c r="AY422"/>
    </row>
    <row r="423" spans="1:51" x14ac:dyDescent="0.25">
      <c r="A423" t="s">
        <v>1583</v>
      </c>
      <c r="B423" t="s">
        <v>891</v>
      </c>
      <c r="C423" t="s">
        <v>1247</v>
      </c>
      <c r="D423" t="s">
        <v>1500</v>
      </c>
      <c r="E423" s="32">
        <v>178.97777777777779</v>
      </c>
      <c r="F423" s="32">
        <v>545.26944444444439</v>
      </c>
      <c r="G423" s="32">
        <v>136.00277777777779</v>
      </c>
      <c r="H423" s="37">
        <v>0.2494230681059823</v>
      </c>
      <c r="I423" s="32">
        <v>512.12777777777774</v>
      </c>
      <c r="J423" s="32">
        <v>136.00277777777779</v>
      </c>
      <c r="K423" s="37">
        <v>0.26556414957204694</v>
      </c>
      <c r="L423" s="32">
        <v>80.411111111111126</v>
      </c>
      <c r="M423" s="32">
        <v>5.6444444444444448</v>
      </c>
      <c r="N423" s="37">
        <v>7.0194832112753902E-2</v>
      </c>
      <c r="O423" s="32">
        <v>66.544444444444451</v>
      </c>
      <c r="P423" s="32">
        <v>5.6444444444444448</v>
      </c>
      <c r="Q423" s="37">
        <v>8.4822173985640334E-2</v>
      </c>
      <c r="R423" s="32">
        <v>2.1333333333333333</v>
      </c>
      <c r="S423" s="32">
        <v>0</v>
      </c>
      <c r="T423" s="37">
        <v>0</v>
      </c>
      <c r="U423" s="32">
        <v>11.733333333333333</v>
      </c>
      <c r="V423" s="32">
        <v>0</v>
      </c>
      <c r="W423" s="37">
        <v>0</v>
      </c>
      <c r="X423" s="32">
        <v>138.18333333333334</v>
      </c>
      <c r="Y423" s="32">
        <v>16.783333333333335</v>
      </c>
      <c r="Z423" s="37">
        <v>0.12145700156796527</v>
      </c>
      <c r="AA423" s="32">
        <v>19.274999999999999</v>
      </c>
      <c r="AB423" s="32">
        <v>0</v>
      </c>
      <c r="AC423" s="37">
        <v>0</v>
      </c>
      <c r="AD423" s="32">
        <v>307.39999999999998</v>
      </c>
      <c r="AE423" s="32">
        <v>113.575</v>
      </c>
      <c r="AF423" s="37">
        <v>0.36946974625894602</v>
      </c>
      <c r="AG423" s="32">
        <v>0</v>
      </c>
      <c r="AH423" s="32">
        <v>0</v>
      </c>
      <c r="AI423" s="37" t="s">
        <v>1688</v>
      </c>
      <c r="AJ423" s="32">
        <v>0</v>
      </c>
      <c r="AK423" s="32">
        <v>0</v>
      </c>
      <c r="AL423" s="37" t="s">
        <v>1688</v>
      </c>
      <c r="AM423" t="s">
        <v>287</v>
      </c>
      <c r="AN423" s="34">
        <v>2</v>
      </c>
      <c r="AX423"/>
      <c r="AY423"/>
    </row>
    <row r="424" spans="1:51" x14ac:dyDescent="0.25">
      <c r="A424" t="s">
        <v>1583</v>
      </c>
      <c r="B424" t="s">
        <v>749</v>
      </c>
      <c r="C424" t="s">
        <v>1347</v>
      </c>
      <c r="D424" t="s">
        <v>1543</v>
      </c>
      <c r="E424" s="32">
        <v>57.333333333333336</v>
      </c>
      <c r="F424" s="32">
        <v>177.62333333333333</v>
      </c>
      <c r="G424" s="32">
        <v>53.551111111111112</v>
      </c>
      <c r="H424" s="37">
        <v>0.30148691675893435</v>
      </c>
      <c r="I424" s="32">
        <v>167.42333333333335</v>
      </c>
      <c r="J424" s="32">
        <v>53.551111111111112</v>
      </c>
      <c r="K424" s="37">
        <v>0.31985452711357104</v>
      </c>
      <c r="L424" s="32">
        <v>39.098888888888915</v>
      </c>
      <c r="M424" s="32">
        <v>0</v>
      </c>
      <c r="N424" s="37">
        <v>0</v>
      </c>
      <c r="O424" s="32">
        <v>28.898888888888909</v>
      </c>
      <c r="P424" s="32">
        <v>0</v>
      </c>
      <c r="Q424" s="37">
        <v>0</v>
      </c>
      <c r="R424" s="32">
        <v>8.8666666666666725</v>
      </c>
      <c r="S424" s="32">
        <v>0</v>
      </c>
      <c r="T424" s="37">
        <v>0</v>
      </c>
      <c r="U424" s="32">
        <v>1.3333333333333333</v>
      </c>
      <c r="V424" s="32">
        <v>0</v>
      </c>
      <c r="W424" s="37">
        <v>0</v>
      </c>
      <c r="X424" s="32">
        <v>40.956666666666663</v>
      </c>
      <c r="Y424" s="32">
        <v>12.822222222222225</v>
      </c>
      <c r="Z424" s="37">
        <v>0.3130680122622827</v>
      </c>
      <c r="AA424" s="32">
        <v>0</v>
      </c>
      <c r="AB424" s="32">
        <v>0</v>
      </c>
      <c r="AC424" s="37" t="s">
        <v>1688</v>
      </c>
      <c r="AD424" s="32">
        <v>75.155555555555551</v>
      </c>
      <c r="AE424" s="32">
        <v>22.573333333333331</v>
      </c>
      <c r="AF424" s="37">
        <v>0.30035481963335303</v>
      </c>
      <c r="AG424" s="32">
        <v>22.41222222222223</v>
      </c>
      <c r="AH424" s="32">
        <v>18.155555555555562</v>
      </c>
      <c r="AI424" s="37">
        <v>0.81007386842496654</v>
      </c>
      <c r="AJ424" s="32">
        <v>0</v>
      </c>
      <c r="AK424" s="32">
        <v>0</v>
      </c>
      <c r="AL424" s="37" t="s">
        <v>1688</v>
      </c>
      <c r="AM424" t="s">
        <v>144</v>
      </c>
      <c r="AN424" s="34">
        <v>2</v>
      </c>
      <c r="AX424"/>
      <c r="AY424"/>
    </row>
    <row r="425" spans="1:51" x14ac:dyDescent="0.25">
      <c r="A425" t="s">
        <v>1583</v>
      </c>
      <c r="B425" t="s">
        <v>792</v>
      </c>
      <c r="C425" t="s">
        <v>1345</v>
      </c>
      <c r="D425" t="s">
        <v>1522</v>
      </c>
      <c r="E425" s="32">
        <v>145.27777777777777</v>
      </c>
      <c r="F425" s="32">
        <v>458.42144444444443</v>
      </c>
      <c r="G425" s="32">
        <v>46.011111111111106</v>
      </c>
      <c r="H425" s="37">
        <v>0.10036858368803281</v>
      </c>
      <c r="I425" s="32">
        <v>430.55277777777775</v>
      </c>
      <c r="J425" s="32">
        <v>46.011111111111106</v>
      </c>
      <c r="K425" s="37">
        <v>0.10686520558197149</v>
      </c>
      <c r="L425" s="32">
        <v>86.213111111111104</v>
      </c>
      <c r="M425" s="32">
        <v>2.3333333333333335</v>
      </c>
      <c r="N425" s="37">
        <v>2.7064715601390874E-2</v>
      </c>
      <c r="O425" s="32">
        <v>58.344444444444441</v>
      </c>
      <c r="P425" s="32">
        <v>2.3333333333333335</v>
      </c>
      <c r="Q425" s="37">
        <v>3.9992382403351748E-2</v>
      </c>
      <c r="R425" s="32">
        <v>22.868666666666666</v>
      </c>
      <c r="S425" s="32">
        <v>0</v>
      </c>
      <c r="T425" s="37">
        <v>0</v>
      </c>
      <c r="U425" s="32">
        <v>5</v>
      </c>
      <c r="V425" s="32">
        <v>0</v>
      </c>
      <c r="W425" s="37">
        <v>0</v>
      </c>
      <c r="X425" s="32">
        <v>80.105555555555554</v>
      </c>
      <c r="Y425" s="32">
        <v>20.594444444444445</v>
      </c>
      <c r="Z425" s="37">
        <v>0.25709133781815663</v>
      </c>
      <c r="AA425" s="32">
        <v>0</v>
      </c>
      <c r="AB425" s="32">
        <v>0</v>
      </c>
      <c r="AC425" s="37" t="s">
        <v>1688</v>
      </c>
      <c r="AD425" s="32">
        <v>292.10277777777776</v>
      </c>
      <c r="AE425" s="32">
        <v>23.083333333333332</v>
      </c>
      <c r="AF425" s="37">
        <v>7.9024696406325784E-2</v>
      </c>
      <c r="AG425" s="32">
        <v>0</v>
      </c>
      <c r="AH425" s="32">
        <v>0</v>
      </c>
      <c r="AI425" s="37" t="s">
        <v>1688</v>
      </c>
      <c r="AJ425" s="32">
        <v>0</v>
      </c>
      <c r="AK425" s="32">
        <v>0</v>
      </c>
      <c r="AL425" s="37" t="s">
        <v>1688</v>
      </c>
      <c r="AM425" t="s">
        <v>187</v>
      </c>
      <c r="AN425" s="34">
        <v>2</v>
      </c>
      <c r="AX425"/>
      <c r="AY425"/>
    </row>
    <row r="426" spans="1:51" x14ac:dyDescent="0.25">
      <c r="A426" t="s">
        <v>1583</v>
      </c>
      <c r="B426" t="s">
        <v>612</v>
      </c>
      <c r="C426" t="s">
        <v>1291</v>
      </c>
      <c r="D426" t="s">
        <v>1525</v>
      </c>
      <c r="E426" s="32">
        <v>238.61111111111111</v>
      </c>
      <c r="F426" s="32">
        <v>827.58177777777757</v>
      </c>
      <c r="G426" s="32">
        <v>192.10877777777779</v>
      </c>
      <c r="H426" s="37">
        <v>0.23213268215453975</v>
      </c>
      <c r="I426" s="32">
        <v>817.97899999999981</v>
      </c>
      <c r="J426" s="32">
        <v>192.10877777777779</v>
      </c>
      <c r="K426" s="37">
        <v>0.2348578359319467</v>
      </c>
      <c r="L426" s="32">
        <v>121.12111111111098</v>
      </c>
      <c r="M426" s="32">
        <v>11.305555555555555</v>
      </c>
      <c r="N426" s="37">
        <v>9.3340916805034549E-2</v>
      </c>
      <c r="O426" s="32">
        <v>111.5183333333332</v>
      </c>
      <c r="P426" s="32">
        <v>11.305555555555555</v>
      </c>
      <c r="Q426" s="37">
        <v>0.10137844798812365</v>
      </c>
      <c r="R426" s="32">
        <v>5.1444444444444448</v>
      </c>
      <c r="S426" s="32">
        <v>0</v>
      </c>
      <c r="T426" s="37">
        <v>0</v>
      </c>
      <c r="U426" s="32">
        <v>4.458333333333333</v>
      </c>
      <c r="V426" s="32">
        <v>0</v>
      </c>
      <c r="W426" s="37">
        <v>0</v>
      </c>
      <c r="X426" s="32">
        <v>205.87266666666665</v>
      </c>
      <c r="Y426" s="32">
        <v>128.75877777777779</v>
      </c>
      <c r="Z426" s="37">
        <v>0.62542920273264935</v>
      </c>
      <c r="AA426" s="32">
        <v>0</v>
      </c>
      <c r="AB426" s="32">
        <v>0</v>
      </c>
      <c r="AC426" s="37" t="s">
        <v>1688</v>
      </c>
      <c r="AD426" s="32">
        <v>500.58799999999997</v>
      </c>
      <c r="AE426" s="32">
        <v>52.044444444444444</v>
      </c>
      <c r="AF426" s="37">
        <v>0.10396662413890155</v>
      </c>
      <c r="AG426" s="32">
        <v>0</v>
      </c>
      <c r="AH426" s="32">
        <v>0</v>
      </c>
      <c r="AI426" s="37" t="s">
        <v>1688</v>
      </c>
      <c r="AJ426" s="32">
        <v>0</v>
      </c>
      <c r="AK426" s="32">
        <v>0</v>
      </c>
      <c r="AL426" s="37" t="s">
        <v>1688</v>
      </c>
      <c r="AM426" t="s">
        <v>6</v>
      </c>
      <c r="AN426" s="34">
        <v>2</v>
      </c>
      <c r="AX426"/>
      <c r="AY426"/>
    </row>
    <row r="427" spans="1:51" x14ac:dyDescent="0.25">
      <c r="A427" t="s">
        <v>1583</v>
      </c>
      <c r="B427" t="s">
        <v>613</v>
      </c>
      <c r="C427" t="s">
        <v>1290</v>
      </c>
      <c r="D427" t="s">
        <v>1524</v>
      </c>
      <c r="E427" s="32">
        <v>349.16666666666669</v>
      </c>
      <c r="F427" s="32">
        <v>1048.7927777777777</v>
      </c>
      <c r="G427" s="32">
        <v>42.199888888888893</v>
      </c>
      <c r="H427" s="37">
        <v>4.0236631852389022E-2</v>
      </c>
      <c r="I427" s="32">
        <v>979.81744444444439</v>
      </c>
      <c r="J427" s="32">
        <v>42.199888888888893</v>
      </c>
      <c r="K427" s="37">
        <v>4.3069134080192042E-2</v>
      </c>
      <c r="L427" s="32">
        <v>177.9657777777777</v>
      </c>
      <c r="M427" s="32">
        <v>2.9476666666666671</v>
      </c>
      <c r="N427" s="37">
        <v>1.6563109511691397E-2</v>
      </c>
      <c r="O427" s="32">
        <v>108.99044444444439</v>
      </c>
      <c r="P427" s="32">
        <v>2.9476666666666671</v>
      </c>
      <c r="Q427" s="37">
        <v>2.7045184389253307E-2</v>
      </c>
      <c r="R427" s="32">
        <v>64.61977777777777</v>
      </c>
      <c r="S427" s="32">
        <v>0</v>
      </c>
      <c r="T427" s="37">
        <v>0</v>
      </c>
      <c r="U427" s="32">
        <v>4.3555555555555552</v>
      </c>
      <c r="V427" s="32">
        <v>0</v>
      </c>
      <c r="W427" s="37">
        <v>0</v>
      </c>
      <c r="X427" s="32">
        <v>194.34699999999992</v>
      </c>
      <c r="Y427" s="32">
        <v>17.05811111111111</v>
      </c>
      <c r="Z427" s="37">
        <v>8.7771414588911162E-2</v>
      </c>
      <c r="AA427" s="32">
        <v>0</v>
      </c>
      <c r="AB427" s="32">
        <v>0</v>
      </c>
      <c r="AC427" s="37" t="s">
        <v>1688</v>
      </c>
      <c r="AD427" s="32">
        <v>676.48</v>
      </c>
      <c r="AE427" s="32">
        <v>22.194111111111113</v>
      </c>
      <c r="AF427" s="37">
        <v>3.28082295280143E-2</v>
      </c>
      <c r="AG427" s="32">
        <v>0</v>
      </c>
      <c r="AH427" s="32">
        <v>0</v>
      </c>
      <c r="AI427" s="37" t="s">
        <v>1688</v>
      </c>
      <c r="AJ427" s="32">
        <v>0</v>
      </c>
      <c r="AK427" s="32">
        <v>0</v>
      </c>
      <c r="AL427" s="37" t="s">
        <v>1688</v>
      </c>
      <c r="AM427" t="s">
        <v>7</v>
      </c>
      <c r="AN427" s="34">
        <v>2</v>
      </c>
      <c r="AX427"/>
      <c r="AY427"/>
    </row>
    <row r="428" spans="1:51" x14ac:dyDescent="0.25">
      <c r="A428" t="s">
        <v>1583</v>
      </c>
      <c r="B428" t="s">
        <v>1128</v>
      </c>
      <c r="C428" t="s">
        <v>1470</v>
      </c>
      <c r="D428" t="s">
        <v>1500</v>
      </c>
      <c r="E428" s="32">
        <v>53</v>
      </c>
      <c r="F428" s="32">
        <v>248.98044444444452</v>
      </c>
      <c r="G428" s="32">
        <v>33.129666666666665</v>
      </c>
      <c r="H428" s="37">
        <v>0.13306132030003245</v>
      </c>
      <c r="I428" s="32">
        <v>233.0293333333334</v>
      </c>
      <c r="J428" s="32">
        <v>30.629666666666665</v>
      </c>
      <c r="K428" s="37">
        <v>0.13144124917034761</v>
      </c>
      <c r="L428" s="32">
        <v>57.1968888888889</v>
      </c>
      <c r="M428" s="32">
        <v>3.6888888888888891</v>
      </c>
      <c r="N428" s="37">
        <v>6.4494572354362706E-2</v>
      </c>
      <c r="O428" s="32">
        <v>41.245777777777789</v>
      </c>
      <c r="P428" s="32">
        <v>1.1888888888888889</v>
      </c>
      <c r="Q428" s="37">
        <v>2.8824499207999732E-2</v>
      </c>
      <c r="R428" s="32">
        <v>11.451111111111112</v>
      </c>
      <c r="S428" s="32">
        <v>0</v>
      </c>
      <c r="T428" s="37">
        <v>0</v>
      </c>
      <c r="U428" s="32">
        <v>4.5</v>
      </c>
      <c r="V428" s="32">
        <v>2.5</v>
      </c>
      <c r="W428" s="37">
        <v>0.55555555555555558</v>
      </c>
      <c r="X428" s="32">
        <v>43.700777777777787</v>
      </c>
      <c r="Y428" s="32">
        <v>2.2833333333333332</v>
      </c>
      <c r="Z428" s="37">
        <v>5.2249260755592948E-2</v>
      </c>
      <c r="AA428" s="32">
        <v>0</v>
      </c>
      <c r="AB428" s="32">
        <v>0</v>
      </c>
      <c r="AC428" s="37" t="s">
        <v>1688</v>
      </c>
      <c r="AD428" s="32">
        <v>148.08277777777784</v>
      </c>
      <c r="AE428" s="32">
        <v>27.157444444444444</v>
      </c>
      <c r="AF428" s="37">
        <v>0.183393672457972</v>
      </c>
      <c r="AG428" s="32">
        <v>0</v>
      </c>
      <c r="AH428" s="32">
        <v>0</v>
      </c>
      <c r="AI428" s="37" t="s">
        <v>1688</v>
      </c>
      <c r="AJ428" s="32">
        <v>0</v>
      </c>
      <c r="AK428" s="32">
        <v>0</v>
      </c>
      <c r="AL428" s="37" t="s">
        <v>1688</v>
      </c>
      <c r="AM428" t="s">
        <v>525</v>
      </c>
      <c r="AN428" s="34">
        <v>2</v>
      </c>
      <c r="AX428"/>
      <c r="AY428"/>
    </row>
    <row r="429" spans="1:51" x14ac:dyDescent="0.25">
      <c r="A429" t="s">
        <v>1583</v>
      </c>
      <c r="B429" t="s">
        <v>820</v>
      </c>
      <c r="C429" t="s">
        <v>1377</v>
      </c>
      <c r="D429" t="s">
        <v>1546</v>
      </c>
      <c r="E429" s="32">
        <v>90.322222222222223</v>
      </c>
      <c r="F429" s="32">
        <v>287.63611111111112</v>
      </c>
      <c r="G429" s="32">
        <v>0</v>
      </c>
      <c r="H429" s="37">
        <v>0</v>
      </c>
      <c r="I429" s="32">
        <v>281.23611111111109</v>
      </c>
      <c r="J429" s="32">
        <v>0</v>
      </c>
      <c r="K429" s="37">
        <v>0</v>
      </c>
      <c r="L429" s="32">
        <v>39.911111111111111</v>
      </c>
      <c r="M429" s="32">
        <v>0</v>
      </c>
      <c r="N429" s="37">
        <v>0</v>
      </c>
      <c r="O429" s="32">
        <v>35.661111111111111</v>
      </c>
      <c r="P429" s="32">
        <v>0</v>
      </c>
      <c r="Q429" s="37">
        <v>0</v>
      </c>
      <c r="R429" s="32">
        <v>4.25</v>
      </c>
      <c r="S429" s="32">
        <v>0</v>
      </c>
      <c r="T429" s="37">
        <v>0</v>
      </c>
      <c r="U429" s="32">
        <v>0</v>
      </c>
      <c r="V429" s="32">
        <v>0</v>
      </c>
      <c r="W429" s="37" t="s">
        <v>1688</v>
      </c>
      <c r="X429" s="32">
        <v>83.05</v>
      </c>
      <c r="Y429" s="32">
        <v>0</v>
      </c>
      <c r="Z429" s="37">
        <v>0</v>
      </c>
      <c r="AA429" s="32">
        <v>2.15</v>
      </c>
      <c r="AB429" s="32">
        <v>0</v>
      </c>
      <c r="AC429" s="37">
        <v>0</v>
      </c>
      <c r="AD429" s="32">
        <v>162.52500000000001</v>
      </c>
      <c r="AE429" s="32">
        <v>0</v>
      </c>
      <c r="AF429" s="37">
        <v>0</v>
      </c>
      <c r="AG429" s="32">
        <v>0</v>
      </c>
      <c r="AH429" s="32">
        <v>0</v>
      </c>
      <c r="AI429" s="37" t="s">
        <v>1688</v>
      </c>
      <c r="AJ429" s="32">
        <v>0</v>
      </c>
      <c r="AK429" s="32">
        <v>0</v>
      </c>
      <c r="AL429" s="37" t="s">
        <v>1688</v>
      </c>
      <c r="AM429" t="s">
        <v>215</v>
      </c>
      <c r="AN429" s="34">
        <v>2</v>
      </c>
      <c r="AX429"/>
      <c r="AY429"/>
    </row>
    <row r="430" spans="1:51" x14ac:dyDescent="0.25">
      <c r="A430" t="s">
        <v>1583</v>
      </c>
      <c r="B430" t="s">
        <v>995</v>
      </c>
      <c r="C430" t="s">
        <v>1401</v>
      </c>
      <c r="D430" t="s">
        <v>1532</v>
      </c>
      <c r="E430" s="32">
        <v>101.93333333333334</v>
      </c>
      <c r="F430" s="32">
        <v>319.44066666666657</v>
      </c>
      <c r="G430" s="32">
        <v>80.134000000000015</v>
      </c>
      <c r="H430" s="37">
        <v>0.25085722752895179</v>
      </c>
      <c r="I430" s="32">
        <v>272.57033333333322</v>
      </c>
      <c r="J430" s="32">
        <v>80.134000000000015</v>
      </c>
      <c r="K430" s="37">
        <v>0.29399384379077709</v>
      </c>
      <c r="L430" s="32">
        <v>39.210333333333331</v>
      </c>
      <c r="M430" s="32">
        <v>0</v>
      </c>
      <c r="N430" s="37">
        <v>0</v>
      </c>
      <c r="O430" s="32">
        <v>19.616444444444443</v>
      </c>
      <c r="P430" s="32">
        <v>0</v>
      </c>
      <c r="Q430" s="37">
        <v>0</v>
      </c>
      <c r="R430" s="32">
        <v>14.260555555555555</v>
      </c>
      <c r="S430" s="32">
        <v>0</v>
      </c>
      <c r="T430" s="37">
        <v>0</v>
      </c>
      <c r="U430" s="32">
        <v>5.333333333333333</v>
      </c>
      <c r="V430" s="32">
        <v>0</v>
      </c>
      <c r="W430" s="37">
        <v>0</v>
      </c>
      <c r="X430" s="32">
        <v>58.072777777777773</v>
      </c>
      <c r="Y430" s="32">
        <v>38.197777777777773</v>
      </c>
      <c r="Z430" s="37">
        <v>0.65775702901531596</v>
      </c>
      <c r="AA430" s="32">
        <v>27.276444444444447</v>
      </c>
      <c r="AB430" s="32">
        <v>0</v>
      </c>
      <c r="AC430" s="37">
        <v>0</v>
      </c>
      <c r="AD430" s="32">
        <v>175.02833333333325</v>
      </c>
      <c r="AE430" s="32">
        <v>41.936222222222234</v>
      </c>
      <c r="AF430" s="37">
        <v>0.23959676369857597</v>
      </c>
      <c r="AG430" s="32">
        <v>19.852777777777778</v>
      </c>
      <c r="AH430" s="32">
        <v>0</v>
      </c>
      <c r="AI430" s="37">
        <v>0</v>
      </c>
      <c r="AJ430" s="32">
        <v>0</v>
      </c>
      <c r="AK430" s="32">
        <v>0</v>
      </c>
      <c r="AL430" s="37" t="s">
        <v>1688</v>
      </c>
      <c r="AM430" t="s">
        <v>391</v>
      </c>
      <c r="AN430" s="34">
        <v>2</v>
      </c>
      <c r="AX430"/>
      <c r="AY430"/>
    </row>
    <row r="431" spans="1:51" x14ac:dyDescent="0.25">
      <c r="A431" t="s">
        <v>1583</v>
      </c>
      <c r="B431" t="s">
        <v>825</v>
      </c>
      <c r="C431" t="s">
        <v>1224</v>
      </c>
      <c r="D431" t="s">
        <v>1501</v>
      </c>
      <c r="E431" s="32">
        <v>393.63333333333333</v>
      </c>
      <c r="F431" s="32">
        <v>1518.9442222222222</v>
      </c>
      <c r="G431" s="32">
        <v>90.977777777777789</v>
      </c>
      <c r="H431" s="37">
        <v>5.9895403956754183E-2</v>
      </c>
      <c r="I431" s="32">
        <v>1407.1893333333333</v>
      </c>
      <c r="J431" s="32">
        <v>90.977777777777789</v>
      </c>
      <c r="K431" s="37">
        <v>6.4652122939470216E-2</v>
      </c>
      <c r="L431" s="32">
        <v>313.54622222222218</v>
      </c>
      <c r="M431" s="32">
        <v>0</v>
      </c>
      <c r="N431" s="37">
        <v>0</v>
      </c>
      <c r="O431" s="32">
        <v>201.79133333333326</v>
      </c>
      <c r="P431" s="32">
        <v>0</v>
      </c>
      <c r="Q431" s="37">
        <v>0</v>
      </c>
      <c r="R431" s="32">
        <v>106.58822222222221</v>
      </c>
      <c r="S431" s="32">
        <v>0</v>
      </c>
      <c r="T431" s="37">
        <v>0</v>
      </c>
      <c r="U431" s="32">
        <v>5.166666666666667</v>
      </c>
      <c r="V431" s="32">
        <v>0</v>
      </c>
      <c r="W431" s="37">
        <v>0</v>
      </c>
      <c r="X431" s="32">
        <v>378.35177777777767</v>
      </c>
      <c r="Y431" s="32">
        <v>55.777777777777779</v>
      </c>
      <c r="Z431" s="37">
        <v>0.14742306248799622</v>
      </c>
      <c r="AA431" s="32">
        <v>0</v>
      </c>
      <c r="AB431" s="32">
        <v>0</v>
      </c>
      <c r="AC431" s="37" t="s">
        <v>1688</v>
      </c>
      <c r="AD431" s="32">
        <v>827.04622222222224</v>
      </c>
      <c r="AE431" s="32">
        <v>35.200000000000003</v>
      </c>
      <c r="AF431" s="37">
        <v>4.2561103665306362E-2</v>
      </c>
      <c r="AG431" s="32">
        <v>0</v>
      </c>
      <c r="AH431" s="32">
        <v>0</v>
      </c>
      <c r="AI431" s="37" t="s">
        <v>1688</v>
      </c>
      <c r="AJ431" s="32">
        <v>0</v>
      </c>
      <c r="AK431" s="32">
        <v>0</v>
      </c>
      <c r="AL431" s="37" t="s">
        <v>1688</v>
      </c>
      <c r="AM431" t="s">
        <v>220</v>
      </c>
      <c r="AN431" s="34">
        <v>2</v>
      </c>
      <c r="AX431"/>
      <c r="AY431"/>
    </row>
    <row r="432" spans="1:51" x14ac:dyDescent="0.25">
      <c r="A432" t="s">
        <v>1583</v>
      </c>
      <c r="B432" t="s">
        <v>819</v>
      </c>
      <c r="C432" t="s">
        <v>1376</v>
      </c>
      <c r="D432" t="s">
        <v>1510</v>
      </c>
      <c r="E432" s="32">
        <v>76.400000000000006</v>
      </c>
      <c r="F432" s="32">
        <v>323.64888888888879</v>
      </c>
      <c r="G432" s="32">
        <v>0</v>
      </c>
      <c r="H432" s="37">
        <v>0</v>
      </c>
      <c r="I432" s="32">
        <v>282.15555555555545</v>
      </c>
      <c r="J432" s="32">
        <v>0</v>
      </c>
      <c r="K432" s="37">
        <v>0</v>
      </c>
      <c r="L432" s="32">
        <v>68.904444444444437</v>
      </c>
      <c r="M432" s="32">
        <v>0</v>
      </c>
      <c r="N432" s="37">
        <v>0</v>
      </c>
      <c r="O432" s="32">
        <v>27.411111111111104</v>
      </c>
      <c r="P432" s="32">
        <v>0</v>
      </c>
      <c r="Q432" s="37">
        <v>0</v>
      </c>
      <c r="R432" s="32">
        <v>36.202222222222225</v>
      </c>
      <c r="S432" s="32">
        <v>0</v>
      </c>
      <c r="T432" s="37">
        <v>0</v>
      </c>
      <c r="U432" s="32">
        <v>5.2911111111111113</v>
      </c>
      <c r="V432" s="32">
        <v>0</v>
      </c>
      <c r="W432" s="37">
        <v>0</v>
      </c>
      <c r="X432" s="32">
        <v>95.053333333333299</v>
      </c>
      <c r="Y432" s="32">
        <v>0</v>
      </c>
      <c r="Z432" s="37">
        <v>0</v>
      </c>
      <c r="AA432" s="32">
        <v>0</v>
      </c>
      <c r="AB432" s="32">
        <v>0</v>
      </c>
      <c r="AC432" s="37" t="s">
        <v>1688</v>
      </c>
      <c r="AD432" s="32">
        <v>159.69111111111107</v>
      </c>
      <c r="AE432" s="32">
        <v>0</v>
      </c>
      <c r="AF432" s="37">
        <v>0</v>
      </c>
      <c r="AG432" s="32">
        <v>0</v>
      </c>
      <c r="AH432" s="32">
        <v>0</v>
      </c>
      <c r="AI432" s="37" t="s">
        <v>1688</v>
      </c>
      <c r="AJ432" s="32">
        <v>0</v>
      </c>
      <c r="AK432" s="32">
        <v>0</v>
      </c>
      <c r="AL432" s="37" t="s">
        <v>1688</v>
      </c>
      <c r="AM432" t="s">
        <v>214</v>
      </c>
      <c r="AN432" s="34">
        <v>2</v>
      </c>
      <c r="AX432"/>
      <c r="AY432"/>
    </row>
    <row r="433" spans="1:51" x14ac:dyDescent="0.25">
      <c r="A433" t="s">
        <v>1583</v>
      </c>
      <c r="B433" t="s">
        <v>851</v>
      </c>
      <c r="C433" t="s">
        <v>1224</v>
      </c>
      <c r="D433" t="s">
        <v>1501</v>
      </c>
      <c r="E433" s="32">
        <v>278.07777777777778</v>
      </c>
      <c r="F433" s="32">
        <v>910.20500000000004</v>
      </c>
      <c r="G433" s="32">
        <v>199.53888888888889</v>
      </c>
      <c r="H433" s="37">
        <v>0.21922411862040847</v>
      </c>
      <c r="I433" s="32">
        <v>875.20500000000004</v>
      </c>
      <c r="J433" s="32">
        <v>199.53888888888889</v>
      </c>
      <c r="K433" s="37">
        <v>0.22799102940326996</v>
      </c>
      <c r="L433" s="32">
        <v>292.61611111111114</v>
      </c>
      <c r="M433" s="32">
        <v>41.31388888888889</v>
      </c>
      <c r="N433" s="37">
        <v>0.14118801843142986</v>
      </c>
      <c r="O433" s="32">
        <v>257.61611111111114</v>
      </c>
      <c r="P433" s="32">
        <v>41.31388888888889</v>
      </c>
      <c r="Q433" s="37">
        <v>0.16036997341004811</v>
      </c>
      <c r="R433" s="32">
        <v>30.972222222222221</v>
      </c>
      <c r="S433" s="32">
        <v>0</v>
      </c>
      <c r="T433" s="37">
        <v>0</v>
      </c>
      <c r="U433" s="32">
        <v>4.0277777777777777</v>
      </c>
      <c r="V433" s="32">
        <v>0</v>
      </c>
      <c r="W433" s="37">
        <v>0</v>
      </c>
      <c r="X433" s="32">
        <v>16.502777777777776</v>
      </c>
      <c r="Y433" s="32">
        <v>0</v>
      </c>
      <c r="Z433" s="37">
        <v>0</v>
      </c>
      <c r="AA433" s="32">
        <v>0</v>
      </c>
      <c r="AB433" s="32">
        <v>0</v>
      </c>
      <c r="AC433" s="37" t="s">
        <v>1688</v>
      </c>
      <c r="AD433" s="32">
        <v>522.48611111111109</v>
      </c>
      <c r="AE433" s="32">
        <v>97.55</v>
      </c>
      <c r="AF433" s="37">
        <v>0.1867035274728196</v>
      </c>
      <c r="AG433" s="32">
        <v>78.599999999999994</v>
      </c>
      <c r="AH433" s="32">
        <v>60.674999999999997</v>
      </c>
      <c r="AI433" s="37">
        <v>0.77194656488549618</v>
      </c>
      <c r="AJ433" s="32">
        <v>0</v>
      </c>
      <c r="AK433" s="32">
        <v>0</v>
      </c>
      <c r="AL433" s="37" t="s">
        <v>1688</v>
      </c>
      <c r="AM433" t="s">
        <v>247</v>
      </c>
      <c r="AN433" s="34">
        <v>2</v>
      </c>
      <c r="AX433"/>
      <c r="AY433"/>
    </row>
    <row r="434" spans="1:51" x14ac:dyDescent="0.25">
      <c r="A434" t="s">
        <v>1583</v>
      </c>
      <c r="B434" t="s">
        <v>658</v>
      </c>
      <c r="C434" t="s">
        <v>1313</v>
      </c>
      <c r="D434" t="s">
        <v>1504</v>
      </c>
      <c r="E434" s="32">
        <v>278.51111111111112</v>
      </c>
      <c r="F434" s="32">
        <v>1376.2223333333332</v>
      </c>
      <c r="G434" s="32">
        <v>23.745333333333331</v>
      </c>
      <c r="H434" s="37">
        <v>1.7253995054578149E-2</v>
      </c>
      <c r="I434" s="32">
        <v>1261.5281111111108</v>
      </c>
      <c r="J434" s="32">
        <v>23.745333333333331</v>
      </c>
      <c r="K434" s="37">
        <v>1.8822674757853198E-2</v>
      </c>
      <c r="L434" s="32">
        <v>354.55111111111108</v>
      </c>
      <c r="M434" s="32">
        <v>20.337</v>
      </c>
      <c r="N434" s="37">
        <v>5.7359854087798035E-2</v>
      </c>
      <c r="O434" s="32">
        <v>239.85688888888885</v>
      </c>
      <c r="P434" s="32">
        <v>20.337</v>
      </c>
      <c r="Q434" s="37">
        <v>8.4788058805435843E-2</v>
      </c>
      <c r="R434" s="32">
        <v>109.89088888888891</v>
      </c>
      <c r="S434" s="32">
        <v>0</v>
      </c>
      <c r="T434" s="37">
        <v>0</v>
      </c>
      <c r="U434" s="32">
        <v>4.8033333333333337</v>
      </c>
      <c r="V434" s="32">
        <v>0</v>
      </c>
      <c r="W434" s="37">
        <v>0</v>
      </c>
      <c r="X434" s="32">
        <v>157.43999999999997</v>
      </c>
      <c r="Y434" s="32">
        <v>0.33333333333333331</v>
      </c>
      <c r="Z434" s="37">
        <v>2.1172086720867211E-3</v>
      </c>
      <c r="AA434" s="32">
        <v>0</v>
      </c>
      <c r="AB434" s="32">
        <v>0</v>
      </c>
      <c r="AC434" s="37" t="s">
        <v>1688</v>
      </c>
      <c r="AD434" s="32">
        <v>864.23122222222207</v>
      </c>
      <c r="AE434" s="32">
        <v>3.0750000000000002</v>
      </c>
      <c r="AF434" s="37">
        <v>3.5580755715966454E-3</v>
      </c>
      <c r="AG434" s="32">
        <v>0</v>
      </c>
      <c r="AH434" s="32">
        <v>0</v>
      </c>
      <c r="AI434" s="37" t="s">
        <v>1688</v>
      </c>
      <c r="AJ434" s="32">
        <v>0</v>
      </c>
      <c r="AK434" s="32">
        <v>0</v>
      </c>
      <c r="AL434" s="37" t="s">
        <v>1688</v>
      </c>
      <c r="AM434" t="s">
        <v>52</v>
      </c>
      <c r="AN434" s="34">
        <v>2</v>
      </c>
      <c r="AX434"/>
      <c r="AY434"/>
    </row>
    <row r="435" spans="1:51" x14ac:dyDescent="0.25">
      <c r="A435" t="s">
        <v>1583</v>
      </c>
      <c r="B435" t="s">
        <v>929</v>
      </c>
      <c r="C435" t="s">
        <v>1224</v>
      </c>
      <c r="D435" t="s">
        <v>1501</v>
      </c>
      <c r="E435" s="32">
        <v>353.2</v>
      </c>
      <c r="F435" s="32">
        <v>1003.4125555555559</v>
      </c>
      <c r="G435" s="32">
        <v>89.928333333333327</v>
      </c>
      <c r="H435" s="37">
        <v>8.9622491601715135E-2</v>
      </c>
      <c r="I435" s="32">
        <v>946.39688888888918</v>
      </c>
      <c r="J435" s="32">
        <v>86.179222222222222</v>
      </c>
      <c r="K435" s="37">
        <v>9.1060339730618042E-2</v>
      </c>
      <c r="L435" s="32">
        <v>97.169999999999973</v>
      </c>
      <c r="M435" s="32">
        <v>3.7491111111111102</v>
      </c>
      <c r="N435" s="37">
        <v>3.8583010302676871E-2</v>
      </c>
      <c r="O435" s="32">
        <v>40.154333333333341</v>
      </c>
      <c r="P435" s="32">
        <v>0</v>
      </c>
      <c r="Q435" s="37">
        <v>0</v>
      </c>
      <c r="R435" s="32">
        <v>52.715666666666642</v>
      </c>
      <c r="S435" s="32">
        <v>3.7491111111111102</v>
      </c>
      <c r="T435" s="37">
        <v>7.111948587917151E-2</v>
      </c>
      <c r="U435" s="32">
        <v>4.3</v>
      </c>
      <c r="V435" s="32">
        <v>0</v>
      </c>
      <c r="W435" s="37">
        <v>0</v>
      </c>
      <c r="X435" s="32">
        <v>161.93211111111114</v>
      </c>
      <c r="Y435" s="32">
        <v>12.963000000000001</v>
      </c>
      <c r="Z435" s="37">
        <v>8.0052065714781698E-2</v>
      </c>
      <c r="AA435" s="32">
        <v>0</v>
      </c>
      <c r="AB435" s="32">
        <v>0</v>
      </c>
      <c r="AC435" s="37" t="s">
        <v>1688</v>
      </c>
      <c r="AD435" s="32">
        <v>744.31044444444467</v>
      </c>
      <c r="AE435" s="32">
        <v>73.216222222222214</v>
      </c>
      <c r="AF435" s="37">
        <v>9.8367855467715495E-2</v>
      </c>
      <c r="AG435" s="32">
        <v>0</v>
      </c>
      <c r="AH435" s="32">
        <v>0</v>
      </c>
      <c r="AI435" s="37" t="s">
        <v>1688</v>
      </c>
      <c r="AJ435" s="32">
        <v>0</v>
      </c>
      <c r="AK435" s="32">
        <v>0</v>
      </c>
      <c r="AL435" s="37" t="s">
        <v>1688</v>
      </c>
      <c r="AM435" t="s">
        <v>325</v>
      </c>
      <c r="AN435" s="34">
        <v>2</v>
      </c>
      <c r="AX435"/>
      <c r="AY435"/>
    </row>
    <row r="436" spans="1:51" x14ac:dyDescent="0.25">
      <c r="A436" t="s">
        <v>1583</v>
      </c>
      <c r="B436" t="s">
        <v>923</v>
      </c>
      <c r="C436" t="s">
        <v>1414</v>
      </c>
      <c r="D436" t="s">
        <v>1532</v>
      </c>
      <c r="E436" s="32">
        <v>128.4111111111111</v>
      </c>
      <c r="F436" s="32">
        <v>582.75511111111109</v>
      </c>
      <c r="G436" s="32">
        <v>58.873333333333335</v>
      </c>
      <c r="H436" s="37">
        <v>0.10102585496175638</v>
      </c>
      <c r="I436" s="32">
        <v>541.72499999999991</v>
      </c>
      <c r="J436" s="32">
        <v>58.873333333333335</v>
      </c>
      <c r="K436" s="37">
        <v>0.10867752703555005</v>
      </c>
      <c r="L436" s="32">
        <v>114.23733333333332</v>
      </c>
      <c r="M436" s="32">
        <v>0</v>
      </c>
      <c r="N436" s="37">
        <v>0</v>
      </c>
      <c r="O436" s="32">
        <v>80.469444444444434</v>
      </c>
      <c r="P436" s="32">
        <v>0</v>
      </c>
      <c r="Q436" s="37">
        <v>0</v>
      </c>
      <c r="R436" s="32">
        <v>28.079000000000001</v>
      </c>
      <c r="S436" s="32">
        <v>0</v>
      </c>
      <c r="T436" s="37">
        <v>0</v>
      </c>
      <c r="U436" s="32">
        <v>5.6888888888888891</v>
      </c>
      <c r="V436" s="32">
        <v>0</v>
      </c>
      <c r="W436" s="37">
        <v>0</v>
      </c>
      <c r="X436" s="32">
        <v>99.822222222222209</v>
      </c>
      <c r="Y436" s="32">
        <v>16.827777777777776</v>
      </c>
      <c r="Z436" s="37">
        <v>0.16857747105966162</v>
      </c>
      <c r="AA436" s="32">
        <v>7.2622222222222215</v>
      </c>
      <c r="AB436" s="32">
        <v>0</v>
      </c>
      <c r="AC436" s="37">
        <v>0</v>
      </c>
      <c r="AD436" s="32">
        <v>196.51666666666671</v>
      </c>
      <c r="AE436" s="32">
        <v>42.045555555555559</v>
      </c>
      <c r="AF436" s="37">
        <v>0.21395414581743136</v>
      </c>
      <c r="AG436" s="32">
        <v>164.91666666666663</v>
      </c>
      <c r="AH436" s="32">
        <v>0</v>
      </c>
      <c r="AI436" s="37">
        <v>0</v>
      </c>
      <c r="AJ436" s="32">
        <v>0</v>
      </c>
      <c r="AK436" s="32">
        <v>0</v>
      </c>
      <c r="AL436" s="37" t="s">
        <v>1688</v>
      </c>
      <c r="AM436" t="s">
        <v>319</v>
      </c>
      <c r="AN436" s="34">
        <v>2</v>
      </c>
      <c r="AX436"/>
      <c r="AY436"/>
    </row>
    <row r="437" spans="1:51" x14ac:dyDescent="0.25">
      <c r="A437" t="s">
        <v>1583</v>
      </c>
      <c r="B437" t="s">
        <v>1155</v>
      </c>
      <c r="C437" t="s">
        <v>1242</v>
      </c>
      <c r="D437" t="s">
        <v>1550</v>
      </c>
      <c r="E437" s="32">
        <v>108.81111111111112</v>
      </c>
      <c r="F437" s="32">
        <v>320.02277777777772</v>
      </c>
      <c r="G437" s="32">
        <v>16.844999999999999</v>
      </c>
      <c r="H437" s="37">
        <v>5.2636878277761485E-2</v>
      </c>
      <c r="I437" s="32">
        <v>302.02555555555551</v>
      </c>
      <c r="J437" s="32">
        <v>10.950555555555555</v>
      </c>
      <c r="K437" s="37">
        <v>3.6257049624203987E-2</v>
      </c>
      <c r="L437" s="32">
        <v>73.230555555555554</v>
      </c>
      <c r="M437" s="32">
        <v>5.8611111111111107</v>
      </c>
      <c r="N437" s="37">
        <v>8.0036414672078282E-2</v>
      </c>
      <c r="O437" s="32">
        <v>60.344444444444441</v>
      </c>
      <c r="P437" s="32">
        <v>0</v>
      </c>
      <c r="Q437" s="37">
        <v>0</v>
      </c>
      <c r="R437" s="32">
        <v>7.2861111111111114</v>
      </c>
      <c r="S437" s="32">
        <v>5.8611111111111107</v>
      </c>
      <c r="T437" s="37">
        <v>0.80442241707967965</v>
      </c>
      <c r="U437" s="32">
        <v>5.6</v>
      </c>
      <c r="V437" s="32">
        <v>0</v>
      </c>
      <c r="W437" s="37">
        <v>0</v>
      </c>
      <c r="X437" s="32">
        <v>103.48066666666666</v>
      </c>
      <c r="Y437" s="32">
        <v>6.583444444444444</v>
      </c>
      <c r="Z437" s="37">
        <v>6.3620042820666439E-2</v>
      </c>
      <c r="AA437" s="32">
        <v>5.1111111111111107</v>
      </c>
      <c r="AB437" s="32">
        <v>3.3333333333333333E-2</v>
      </c>
      <c r="AC437" s="37">
        <v>6.5217391304347831E-3</v>
      </c>
      <c r="AD437" s="32">
        <v>138.2004444444444</v>
      </c>
      <c r="AE437" s="32">
        <v>4.3671111111111109</v>
      </c>
      <c r="AF437" s="37">
        <v>3.1599834057456005E-2</v>
      </c>
      <c r="AG437" s="32">
        <v>0</v>
      </c>
      <c r="AH437" s="32">
        <v>0</v>
      </c>
      <c r="AI437" s="37" t="s">
        <v>1688</v>
      </c>
      <c r="AJ437" s="32">
        <v>0</v>
      </c>
      <c r="AK437" s="32">
        <v>0</v>
      </c>
      <c r="AL437" s="37" t="s">
        <v>1688</v>
      </c>
      <c r="AM437" t="s">
        <v>552</v>
      </c>
      <c r="AN437" s="34">
        <v>2</v>
      </c>
      <c r="AX437"/>
      <c r="AY437"/>
    </row>
    <row r="438" spans="1:51" x14ac:dyDescent="0.25">
      <c r="A438" t="s">
        <v>1583</v>
      </c>
      <c r="B438" t="s">
        <v>841</v>
      </c>
      <c r="C438" t="s">
        <v>1239</v>
      </c>
      <c r="D438" t="s">
        <v>1549</v>
      </c>
      <c r="E438" s="32">
        <v>54.855555555555554</v>
      </c>
      <c r="F438" s="32">
        <v>167.20211111111115</v>
      </c>
      <c r="G438" s="32">
        <v>0</v>
      </c>
      <c r="H438" s="37">
        <v>0</v>
      </c>
      <c r="I438" s="32">
        <v>158.02155555555558</v>
      </c>
      <c r="J438" s="32">
        <v>0</v>
      </c>
      <c r="K438" s="37">
        <v>0</v>
      </c>
      <c r="L438" s="32">
        <v>17.945444444444448</v>
      </c>
      <c r="M438" s="32">
        <v>0</v>
      </c>
      <c r="N438" s="37">
        <v>0</v>
      </c>
      <c r="O438" s="32">
        <v>8.7954444444444455</v>
      </c>
      <c r="P438" s="32">
        <v>0</v>
      </c>
      <c r="Q438" s="37">
        <v>0</v>
      </c>
      <c r="R438" s="32">
        <v>3.7277777777777779</v>
      </c>
      <c r="S438" s="32">
        <v>0</v>
      </c>
      <c r="T438" s="37">
        <v>0</v>
      </c>
      <c r="U438" s="32">
        <v>5.4222222222222225</v>
      </c>
      <c r="V438" s="32">
        <v>0</v>
      </c>
      <c r="W438" s="37">
        <v>0</v>
      </c>
      <c r="X438" s="32">
        <v>39.067777777777778</v>
      </c>
      <c r="Y438" s="32">
        <v>0</v>
      </c>
      <c r="Z438" s="37">
        <v>0</v>
      </c>
      <c r="AA438" s="32">
        <v>3.0555555555555555E-2</v>
      </c>
      <c r="AB438" s="32">
        <v>0</v>
      </c>
      <c r="AC438" s="37">
        <v>0</v>
      </c>
      <c r="AD438" s="32">
        <v>104.61588888888892</v>
      </c>
      <c r="AE438" s="32">
        <v>0</v>
      </c>
      <c r="AF438" s="37">
        <v>0</v>
      </c>
      <c r="AG438" s="32">
        <v>5.5424444444444472</v>
      </c>
      <c r="AH438" s="32">
        <v>0</v>
      </c>
      <c r="AI438" s="37">
        <v>0</v>
      </c>
      <c r="AJ438" s="32">
        <v>0</v>
      </c>
      <c r="AK438" s="32">
        <v>0</v>
      </c>
      <c r="AL438" s="37" t="s">
        <v>1688</v>
      </c>
      <c r="AM438" t="s">
        <v>236</v>
      </c>
      <c r="AN438" s="34">
        <v>2</v>
      </c>
      <c r="AX438"/>
      <c r="AY438"/>
    </row>
    <row r="439" spans="1:51" x14ac:dyDescent="0.25">
      <c r="A439" t="s">
        <v>1583</v>
      </c>
      <c r="B439" t="s">
        <v>1122</v>
      </c>
      <c r="C439" t="s">
        <v>1467</v>
      </c>
      <c r="D439" t="s">
        <v>1548</v>
      </c>
      <c r="E439" s="32">
        <v>100.02222222222223</v>
      </c>
      <c r="F439" s="32">
        <v>416.16111111111104</v>
      </c>
      <c r="G439" s="32">
        <v>33.338888888888874</v>
      </c>
      <c r="H439" s="37">
        <v>8.0110534114725851E-2</v>
      </c>
      <c r="I439" s="32">
        <v>358.56111111111102</v>
      </c>
      <c r="J439" s="32">
        <v>33.338888888888874</v>
      </c>
      <c r="K439" s="37">
        <v>9.2979656342479955E-2</v>
      </c>
      <c r="L439" s="32">
        <v>97.938888888888897</v>
      </c>
      <c r="M439" s="32">
        <v>0</v>
      </c>
      <c r="N439" s="37">
        <v>0</v>
      </c>
      <c r="O439" s="32">
        <v>40.338888888888889</v>
      </c>
      <c r="P439" s="32">
        <v>0</v>
      </c>
      <c r="Q439" s="37">
        <v>0</v>
      </c>
      <c r="R439" s="32">
        <v>51.644444444444446</v>
      </c>
      <c r="S439" s="32">
        <v>0</v>
      </c>
      <c r="T439" s="37">
        <v>0</v>
      </c>
      <c r="U439" s="32">
        <v>5.9555555555555557</v>
      </c>
      <c r="V439" s="32">
        <v>0</v>
      </c>
      <c r="W439" s="37">
        <v>0</v>
      </c>
      <c r="X439" s="32">
        <v>98.749444444444492</v>
      </c>
      <c r="Y439" s="32">
        <v>11.679999999999998</v>
      </c>
      <c r="Z439" s="37">
        <v>0.11827914643682938</v>
      </c>
      <c r="AA439" s="32">
        <v>0</v>
      </c>
      <c r="AB439" s="32">
        <v>0</v>
      </c>
      <c r="AC439" s="37" t="s">
        <v>1688</v>
      </c>
      <c r="AD439" s="32">
        <v>213.25611111111101</v>
      </c>
      <c r="AE439" s="32">
        <v>21.658888888888878</v>
      </c>
      <c r="AF439" s="37">
        <v>0.10156280528628853</v>
      </c>
      <c r="AG439" s="32">
        <v>6.2166666666666668</v>
      </c>
      <c r="AH439" s="32">
        <v>0</v>
      </c>
      <c r="AI439" s="37">
        <v>0</v>
      </c>
      <c r="AJ439" s="32">
        <v>0</v>
      </c>
      <c r="AK439" s="32">
        <v>0</v>
      </c>
      <c r="AL439" s="37" t="s">
        <v>1688</v>
      </c>
      <c r="AM439" t="s">
        <v>519</v>
      </c>
      <c r="AN439" s="34">
        <v>2</v>
      </c>
      <c r="AX439"/>
      <c r="AY439"/>
    </row>
    <row r="440" spans="1:51" x14ac:dyDescent="0.25">
      <c r="A440" t="s">
        <v>1583</v>
      </c>
      <c r="B440" t="s">
        <v>862</v>
      </c>
      <c r="C440" t="s">
        <v>1233</v>
      </c>
      <c r="D440" t="s">
        <v>1539</v>
      </c>
      <c r="E440" s="32">
        <v>214.12222222222223</v>
      </c>
      <c r="F440" s="32">
        <v>624.3942222222222</v>
      </c>
      <c r="G440" s="32">
        <v>102.17222222222222</v>
      </c>
      <c r="H440" s="37">
        <v>0.16363415705320072</v>
      </c>
      <c r="I440" s="32">
        <v>610.69988888888884</v>
      </c>
      <c r="J440" s="32">
        <v>102.17222222222222</v>
      </c>
      <c r="K440" s="37">
        <v>0.16730348912968526</v>
      </c>
      <c r="L440" s="32">
        <v>102.41644444444439</v>
      </c>
      <c r="M440" s="32">
        <v>0</v>
      </c>
      <c r="N440" s="37">
        <v>0</v>
      </c>
      <c r="O440" s="32">
        <v>92.32211111111107</v>
      </c>
      <c r="P440" s="32">
        <v>0</v>
      </c>
      <c r="Q440" s="37">
        <v>0</v>
      </c>
      <c r="R440" s="32">
        <v>5.8332222222222221</v>
      </c>
      <c r="S440" s="32">
        <v>0</v>
      </c>
      <c r="T440" s="37">
        <v>0</v>
      </c>
      <c r="U440" s="32">
        <v>4.2611111111111111</v>
      </c>
      <c r="V440" s="32">
        <v>0</v>
      </c>
      <c r="W440" s="37">
        <v>0</v>
      </c>
      <c r="X440" s="32">
        <v>162.03055555555557</v>
      </c>
      <c r="Y440" s="32">
        <v>0</v>
      </c>
      <c r="Z440" s="37">
        <v>0</v>
      </c>
      <c r="AA440" s="32">
        <v>3.6</v>
      </c>
      <c r="AB440" s="32">
        <v>0</v>
      </c>
      <c r="AC440" s="37">
        <v>0</v>
      </c>
      <c r="AD440" s="32">
        <v>356.34722222222223</v>
      </c>
      <c r="AE440" s="32">
        <v>102.17222222222222</v>
      </c>
      <c r="AF440" s="37">
        <v>0.28672097283392445</v>
      </c>
      <c r="AG440" s="32">
        <v>0</v>
      </c>
      <c r="AH440" s="32">
        <v>0</v>
      </c>
      <c r="AI440" s="37" t="s">
        <v>1688</v>
      </c>
      <c r="AJ440" s="32">
        <v>0</v>
      </c>
      <c r="AK440" s="32">
        <v>0</v>
      </c>
      <c r="AL440" s="37" t="s">
        <v>1688</v>
      </c>
      <c r="AM440" t="s">
        <v>258</v>
      </c>
      <c r="AN440" s="34">
        <v>2</v>
      </c>
      <c r="AX440"/>
      <c r="AY440"/>
    </row>
    <row r="441" spans="1:51" x14ac:dyDescent="0.25">
      <c r="A441" t="s">
        <v>1583</v>
      </c>
      <c r="B441" t="s">
        <v>1051</v>
      </c>
      <c r="C441" t="s">
        <v>1224</v>
      </c>
      <c r="D441" t="s">
        <v>1501</v>
      </c>
      <c r="E441" s="32">
        <v>177.6888888888889</v>
      </c>
      <c r="F441" s="32">
        <v>690.85277777777776</v>
      </c>
      <c r="G441" s="32">
        <v>158.05555555555554</v>
      </c>
      <c r="H441" s="37">
        <v>0.22878326705721994</v>
      </c>
      <c r="I441" s="32">
        <v>644.48611111111109</v>
      </c>
      <c r="J441" s="32">
        <v>156.96666666666667</v>
      </c>
      <c r="K441" s="37">
        <v>0.24355321854190462</v>
      </c>
      <c r="L441" s="32">
        <v>102.80555555555556</v>
      </c>
      <c r="M441" s="32">
        <v>27.119444444444444</v>
      </c>
      <c r="N441" s="37">
        <v>0.26379356930559306</v>
      </c>
      <c r="O441" s="32">
        <v>56.43888888888889</v>
      </c>
      <c r="P441" s="32">
        <v>26.030555555555555</v>
      </c>
      <c r="Q441" s="37">
        <v>0.46121665518259669</v>
      </c>
      <c r="R441" s="32">
        <v>42.422222222222224</v>
      </c>
      <c r="S441" s="32">
        <v>1.0888888888888888</v>
      </c>
      <c r="T441" s="37">
        <v>2.5667888947092717E-2</v>
      </c>
      <c r="U441" s="32">
        <v>3.9444444444444446</v>
      </c>
      <c r="V441" s="32">
        <v>0</v>
      </c>
      <c r="W441" s="37">
        <v>0</v>
      </c>
      <c r="X441" s="32">
        <v>124.23888888888889</v>
      </c>
      <c r="Y441" s="32">
        <v>33.527777777777779</v>
      </c>
      <c r="Z441" s="37">
        <v>0.26986540267405984</v>
      </c>
      <c r="AA441" s="32">
        <v>0</v>
      </c>
      <c r="AB441" s="32">
        <v>0</v>
      </c>
      <c r="AC441" s="37" t="s">
        <v>1688</v>
      </c>
      <c r="AD441" s="32">
        <v>463.80833333333334</v>
      </c>
      <c r="AE441" s="32">
        <v>97.408333333333331</v>
      </c>
      <c r="AF441" s="37">
        <v>0.2100185062076648</v>
      </c>
      <c r="AG441" s="32">
        <v>0</v>
      </c>
      <c r="AH441" s="32">
        <v>0</v>
      </c>
      <c r="AI441" s="37" t="s">
        <v>1688</v>
      </c>
      <c r="AJ441" s="32">
        <v>0</v>
      </c>
      <c r="AK441" s="32">
        <v>0</v>
      </c>
      <c r="AL441" s="37" t="s">
        <v>1688</v>
      </c>
      <c r="AM441" t="s">
        <v>447</v>
      </c>
      <c r="AN441" s="34">
        <v>2</v>
      </c>
      <c r="AX441"/>
      <c r="AY441"/>
    </row>
    <row r="442" spans="1:51" x14ac:dyDescent="0.25">
      <c r="A442" t="s">
        <v>1583</v>
      </c>
      <c r="B442" t="s">
        <v>758</v>
      </c>
      <c r="C442" t="s">
        <v>1224</v>
      </c>
      <c r="D442" t="s">
        <v>1501</v>
      </c>
      <c r="E442" s="32">
        <v>265.31111111111113</v>
      </c>
      <c r="F442" s="32">
        <v>925.63055555555559</v>
      </c>
      <c r="G442" s="32">
        <v>178.66388888888886</v>
      </c>
      <c r="H442" s="37">
        <v>0.19301857292476296</v>
      </c>
      <c r="I442" s="32">
        <v>896.6583333333333</v>
      </c>
      <c r="J442" s="32">
        <v>173.05277777777778</v>
      </c>
      <c r="K442" s="37">
        <v>0.19299745660585446</v>
      </c>
      <c r="L442" s="32">
        <v>307.13888888888891</v>
      </c>
      <c r="M442" s="32">
        <v>28.077777777777776</v>
      </c>
      <c r="N442" s="37">
        <v>9.1417201772632711E-2</v>
      </c>
      <c r="O442" s="32">
        <v>278.16666666666669</v>
      </c>
      <c r="P442" s="32">
        <v>22.466666666666665</v>
      </c>
      <c r="Q442" s="37">
        <v>8.0766926303175543E-2</v>
      </c>
      <c r="R442" s="32">
        <v>24.461111111111112</v>
      </c>
      <c r="S442" s="32">
        <v>5.6111111111111107</v>
      </c>
      <c r="T442" s="37">
        <v>0.22938905291846465</v>
      </c>
      <c r="U442" s="32">
        <v>4.5111111111111111</v>
      </c>
      <c r="V442" s="32">
        <v>0</v>
      </c>
      <c r="W442" s="37">
        <v>0</v>
      </c>
      <c r="X442" s="32">
        <v>28.852777777777778</v>
      </c>
      <c r="Y442" s="32">
        <v>8.5638888888888882</v>
      </c>
      <c r="Z442" s="37">
        <v>0.29681332434774232</v>
      </c>
      <c r="AA442" s="32">
        <v>0</v>
      </c>
      <c r="AB442" s="32">
        <v>0</v>
      </c>
      <c r="AC442" s="37" t="s">
        <v>1688</v>
      </c>
      <c r="AD442" s="32">
        <v>548.42222222222222</v>
      </c>
      <c r="AE442" s="32">
        <v>141.78888888888889</v>
      </c>
      <c r="AF442" s="37">
        <v>0.25853964909437172</v>
      </c>
      <c r="AG442" s="32">
        <v>41.216666666666669</v>
      </c>
      <c r="AH442" s="32">
        <v>0.23333333333333334</v>
      </c>
      <c r="AI442" s="37">
        <v>5.6611403154063888E-3</v>
      </c>
      <c r="AJ442" s="32">
        <v>0</v>
      </c>
      <c r="AK442" s="32">
        <v>0</v>
      </c>
      <c r="AL442" s="37" t="s">
        <v>1688</v>
      </c>
      <c r="AM442" t="s">
        <v>153</v>
      </c>
      <c r="AN442" s="34">
        <v>2</v>
      </c>
      <c r="AX442"/>
      <c r="AY442"/>
    </row>
    <row r="443" spans="1:51" x14ac:dyDescent="0.25">
      <c r="A443" t="s">
        <v>1583</v>
      </c>
      <c r="B443" t="s">
        <v>700</v>
      </c>
      <c r="C443" t="s">
        <v>1313</v>
      </c>
      <c r="D443" t="s">
        <v>1504</v>
      </c>
      <c r="E443" s="32">
        <v>174.78888888888889</v>
      </c>
      <c r="F443" s="32">
        <v>622.01022222222218</v>
      </c>
      <c r="G443" s="32">
        <v>76.049777777777763</v>
      </c>
      <c r="H443" s="37">
        <v>0.12226451440955238</v>
      </c>
      <c r="I443" s="32">
        <v>609.06577777777784</v>
      </c>
      <c r="J443" s="32">
        <v>72.205333333333328</v>
      </c>
      <c r="K443" s="37">
        <v>0.118550961107649</v>
      </c>
      <c r="L443" s="32">
        <v>141.5578888888889</v>
      </c>
      <c r="M443" s="32">
        <v>4.5666666666666664</v>
      </c>
      <c r="N443" s="37">
        <v>3.226006478700115E-2</v>
      </c>
      <c r="O443" s="32">
        <v>128.61344444444447</v>
      </c>
      <c r="P443" s="32">
        <v>0.72222222222222221</v>
      </c>
      <c r="Q443" s="37">
        <v>5.6154488773853765E-3</v>
      </c>
      <c r="R443" s="32">
        <v>8.3555555555555561</v>
      </c>
      <c r="S443" s="32">
        <v>3.8444444444444446</v>
      </c>
      <c r="T443" s="37">
        <v>0.46010638297872342</v>
      </c>
      <c r="U443" s="32">
        <v>4.5888888888888886</v>
      </c>
      <c r="V443" s="32">
        <v>0</v>
      </c>
      <c r="W443" s="37">
        <v>0</v>
      </c>
      <c r="X443" s="32">
        <v>63.827777777777776</v>
      </c>
      <c r="Y443" s="32">
        <v>0</v>
      </c>
      <c r="Z443" s="37">
        <v>0</v>
      </c>
      <c r="AA443" s="32">
        <v>0</v>
      </c>
      <c r="AB443" s="32">
        <v>0</v>
      </c>
      <c r="AC443" s="37" t="s">
        <v>1688</v>
      </c>
      <c r="AD443" s="32">
        <v>416.62455555555556</v>
      </c>
      <c r="AE443" s="32">
        <v>71.4831111111111</v>
      </c>
      <c r="AF443" s="37">
        <v>0.17157680736266409</v>
      </c>
      <c r="AG443" s="32">
        <v>0</v>
      </c>
      <c r="AH443" s="32">
        <v>0</v>
      </c>
      <c r="AI443" s="37" t="s">
        <v>1688</v>
      </c>
      <c r="AJ443" s="32">
        <v>0</v>
      </c>
      <c r="AK443" s="32">
        <v>0</v>
      </c>
      <c r="AL443" s="37" t="s">
        <v>1688</v>
      </c>
      <c r="AM443" t="s">
        <v>94</v>
      </c>
      <c r="AN443" s="34">
        <v>2</v>
      </c>
      <c r="AX443"/>
      <c r="AY443"/>
    </row>
    <row r="444" spans="1:51" x14ac:dyDescent="0.25">
      <c r="A444" t="s">
        <v>1583</v>
      </c>
      <c r="B444" t="s">
        <v>1086</v>
      </c>
      <c r="C444" t="s">
        <v>1365</v>
      </c>
      <c r="D444" t="s">
        <v>1529</v>
      </c>
      <c r="E444" s="32">
        <v>293.67777777777781</v>
      </c>
      <c r="F444" s="32">
        <v>1159.0401111111112</v>
      </c>
      <c r="G444" s="32">
        <v>56.62544444444444</v>
      </c>
      <c r="H444" s="37">
        <v>4.8855465744115263E-2</v>
      </c>
      <c r="I444" s="32">
        <v>1113.9423333333332</v>
      </c>
      <c r="J444" s="32">
        <v>56.62544444444444</v>
      </c>
      <c r="K444" s="37">
        <v>5.0833371486116233E-2</v>
      </c>
      <c r="L444" s="32">
        <v>322.19077777777795</v>
      </c>
      <c r="M444" s="32">
        <v>24.653444444444442</v>
      </c>
      <c r="N444" s="37">
        <v>7.6518156771850449E-2</v>
      </c>
      <c r="O444" s="32">
        <v>277.09300000000013</v>
      </c>
      <c r="P444" s="32">
        <v>24.653444444444442</v>
      </c>
      <c r="Q444" s="37">
        <v>8.8971733116478699E-2</v>
      </c>
      <c r="R444" s="32">
        <v>41.364444444444445</v>
      </c>
      <c r="S444" s="32">
        <v>0</v>
      </c>
      <c r="T444" s="37">
        <v>0</v>
      </c>
      <c r="U444" s="32">
        <v>3.7333333333333334</v>
      </c>
      <c r="V444" s="32">
        <v>0</v>
      </c>
      <c r="W444" s="37">
        <v>0</v>
      </c>
      <c r="X444" s="32">
        <v>171.33944444444438</v>
      </c>
      <c r="Y444" s="32">
        <v>31.972000000000001</v>
      </c>
      <c r="Z444" s="37">
        <v>0.18660034823660643</v>
      </c>
      <c r="AA444" s="32">
        <v>0</v>
      </c>
      <c r="AB444" s="32">
        <v>0</v>
      </c>
      <c r="AC444" s="37" t="s">
        <v>1688</v>
      </c>
      <c r="AD444" s="32">
        <v>651.38822222222211</v>
      </c>
      <c r="AE444" s="32">
        <v>0</v>
      </c>
      <c r="AF444" s="37">
        <v>0</v>
      </c>
      <c r="AG444" s="32">
        <v>14.12166666666667</v>
      </c>
      <c r="AH444" s="32">
        <v>0</v>
      </c>
      <c r="AI444" s="37">
        <v>0</v>
      </c>
      <c r="AJ444" s="32">
        <v>0</v>
      </c>
      <c r="AK444" s="32">
        <v>0</v>
      </c>
      <c r="AL444" s="37" t="s">
        <v>1688</v>
      </c>
      <c r="AM444" t="s">
        <v>482</v>
      </c>
      <c r="AN444" s="34">
        <v>2</v>
      </c>
      <c r="AX444"/>
      <c r="AY444"/>
    </row>
    <row r="445" spans="1:51" x14ac:dyDescent="0.25">
      <c r="A445" t="s">
        <v>1583</v>
      </c>
      <c r="B445" t="s">
        <v>926</v>
      </c>
      <c r="C445" t="s">
        <v>1415</v>
      </c>
      <c r="D445" t="s">
        <v>1522</v>
      </c>
      <c r="E445" s="32">
        <v>174.9</v>
      </c>
      <c r="F445" s="32">
        <v>507.18111111111114</v>
      </c>
      <c r="G445" s="32">
        <v>1.3805555555555555</v>
      </c>
      <c r="H445" s="37">
        <v>2.7220168995077364E-3</v>
      </c>
      <c r="I445" s="32">
        <v>501.85333333333335</v>
      </c>
      <c r="J445" s="32">
        <v>1.2972222222222223</v>
      </c>
      <c r="K445" s="37">
        <v>2.5848632181159612E-3</v>
      </c>
      <c r="L445" s="32">
        <v>55.708333333333336</v>
      </c>
      <c r="M445" s="32">
        <v>0</v>
      </c>
      <c r="N445" s="37">
        <v>0</v>
      </c>
      <c r="O445" s="32">
        <v>50.463888888888889</v>
      </c>
      <c r="P445" s="32">
        <v>0</v>
      </c>
      <c r="Q445" s="37">
        <v>0</v>
      </c>
      <c r="R445" s="32">
        <v>0</v>
      </c>
      <c r="S445" s="32">
        <v>0</v>
      </c>
      <c r="T445" s="37" t="s">
        <v>1688</v>
      </c>
      <c r="U445" s="32">
        <v>5.2444444444444445</v>
      </c>
      <c r="V445" s="32">
        <v>0</v>
      </c>
      <c r="W445" s="37">
        <v>0</v>
      </c>
      <c r="X445" s="32">
        <v>136.24166666666667</v>
      </c>
      <c r="Y445" s="32">
        <v>0</v>
      </c>
      <c r="Z445" s="37">
        <v>0</v>
      </c>
      <c r="AA445" s="32">
        <v>8.3333333333333329E-2</v>
      </c>
      <c r="AB445" s="32">
        <v>8.3333333333333329E-2</v>
      </c>
      <c r="AC445" s="37">
        <v>1</v>
      </c>
      <c r="AD445" s="32">
        <v>315.14777777777778</v>
      </c>
      <c r="AE445" s="32">
        <v>1.2972222222222223</v>
      </c>
      <c r="AF445" s="37">
        <v>4.1162347117578001E-3</v>
      </c>
      <c r="AG445" s="32">
        <v>0</v>
      </c>
      <c r="AH445" s="32">
        <v>0</v>
      </c>
      <c r="AI445" s="37" t="s">
        <v>1688</v>
      </c>
      <c r="AJ445" s="32">
        <v>0</v>
      </c>
      <c r="AK445" s="32">
        <v>0</v>
      </c>
      <c r="AL445" s="37" t="s">
        <v>1688</v>
      </c>
      <c r="AM445" t="s">
        <v>322</v>
      </c>
      <c r="AN445" s="34">
        <v>2</v>
      </c>
      <c r="AX445"/>
      <c r="AY445"/>
    </row>
    <row r="446" spans="1:51" x14ac:dyDescent="0.25">
      <c r="A446" t="s">
        <v>1583</v>
      </c>
      <c r="B446" t="s">
        <v>1078</v>
      </c>
      <c r="C446" t="s">
        <v>1363</v>
      </c>
      <c r="D446" t="s">
        <v>1495</v>
      </c>
      <c r="E446" s="32">
        <v>91.25555555555556</v>
      </c>
      <c r="F446" s="32">
        <v>247.86366666666669</v>
      </c>
      <c r="G446" s="32">
        <v>58.380333333333333</v>
      </c>
      <c r="H446" s="37">
        <v>0.23553405030453567</v>
      </c>
      <c r="I446" s="32">
        <v>235.06088888888888</v>
      </c>
      <c r="J446" s="32">
        <v>58.380333333333333</v>
      </c>
      <c r="K446" s="37">
        <v>0.24836259919415679</v>
      </c>
      <c r="L446" s="32">
        <v>43.449777777777776</v>
      </c>
      <c r="M446" s="32">
        <v>15.966444444444445</v>
      </c>
      <c r="N446" s="37">
        <v>0.36746895521777379</v>
      </c>
      <c r="O446" s="32">
        <v>30.646999999999998</v>
      </c>
      <c r="P446" s="32">
        <v>15.966444444444445</v>
      </c>
      <c r="Q446" s="37">
        <v>0.52097903365564147</v>
      </c>
      <c r="R446" s="32">
        <v>6.3194444444444446</v>
      </c>
      <c r="S446" s="32">
        <v>0</v>
      </c>
      <c r="T446" s="37">
        <v>0</v>
      </c>
      <c r="U446" s="32">
        <v>6.4833333333333334</v>
      </c>
      <c r="V446" s="32">
        <v>0</v>
      </c>
      <c r="W446" s="37">
        <v>0</v>
      </c>
      <c r="X446" s="32">
        <v>57.791666666666664</v>
      </c>
      <c r="Y446" s="32">
        <v>19.788888888888888</v>
      </c>
      <c r="Z446" s="37">
        <v>0.34241768805575584</v>
      </c>
      <c r="AA446" s="32">
        <v>0</v>
      </c>
      <c r="AB446" s="32">
        <v>0</v>
      </c>
      <c r="AC446" s="37" t="s">
        <v>1688</v>
      </c>
      <c r="AD446" s="32">
        <v>146.62222222222223</v>
      </c>
      <c r="AE446" s="32">
        <v>22.625</v>
      </c>
      <c r="AF446" s="37">
        <v>0.15430812367384056</v>
      </c>
      <c r="AG446" s="32">
        <v>0</v>
      </c>
      <c r="AH446" s="32">
        <v>0</v>
      </c>
      <c r="AI446" s="37" t="s">
        <v>1688</v>
      </c>
      <c r="AJ446" s="32">
        <v>0</v>
      </c>
      <c r="AK446" s="32">
        <v>0</v>
      </c>
      <c r="AL446" s="37" t="s">
        <v>1688</v>
      </c>
      <c r="AM446" t="s">
        <v>474</v>
      </c>
      <c r="AN446" s="34">
        <v>2</v>
      </c>
      <c r="AX446"/>
      <c r="AY446"/>
    </row>
    <row r="447" spans="1:51" x14ac:dyDescent="0.25">
      <c r="A447" t="s">
        <v>1583</v>
      </c>
      <c r="B447" t="s">
        <v>1106</v>
      </c>
      <c r="C447" t="s">
        <v>1327</v>
      </c>
      <c r="D447" t="s">
        <v>1518</v>
      </c>
      <c r="E447" s="32">
        <v>157.80000000000001</v>
      </c>
      <c r="F447" s="32">
        <v>572.4046666666668</v>
      </c>
      <c r="G447" s="32">
        <v>82.857555555555564</v>
      </c>
      <c r="H447" s="37">
        <v>0.14475345918835197</v>
      </c>
      <c r="I447" s="32">
        <v>551.77277777777795</v>
      </c>
      <c r="J447" s="32">
        <v>82.857555555555564</v>
      </c>
      <c r="K447" s="37">
        <v>0.15016608084446997</v>
      </c>
      <c r="L447" s="32">
        <v>104.37233333333334</v>
      </c>
      <c r="M447" s="32">
        <v>6.1856666666666644</v>
      </c>
      <c r="N447" s="37">
        <v>5.9265386421050253E-2</v>
      </c>
      <c r="O447" s="32">
        <v>96.874666666666684</v>
      </c>
      <c r="P447" s="32">
        <v>6.1856666666666644</v>
      </c>
      <c r="Q447" s="37">
        <v>6.3852262717463082E-2</v>
      </c>
      <c r="R447" s="32">
        <v>2.270111111111111</v>
      </c>
      <c r="S447" s="32">
        <v>0</v>
      </c>
      <c r="T447" s="37">
        <v>0</v>
      </c>
      <c r="U447" s="32">
        <v>5.2275555555555568</v>
      </c>
      <c r="V447" s="32">
        <v>0</v>
      </c>
      <c r="W447" s="37">
        <v>0</v>
      </c>
      <c r="X447" s="32">
        <v>114.0945555555555</v>
      </c>
      <c r="Y447" s="32">
        <v>26.805666666666664</v>
      </c>
      <c r="Z447" s="37">
        <v>0.23494255739148143</v>
      </c>
      <c r="AA447" s="32">
        <v>13.134222222222226</v>
      </c>
      <c r="AB447" s="32">
        <v>0</v>
      </c>
      <c r="AC447" s="37">
        <v>0</v>
      </c>
      <c r="AD447" s="32">
        <v>340.8035555555557</v>
      </c>
      <c r="AE447" s="32">
        <v>49.866222222222234</v>
      </c>
      <c r="AF447" s="37">
        <v>0.14631954804853364</v>
      </c>
      <c r="AG447" s="32">
        <v>0</v>
      </c>
      <c r="AH447" s="32">
        <v>0</v>
      </c>
      <c r="AI447" s="37" t="s">
        <v>1688</v>
      </c>
      <c r="AJ447" s="32">
        <v>0</v>
      </c>
      <c r="AK447" s="32">
        <v>0</v>
      </c>
      <c r="AL447" s="37" t="s">
        <v>1688</v>
      </c>
      <c r="AM447" t="s">
        <v>503</v>
      </c>
      <c r="AN447" s="34">
        <v>2</v>
      </c>
      <c r="AX447"/>
      <c r="AY447"/>
    </row>
    <row r="448" spans="1:51" x14ac:dyDescent="0.25">
      <c r="A448" t="s">
        <v>1583</v>
      </c>
      <c r="B448" t="s">
        <v>822</v>
      </c>
      <c r="C448" t="s">
        <v>1378</v>
      </c>
      <c r="D448" t="s">
        <v>1506</v>
      </c>
      <c r="E448" s="32">
        <v>114.76666666666667</v>
      </c>
      <c r="F448" s="32">
        <v>338.07500000000005</v>
      </c>
      <c r="G448" s="32">
        <v>128.57022222222221</v>
      </c>
      <c r="H448" s="37">
        <v>0.38030088655541577</v>
      </c>
      <c r="I448" s="32">
        <v>332.74166666666667</v>
      </c>
      <c r="J448" s="32">
        <v>128.57022222222221</v>
      </c>
      <c r="K448" s="37">
        <v>0.38639652049053735</v>
      </c>
      <c r="L448" s="32">
        <v>48.472222222222221</v>
      </c>
      <c r="M448" s="32">
        <v>0</v>
      </c>
      <c r="N448" s="37">
        <v>0</v>
      </c>
      <c r="O448" s="32">
        <v>43.138888888888886</v>
      </c>
      <c r="P448" s="32">
        <v>0</v>
      </c>
      <c r="Q448" s="37">
        <v>0</v>
      </c>
      <c r="R448" s="32">
        <v>0</v>
      </c>
      <c r="S448" s="32">
        <v>0</v>
      </c>
      <c r="T448" s="37" t="s">
        <v>1688</v>
      </c>
      <c r="U448" s="32">
        <v>5.333333333333333</v>
      </c>
      <c r="V448" s="32">
        <v>0</v>
      </c>
      <c r="W448" s="37">
        <v>0</v>
      </c>
      <c r="X448" s="32">
        <v>102.85722222222226</v>
      </c>
      <c r="Y448" s="32">
        <v>47.331444444444443</v>
      </c>
      <c r="Z448" s="37">
        <v>0.46016646592093657</v>
      </c>
      <c r="AA448" s="32">
        <v>0</v>
      </c>
      <c r="AB448" s="32">
        <v>0</v>
      </c>
      <c r="AC448" s="37" t="s">
        <v>1688</v>
      </c>
      <c r="AD448" s="32">
        <v>186.74555555555554</v>
      </c>
      <c r="AE448" s="32">
        <v>81.23877777777777</v>
      </c>
      <c r="AF448" s="37">
        <v>0.43502388871369835</v>
      </c>
      <c r="AG448" s="32">
        <v>0</v>
      </c>
      <c r="AH448" s="32">
        <v>0</v>
      </c>
      <c r="AI448" s="37" t="s">
        <v>1688</v>
      </c>
      <c r="AJ448" s="32">
        <v>0</v>
      </c>
      <c r="AK448" s="32">
        <v>0</v>
      </c>
      <c r="AL448" s="37" t="s">
        <v>1688</v>
      </c>
      <c r="AM448" t="s">
        <v>217</v>
      </c>
      <c r="AN448" s="34">
        <v>2</v>
      </c>
      <c r="AX448"/>
      <c r="AY448"/>
    </row>
    <row r="449" spans="1:51" x14ac:dyDescent="0.25">
      <c r="A449" t="s">
        <v>1583</v>
      </c>
      <c r="B449" t="s">
        <v>759</v>
      </c>
      <c r="C449" t="s">
        <v>1350</v>
      </c>
      <c r="D449" t="s">
        <v>1544</v>
      </c>
      <c r="E449" s="32">
        <v>101.33333333333333</v>
      </c>
      <c r="F449" s="32">
        <v>322.77699999999999</v>
      </c>
      <c r="G449" s="32">
        <v>0</v>
      </c>
      <c r="H449" s="37">
        <v>0</v>
      </c>
      <c r="I449" s="32">
        <v>292.53533333333331</v>
      </c>
      <c r="J449" s="32">
        <v>0</v>
      </c>
      <c r="K449" s="37">
        <v>0</v>
      </c>
      <c r="L449" s="32">
        <v>58.333333333333329</v>
      </c>
      <c r="M449" s="32">
        <v>0</v>
      </c>
      <c r="N449" s="37">
        <v>0</v>
      </c>
      <c r="O449" s="32">
        <v>28.730555555555554</v>
      </c>
      <c r="P449" s="32">
        <v>0</v>
      </c>
      <c r="Q449" s="37">
        <v>0</v>
      </c>
      <c r="R449" s="32">
        <v>24.016666666666666</v>
      </c>
      <c r="S449" s="32">
        <v>0</v>
      </c>
      <c r="T449" s="37">
        <v>0</v>
      </c>
      <c r="U449" s="32">
        <v>5.5861111111111112</v>
      </c>
      <c r="V449" s="32">
        <v>0</v>
      </c>
      <c r="W449" s="37">
        <v>0</v>
      </c>
      <c r="X449" s="32">
        <v>71.942333333333309</v>
      </c>
      <c r="Y449" s="32">
        <v>0</v>
      </c>
      <c r="Z449" s="37">
        <v>0</v>
      </c>
      <c r="AA449" s="32">
        <v>0.63888888888888884</v>
      </c>
      <c r="AB449" s="32">
        <v>0</v>
      </c>
      <c r="AC449" s="37">
        <v>0</v>
      </c>
      <c r="AD449" s="32">
        <v>178.25133333333338</v>
      </c>
      <c r="AE449" s="32">
        <v>0</v>
      </c>
      <c r="AF449" s="37">
        <v>0</v>
      </c>
      <c r="AG449" s="32">
        <v>13.611111111111111</v>
      </c>
      <c r="AH449" s="32">
        <v>0</v>
      </c>
      <c r="AI449" s="37">
        <v>0</v>
      </c>
      <c r="AJ449" s="32">
        <v>0</v>
      </c>
      <c r="AK449" s="32">
        <v>0</v>
      </c>
      <c r="AL449" s="37" t="s">
        <v>1688</v>
      </c>
      <c r="AM449" t="s">
        <v>154</v>
      </c>
      <c r="AN449" s="34">
        <v>2</v>
      </c>
      <c r="AX449"/>
      <c r="AY449"/>
    </row>
    <row r="450" spans="1:51" x14ac:dyDescent="0.25">
      <c r="A450" t="s">
        <v>1583</v>
      </c>
      <c r="B450" t="s">
        <v>678</v>
      </c>
      <c r="C450" t="s">
        <v>1236</v>
      </c>
      <c r="D450" t="s">
        <v>1502</v>
      </c>
      <c r="E450" s="32">
        <v>100.93333333333334</v>
      </c>
      <c r="F450" s="32">
        <v>338.83588888888892</v>
      </c>
      <c r="G450" s="32">
        <v>52.102777777777774</v>
      </c>
      <c r="H450" s="37">
        <v>0.15376995025123599</v>
      </c>
      <c r="I450" s="32">
        <v>292.9111111111111</v>
      </c>
      <c r="J450" s="32">
        <v>52.102777777777774</v>
      </c>
      <c r="K450" s="37">
        <v>0.17787914422274487</v>
      </c>
      <c r="L450" s="32">
        <v>71.535888888888906</v>
      </c>
      <c r="M450" s="32">
        <v>9.4444444444444442E-2</v>
      </c>
      <c r="N450" s="37">
        <v>1.3202386370166953E-3</v>
      </c>
      <c r="O450" s="32">
        <v>25.611111111111111</v>
      </c>
      <c r="P450" s="32">
        <v>9.4444444444444442E-2</v>
      </c>
      <c r="Q450" s="37">
        <v>3.68763557483731E-3</v>
      </c>
      <c r="R450" s="32">
        <v>41.50811111111112</v>
      </c>
      <c r="S450" s="32">
        <v>0</v>
      </c>
      <c r="T450" s="37">
        <v>0</v>
      </c>
      <c r="U450" s="32">
        <v>4.416666666666667</v>
      </c>
      <c r="V450" s="32">
        <v>0</v>
      </c>
      <c r="W450" s="37">
        <v>0</v>
      </c>
      <c r="X450" s="32">
        <v>69.194444444444443</v>
      </c>
      <c r="Y450" s="32">
        <v>12.286111111111111</v>
      </c>
      <c r="Z450" s="37">
        <v>0.17755921316740267</v>
      </c>
      <c r="AA450" s="32">
        <v>0</v>
      </c>
      <c r="AB450" s="32">
        <v>0</v>
      </c>
      <c r="AC450" s="37" t="s">
        <v>1688</v>
      </c>
      <c r="AD450" s="32">
        <v>198.10555555555555</v>
      </c>
      <c r="AE450" s="32">
        <v>39.722222222222221</v>
      </c>
      <c r="AF450" s="37">
        <v>0.2005103900838498</v>
      </c>
      <c r="AG450" s="32">
        <v>0</v>
      </c>
      <c r="AH450" s="32">
        <v>0</v>
      </c>
      <c r="AI450" s="37" t="s">
        <v>1688</v>
      </c>
      <c r="AJ450" s="32">
        <v>0</v>
      </c>
      <c r="AK450" s="32">
        <v>0</v>
      </c>
      <c r="AL450" s="37" t="s">
        <v>1688</v>
      </c>
      <c r="AM450" t="s">
        <v>72</v>
      </c>
      <c r="AN450" s="34">
        <v>2</v>
      </c>
      <c r="AX450"/>
      <c r="AY450"/>
    </row>
    <row r="451" spans="1:51" x14ac:dyDescent="0.25">
      <c r="A451" t="s">
        <v>1583</v>
      </c>
      <c r="B451" t="s">
        <v>779</v>
      </c>
      <c r="C451" t="s">
        <v>1290</v>
      </c>
      <c r="D451" t="s">
        <v>1524</v>
      </c>
      <c r="E451" s="32">
        <v>222.96666666666667</v>
      </c>
      <c r="F451" s="32">
        <v>742.52200000000016</v>
      </c>
      <c r="G451" s="32">
        <v>251.12277777777786</v>
      </c>
      <c r="H451" s="37">
        <v>0.33820247450954694</v>
      </c>
      <c r="I451" s="32">
        <v>700.03700000000015</v>
      </c>
      <c r="J451" s="32">
        <v>228.18777777777791</v>
      </c>
      <c r="K451" s="37">
        <v>0.32596531008757801</v>
      </c>
      <c r="L451" s="32">
        <v>156.31444444444458</v>
      </c>
      <c r="M451" s="32">
        <v>103.19777777777787</v>
      </c>
      <c r="N451" s="37">
        <v>0.66019348464277849</v>
      </c>
      <c r="O451" s="32">
        <v>113.82944444444462</v>
      </c>
      <c r="P451" s="32">
        <v>80.262777777777899</v>
      </c>
      <c r="Q451" s="37">
        <v>0.70511437677226652</v>
      </c>
      <c r="R451" s="32">
        <v>37.662777777777741</v>
      </c>
      <c r="S451" s="32">
        <v>22.934999999999977</v>
      </c>
      <c r="T451" s="37">
        <v>0.60895667694304723</v>
      </c>
      <c r="U451" s="32">
        <v>4.822222222222222</v>
      </c>
      <c r="V451" s="32">
        <v>0</v>
      </c>
      <c r="W451" s="37">
        <v>0</v>
      </c>
      <c r="X451" s="32">
        <v>129.45555555555555</v>
      </c>
      <c r="Y451" s="32">
        <v>70.349999999999994</v>
      </c>
      <c r="Z451" s="37">
        <v>0.54342974851944037</v>
      </c>
      <c r="AA451" s="32">
        <v>0</v>
      </c>
      <c r="AB451" s="32">
        <v>0</v>
      </c>
      <c r="AC451" s="37" t="s">
        <v>1688</v>
      </c>
      <c r="AD451" s="32">
        <v>456.75200000000001</v>
      </c>
      <c r="AE451" s="32">
        <v>77.575000000000003</v>
      </c>
      <c r="AF451" s="37">
        <v>0.16984052614985812</v>
      </c>
      <c r="AG451" s="32">
        <v>0</v>
      </c>
      <c r="AH451" s="32">
        <v>0</v>
      </c>
      <c r="AI451" s="37" t="s">
        <v>1688</v>
      </c>
      <c r="AJ451" s="32">
        <v>0</v>
      </c>
      <c r="AK451" s="32">
        <v>0</v>
      </c>
      <c r="AL451" s="37" t="s">
        <v>1688</v>
      </c>
      <c r="AM451" t="s">
        <v>174</v>
      </c>
      <c r="AN451" s="34">
        <v>2</v>
      </c>
      <c r="AX451"/>
      <c r="AY451"/>
    </row>
    <row r="452" spans="1:51" x14ac:dyDescent="0.25">
      <c r="A452" t="s">
        <v>1583</v>
      </c>
      <c r="B452" t="s">
        <v>778</v>
      </c>
      <c r="C452" t="s">
        <v>1361</v>
      </c>
      <c r="D452" t="s">
        <v>1522</v>
      </c>
      <c r="E452" s="32">
        <v>101.97777777777777</v>
      </c>
      <c r="F452" s="32">
        <v>460.98255555555551</v>
      </c>
      <c r="G452" s="32">
        <v>240.1103333333333</v>
      </c>
      <c r="H452" s="37">
        <v>0.52086641986693638</v>
      </c>
      <c r="I452" s="32">
        <v>456.00477777777769</v>
      </c>
      <c r="J452" s="32">
        <v>240.1103333333333</v>
      </c>
      <c r="K452" s="37">
        <v>0.52655223154338293</v>
      </c>
      <c r="L452" s="32">
        <v>68.375</v>
      </c>
      <c r="M452" s="32">
        <v>34.625</v>
      </c>
      <c r="N452" s="37">
        <v>0.50639853747714803</v>
      </c>
      <c r="O452" s="32">
        <v>63.397222222222226</v>
      </c>
      <c r="P452" s="32">
        <v>34.625</v>
      </c>
      <c r="Q452" s="37">
        <v>0.54615957586645048</v>
      </c>
      <c r="R452" s="32">
        <v>0</v>
      </c>
      <c r="S452" s="32">
        <v>0</v>
      </c>
      <c r="T452" s="37" t="s">
        <v>1688</v>
      </c>
      <c r="U452" s="32">
        <v>4.9777777777777779</v>
      </c>
      <c r="V452" s="32">
        <v>0</v>
      </c>
      <c r="W452" s="37">
        <v>0</v>
      </c>
      <c r="X452" s="32">
        <v>73.561111111111117</v>
      </c>
      <c r="Y452" s="32">
        <v>31.797222222222221</v>
      </c>
      <c r="Z452" s="37">
        <v>0.43225587191299747</v>
      </c>
      <c r="AA452" s="32">
        <v>0</v>
      </c>
      <c r="AB452" s="32">
        <v>0</v>
      </c>
      <c r="AC452" s="37" t="s">
        <v>1688</v>
      </c>
      <c r="AD452" s="32">
        <v>319.04644444444438</v>
      </c>
      <c r="AE452" s="32">
        <v>173.68811111111108</v>
      </c>
      <c r="AF452" s="37">
        <v>0.54439757638908726</v>
      </c>
      <c r="AG452" s="32">
        <v>0</v>
      </c>
      <c r="AH452" s="32">
        <v>0</v>
      </c>
      <c r="AI452" s="37" t="s">
        <v>1688</v>
      </c>
      <c r="AJ452" s="32">
        <v>0</v>
      </c>
      <c r="AK452" s="32">
        <v>0</v>
      </c>
      <c r="AL452" s="37" t="s">
        <v>1688</v>
      </c>
      <c r="AM452" t="s">
        <v>173</v>
      </c>
      <c r="AN452" s="34">
        <v>2</v>
      </c>
      <c r="AX452"/>
      <c r="AY452"/>
    </row>
    <row r="453" spans="1:51" x14ac:dyDescent="0.25">
      <c r="A453" t="s">
        <v>1583</v>
      </c>
      <c r="B453" t="s">
        <v>661</v>
      </c>
      <c r="C453" t="s">
        <v>1224</v>
      </c>
      <c r="D453" t="s">
        <v>1501</v>
      </c>
      <c r="E453" s="32">
        <v>182</v>
      </c>
      <c r="F453" s="32">
        <v>536.84699999999998</v>
      </c>
      <c r="G453" s="32">
        <v>192.63122222222219</v>
      </c>
      <c r="H453" s="37">
        <v>0.35881959333333741</v>
      </c>
      <c r="I453" s="32">
        <v>532.34699999999998</v>
      </c>
      <c r="J453" s="32">
        <v>192.63122222222219</v>
      </c>
      <c r="K453" s="37">
        <v>0.36185274308340648</v>
      </c>
      <c r="L453" s="32">
        <v>60.99355555555556</v>
      </c>
      <c r="M453" s="32">
        <v>2.7222222222222223</v>
      </c>
      <c r="N453" s="37">
        <v>4.4631308954315753E-2</v>
      </c>
      <c r="O453" s="32">
        <v>56.49355555555556</v>
      </c>
      <c r="P453" s="32">
        <v>2.7222222222222223</v>
      </c>
      <c r="Q453" s="37">
        <v>4.8186420476671869E-2</v>
      </c>
      <c r="R453" s="32">
        <v>0</v>
      </c>
      <c r="S453" s="32">
        <v>0</v>
      </c>
      <c r="T453" s="37" t="s">
        <v>1688</v>
      </c>
      <c r="U453" s="32">
        <v>4.5</v>
      </c>
      <c r="V453" s="32">
        <v>0</v>
      </c>
      <c r="W453" s="37">
        <v>0</v>
      </c>
      <c r="X453" s="32">
        <v>111.34799999999997</v>
      </c>
      <c r="Y453" s="32">
        <v>49.441888888888883</v>
      </c>
      <c r="Z453" s="37">
        <v>0.44403032734210668</v>
      </c>
      <c r="AA453" s="32">
        <v>0</v>
      </c>
      <c r="AB453" s="32">
        <v>0</v>
      </c>
      <c r="AC453" s="37" t="s">
        <v>1688</v>
      </c>
      <c r="AD453" s="32">
        <v>364.50544444444444</v>
      </c>
      <c r="AE453" s="32">
        <v>140.46711111111108</v>
      </c>
      <c r="AF453" s="37">
        <v>0.38536354738185585</v>
      </c>
      <c r="AG453" s="32">
        <v>0</v>
      </c>
      <c r="AH453" s="32">
        <v>0</v>
      </c>
      <c r="AI453" s="37" t="s">
        <v>1688</v>
      </c>
      <c r="AJ453" s="32">
        <v>0</v>
      </c>
      <c r="AK453" s="32">
        <v>0</v>
      </c>
      <c r="AL453" s="37" t="s">
        <v>1688</v>
      </c>
      <c r="AM453" t="s">
        <v>55</v>
      </c>
      <c r="AN453" s="34">
        <v>2</v>
      </c>
      <c r="AX453"/>
      <c r="AY453"/>
    </row>
    <row r="454" spans="1:51" x14ac:dyDescent="0.25">
      <c r="A454" t="s">
        <v>1583</v>
      </c>
      <c r="B454" t="s">
        <v>643</v>
      </c>
      <c r="C454" t="s">
        <v>1249</v>
      </c>
      <c r="D454" t="s">
        <v>1496</v>
      </c>
      <c r="E454" s="32">
        <v>276.16666666666669</v>
      </c>
      <c r="F454" s="32">
        <v>1624.4401111111119</v>
      </c>
      <c r="G454" s="32">
        <v>41.129444444444445</v>
      </c>
      <c r="H454" s="37">
        <v>2.5319150988159258E-2</v>
      </c>
      <c r="I454" s="32">
        <v>1544.2323333333341</v>
      </c>
      <c r="J454" s="32">
        <v>41.129444444444445</v>
      </c>
      <c r="K454" s="37">
        <v>2.6634233435368918E-2</v>
      </c>
      <c r="L454" s="32">
        <v>170.64766666666671</v>
      </c>
      <c r="M454" s="32">
        <v>0</v>
      </c>
      <c r="N454" s="37">
        <v>0</v>
      </c>
      <c r="O454" s="32">
        <v>96.039888888888953</v>
      </c>
      <c r="P454" s="32">
        <v>0</v>
      </c>
      <c r="Q454" s="37">
        <v>0</v>
      </c>
      <c r="R454" s="32">
        <v>68.918888888888858</v>
      </c>
      <c r="S454" s="32">
        <v>0</v>
      </c>
      <c r="T454" s="37">
        <v>0</v>
      </c>
      <c r="U454" s="32">
        <v>5.6888888888888891</v>
      </c>
      <c r="V454" s="32">
        <v>0</v>
      </c>
      <c r="W454" s="37">
        <v>0</v>
      </c>
      <c r="X454" s="32">
        <v>425.89288888888905</v>
      </c>
      <c r="Y454" s="32">
        <v>30.085000000000001</v>
      </c>
      <c r="Z454" s="37">
        <v>7.0639827019626192E-2</v>
      </c>
      <c r="AA454" s="32">
        <v>5.6</v>
      </c>
      <c r="AB454" s="32">
        <v>0</v>
      </c>
      <c r="AC454" s="37">
        <v>0</v>
      </c>
      <c r="AD454" s="32">
        <v>833.32633333333365</v>
      </c>
      <c r="AE454" s="32">
        <v>11.044444444444444</v>
      </c>
      <c r="AF454" s="37">
        <v>1.3253444662268491E-2</v>
      </c>
      <c r="AG454" s="32">
        <v>188.97322222222232</v>
      </c>
      <c r="AH454" s="32">
        <v>0</v>
      </c>
      <c r="AI454" s="37">
        <v>0</v>
      </c>
      <c r="AJ454" s="32">
        <v>0</v>
      </c>
      <c r="AK454" s="32">
        <v>0</v>
      </c>
      <c r="AL454" s="37" t="s">
        <v>1688</v>
      </c>
      <c r="AM454" t="s">
        <v>37</v>
      </c>
      <c r="AN454" s="34">
        <v>2</v>
      </c>
      <c r="AX454"/>
      <c r="AY454"/>
    </row>
    <row r="455" spans="1:51" x14ac:dyDescent="0.25">
      <c r="A455" t="s">
        <v>1583</v>
      </c>
      <c r="B455" t="s">
        <v>643</v>
      </c>
      <c r="C455" t="s">
        <v>1267</v>
      </c>
      <c r="D455" t="s">
        <v>1496</v>
      </c>
      <c r="E455" s="32">
        <v>69.588888888888889</v>
      </c>
      <c r="F455" s="32">
        <v>314.36444444444442</v>
      </c>
      <c r="G455" s="32">
        <v>34.212555555555561</v>
      </c>
      <c r="H455" s="37">
        <v>0.10883086863088845</v>
      </c>
      <c r="I455" s="32">
        <v>308.58666666666664</v>
      </c>
      <c r="J455" s="32">
        <v>34.212555555555561</v>
      </c>
      <c r="K455" s="37">
        <v>0.11086854764373778</v>
      </c>
      <c r="L455" s="32">
        <v>36.239111111111107</v>
      </c>
      <c r="M455" s="32">
        <v>0.49444444444444446</v>
      </c>
      <c r="N455" s="37">
        <v>1.3643945154406536E-2</v>
      </c>
      <c r="O455" s="32">
        <v>30.461333333333332</v>
      </c>
      <c r="P455" s="32">
        <v>0.49444444444444446</v>
      </c>
      <c r="Q455" s="37">
        <v>1.6231871370626514E-2</v>
      </c>
      <c r="R455" s="32">
        <v>0</v>
      </c>
      <c r="S455" s="32">
        <v>0</v>
      </c>
      <c r="T455" s="37" t="s">
        <v>1688</v>
      </c>
      <c r="U455" s="32">
        <v>5.7777777777777777</v>
      </c>
      <c r="V455" s="32">
        <v>0</v>
      </c>
      <c r="W455" s="37">
        <v>0</v>
      </c>
      <c r="X455" s="32">
        <v>61.695555555555558</v>
      </c>
      <c r="Y455" s="32">
        <v>5.1222222222222218</v>
      </c>
      <c r="Z455" s="37">
        <v>8.3024168857832356E-2</v>
      </c>
      <c r="AA455" s="32">
        <v>0</v>
      </c>
      <c r="AB455" s="32">
        <v>0</v>
      </c>
      <c r="AC455" s="37" t="s">
        <v>1688</v>
      </c>
      <c r="AD455" s="32">
        <v>211.22944444444443</v>
      </c>
      <c r="AE455" s="32">
        <v>28.595888888888894</v>
      </c>
      <c r="AF455" s="37">
        <v>0.13537832741121428</v>
      </c>
      <c r="AG455" s="32">
        <v>5.2003333333333339</v>
      </c>
      <c r="AH455" s="32">
        <v>0</v>
      </c>
      <c r="AI455" s="37">
        <v>0</v>
      </c>
      <c r="AJ455" s="32">
        <v>0</v>
      </c>
      <c r="AK455" s="32">
        <v>0</v>
      </c>
      <c r="AL455" s="37" t="s">
        <v>1688</v>
      </c>
      <c r="AM455" t="s">
        <v>486</v>
      </c>
      <c r="AN455" s="34">
        <v>2</v>
      </c>
      <c r="AX455"/>
      <c r="AY455"/>
    </row>
    <row r="456" spans="1:51" x14ac:dyDescent="0.25">
      <c r="A456" t="s">
        <v>1583</v>
      </c>
      <c r="B456" t="s">
        <v>827</v>
      </c>
      <c r="C456" t="s">
        <v>1380</v>
      </c>
      <c r="D456" t="s">
        <v>1522</v>
      </c>
      <c r="E456" s="32">
        <v>275.73333333333335</v>
      </c>
      <c r="F456" s="32">
        <v>869.69488888888873</v>
      </c>
      <c r="G456" s="32">
        <v>7.730777777777778</v>
      </c>
      <c r="H456" s="37">
        <v>8.8890688867385697E-3</v>
      </c>
      <c r="I456" s="32">
        <v>841.31077777777762</v>
      </c>
      <c r="J456" s="32">
        <v>7.730777777777778</v>
      </c>
      <c r="K456" s="37">
        <v>9.1889679556913656E-3</v>
      </c>
      <c r="L456" s="32">
        <v>108.04222222222221</v>
      </c>
      <c r="M456" s="32">
        <v>0.16666666666666666</v>
      </c>
      <c r="N456" s="37">
        <v>1.5426067998107738E-3</v>
      </c>
      <c r="O456" s="32">
        <v>80.813777777777773</v>
      </c>
      <c r="P456" s="32">
        <v>0.16666666666666666</v>
      </c>
      <c r="Q456" s="37">
        <v>2.062354604000418E-3</v>
      </c>
      <c r="R456" s="32">
        <v>23.722777777777768</v>
      </c>
      <c r="S456" s="32">
        <v>0</v>
      </c>
      <c r="T456" s="37">
        <v>0</v>
      </c>
      <c r="U456" s="32">
        <v>3.5056666666666665</v>
      </c>
      <c r="V456" s="32">
        <v>0</v>
      </c>
      <c r="W456" s="37">
        <v>0</v>
      </c>
      <c r="X456" s="32">
        <v>200.52355555555548</v>
      </c>
      <c r="Y456" s="32">
        <v>4.5779999999999994</v>
      </c>
      <c r="Z456" s="37">
        <v>2.2830235516802688E-2</v>
      </c>
      <c r="AA456" s="32">
        <v>1.1556666666666666</v>
      </c>
      <c r="AB456" s="32">
        <v>0</v>
      </c>
      <c r="AC456" s="37">
        <v>0</v>
      </c>
      <c r="AD456" s="32">
        <v>559.97344444444434</v>
      </c>
      <c r="AE456" s="32">
        <v>2.9861111111111112</v>
      </c>
      <c r="AF456" s="37">
        <v>5.3325941448413936E-3</v>
      </c>
      <c r="AG456" s="32">
        <v>0</v>
      </c>
      <c r="AH456" s="32">
        <v>0</v>
      </c>
      <c r="AI456" s="37" t="s">
        <v>1688</v>
      </c>
      <c r="AJ456" s="32">
        <v>0</v>
      </c>
      <c r="AK456" s="32">
        <v>0</v>
      </c>
      <c r="AL456" s="37" t="s">
        <v>1688</v>
      </c>
      <c r="AM456" t="s">
        <v>222</v>
      </c>
      <c r="AN456" s="34">
        <v>2</v>
      </c>
      <c r="AX456"/>
      <c r="AY456"/>
    </row>
    <row r="457" spans="1:51" x14ac:dyDescent="0.25">
      <c r="A457" t="s">
        <v>1583</v>
      </c>
      <c r="B457" t="s">
        <v>753</v>
      </c>
      <c r="C457" t="s">
        <v>1253</v>
      </c>
      <c r="D457" t="s">
        <v>1540</v>
      </c>
      <c r="E457" s="32">
        <v>202.98888888888888</v>
      </c>
      <c r="F457" s="32">
        <v>788.87655555555557</v>
      </c>
      <c r="G457" s="32">
        <v>94.026555555555575</v>
      </c>
      <c r="H457" s="37">
        <v>0.11919045494936613</v>
      </c>
      <c r="I457" s="32">
        <v>669.47377777777785</v>
      </c>
      <c r="J457" s="32">
        <v>94.026555555555575</v>
      </c>
      <c r="K457" s="37">
        <v>0.14044845171929396</v>
      </c>
      <c r="L457" s="32">
        <v>103.54166666666666</v>
      </c>
      <c r="M457" s="32">
        <v>0</v>
      </c>
      <c r="N457" s="37">
        <v>0</v>
      </c>
      <c r="O457" s="32">
        <v>23.05</v>
      </c>
      <c r="P457" s="32">
        <v>0</v>
      </c>
      <c r="Q457" s="37">
        <v>0</v>
      </c>
      <c r="R457" s="32">
        <v>74.569444444444443</v>
      </c>
      <c r="S457" s="32">
        <v>0</v>
      </c>
      <c r="T457" s="37">
        <v>0</v>
      </c>
      <c r="U457" s="32">
        <v>5.9222222222222225</v>
      </c>
      <c r="V457" s="32">
        <v>0</v>
      </c>
      <c r="W457" s="37">
        <v>0</v>
      </c>
      <c r="X457" s="32">
        <v>213.0997777777778</v>
      </c>
      <c r="Y457" s="32">
        <v>47.769222222222218</v>
      </c>
      <c r="Z457" s="37">
        <v>0.22416364165351854</v>
      </c>
      <c r="AA457" s="32">
        <v>38.911111111111111</v>
      </c>
      <c r="AB457" s="32">
        <v>0</v>
      </c>
      <c r="AC457" s="37">
        <v>0</v>
      </c>
      <c r="AD457" s="32">
        <v>408.76844444444447</v>
      </c>
      <c r="AE457" s="32">
        <v>46.257333333333349</v>
      </c>
      <c r="AF457" s="37">
        <v>0.11316268161599778</v>
      </c>
      <c r="AG457" s="32">
        <v>24.555555555555557</v>
      </c>
      <c r="AH457" s="32">
        <v>0</v>
      </c>
      <c r="AI457" s="37">
        <v>0</v>
      </c>
      <c r="AJ457" s="32">
        <v>0</v>
      </c>
      <c r="AK457" s="32">
        <v>0</v>
      </c>
      <c r="AL457" s="37" t="s">
        <v>1688</v>
      </c>
      <c r="AM457" t="s">
        <v>148</v>
      </c>
      <c r="AN457" s="34">
        <v>2</v>
      </c>
      <c r="AX457"/>
      <c r="AY457"/>
    </row>
    <row r="458" spans="1:51" x14ac:dyDescent="0.25">
      <c r="A458" t="s">
        <v>1583</v>
      </c>
      <c r="B458" t="s">
        <v>857</v>
      </c>
      <c r="C458" t="s">
        <v>1279</v>
      </c>
      <c r="D458" t="s">
        <v>1532</v>
      </c>
      <c r="E458" s="32">
        <v>75.188888888888883</v>
      </c>
      <c r="F458" s="32">
        <v>318.85177777777784</v>
      </c>
      <c r="G458" s="32">
        <v>79.091777777777779</v>
      </c>
      <c r="H458" s="37">
        <v>0.24805186387544748</v>
      </c>
      <c r="I458" s="32">
        <v>302.67955555555562</v>
      </c>
      <c r="J458" s="32">
        <v>79.091777777777779</v>
      </c>
      <c r="K458" s="37">
        <v>0.26130531886307334</v>
      </c>
      <c r="L458" s="32">
        <v>51.568000000000012</v>
      </c>
      <c r="M458" s="32">
        <v>3.5722222222222224</v>
      </c>
      <c r="N458" s="37">
        <v>6.9272072258420372E-2</v>
      </c>
      <c r="O458" s="32">
        <v>35.395777777777788</v>
      </c>
      <c r="P458" s="32">
        <v>3.5722222222222224</v>
      </c>
      <c r="Q458" s="37">
        <v>0.10092226944833342</v>
      </c>
      <c r="R458" s="32">
        <v>10.838888888888889</v>
      </c>
      <c r="S458" s="32">
        <v>0</v>
      </c>
      <c r="T458" s="37">
        <v>0</v>
      </c>
      <c r="U458" s="32">
        <v>5.333333333333333</v>
      </c>
      <c r="V458" s="32">
        <v>0</v>
      </c>
      <c r="W458" s="37">
        <v>0</v>
      </c>
      <c r="X458" s="32">
        <v>93.627999999999986</v>
      </c>
      <c r="Y458" s="32">
        <v>17.924000000000003</v>
      </c>
      <c r="Z458" s="37">
        <v>0.1914384585807665</v>
      </c>
      <c r="AA458" s="32">
        <v>0</v>
      </c>
      <c r="AB458" s="32">
        <v>0</v>
      </c>
      <c r="AC458" s="37" t="s">
        <v>1688</v>
      </c>
      <c r="AD458" s="32">
        <v>166.3224444444445</v>
      </c>
      <c r="AE458" s="32">
        <v>57.595555555555549</v>
      </c>
      <c r="AF458" s="37">
        <v>0.34628853458676639</v>
      </c>
      <c r="AG458" s="32">
        <v>7.333333333333333</v>
      </c>
      <c r="AH458" s="32">
        <v>0</v>
      </c>
      <c r="AI458" s="37">
        <v>0</v>
      </c>
      <c r="AJ458" s="32">
        <v>0</v>
      </c>
      <c r="AK458" s="32">
        <v>0</v>
      </c>
      <c r="AL458" s="37" t="s">
        <v>1688</v>
      </c>
      <c r="AM458" t="s">
        <v>253</v>
      </c>
      <c r="AN458" s="34">
        <v>2</v>
      </c>
      <c r="AX458"/>
      <c r="AY458"/>
    </row>
    <row r="459" spans="1:51" x14ac:dyDescent="0.25">
      <c r="A459" t="s">
        <v>1583</v>
      </c>
      <c r="B459" t="s">
        <v>1160</v>
      </c>
      <c r="C459" t="s">
        <v>1327</v>
      </c>
      <c r="D459" t="s">
        <v>1518</v>
      </c>
      <c r="E459" s="32">
        <v>137.42222222222222</v>
      </c>
      <c r="F459" s="32">
        <v>550.97222222222217</v>
      </c>
      <c r="G459" s="32">
        <v>0</v>
      </c>
      <c r="H459" s="37">
        <v>0</v>
      </c>
      <c r="I459" s="32">
        <v>506.73333333333335</v>
      </c>
      <c r="J459" s="32">
        <v>0</v>
      </c>
      <c r="K459" s="37">
        <v>0</v>
      </c>
      <c r="L459" s="32">
        <v>102.97500000000001</v>
      </c>
      <c r="M459" s="32">
        <v>0</v>
      </c>
      <c r="N459" s="37">
        <v>0</v>
      </c>
      <c r="O459" s="32">
        <v>58.736111111111114</v>
      </c>
      <c r="P459" s="32">
        <v>0</v>
      </c>
      <c r="Q459" s="37">
        <v>0</v>
      </c>
      <c r="R459" s="32">
        <v>39.822222222222223</v>
      </c>
      <c r="S459" s="32">
        <v>0</v>
      </c>
      <c r="T459" s="37">
        <v>0</v>
      </c>
      <c r="U459" s="32">
        <v>4.416666666666667</v>
      </c>
      <c r="V459" s="32">
        <v>0</v>
      </c>
      <c r="W459" s="37">
        <v>0</v>
      </c>
      <c r="X459" s="32">
        <v>132.05277777777778</v>
      </c>
      <c r="Y459" s="32">
        <v>0</v>
      </c>
      <c r="Z459" s="37">
        <v>0</v>
      </c>
      <c r="AA459" s="32">
        <v>0</v>
      </c>
      <c r="AB459" s="32">
        <v>0</v>
      </c>
      <c r="AC459" s="37" t="s">
        <v>1688</v>
      </c>
      <c r="AD459" s="32">
        <v>315.94444444444446</v>
      </c>
      <c r="AE459" s="32">
        <v>0</v>
      </c>
      <c r="AF459" s="37">
        <v>0</v>
      </c>
      <c r="AG459" s="32">
        <v>0</v>
      </c>
      <c r="AH459" s="32">
        <v>0</v>
      </c>
      <c r="AI459" s="37" t="s">
        <v>1688</v>
      </c>
      <c r="AJ459" s="32">
        <v>0</v>
      </c>
      <c r="AK459" s="32">
        <v>0</v>
      </c>
      <c r="AL459" s="37" t="s">
        <v>1688</v>
      </c>
      <c r="AM459" t="s">
        <v>558</v>
      </c>
      <c r="AN459" s="34">
        <v>2</v>
      </c>
      <c r="AX459"/>
      <c r="AY459"/>
    </row>
    <row r="460" spans="1:51" x14ac:dyDescent="0.25">
      <c r="A460" t="s">
        <v>1583</v>
      </c>
      <c r="B460" t="s">
        <v>768</v>
      </c>
      <c r="C460" t="s">
        <v>1280</v>
      </c>
      <c r="D460" t="s">
        <v>1518</v>
      </c>
      <c r="E460" s="32">
        <v>225.97777777777779</v>
      </c>
      <c r="F460" s="32">
        <v>739.78888888888889</v>
      </c>
      <c r="G460" s="32">
        <v>8.5055555555555564</v>
      </c>
      <c r="H460" s="37">
        <v>1.1497273997086256E-2</v>
      </c>
      <c r="I460" s="32">
        <v>695.46388888888896</v>
      </c>
      <c r="J460" s="32">
        <v>8.5055555555555564</v>
      </c>
      <c r="K460" s="37">
        <v>1.223004629204328E-2</v>
      </c>
      <c r="L460" s="32">
        <v>94.444444444444457</v>
      </c>
      <c r="M460" s="32">
        <v>0</v>
      </c>
      <c r="N460" s="37">
        <v>0</v>
      </c>
      <c r="O460" s="32">
        <v>54.75277777777778</v>
      </c>
      <c r="P460" s="32">
        <v>0</v>
      </c>
      <c r="Q460" s="37">
        <v>0</v>
      </c>
      <c r="R460" s="32">
        <v>34.008333333333333</v>
      </c>
      <c r="S460" s="32">
        <v>0</v>
      </c>
      <c r="T460" s="37">
        <v>0</v>
      </c>
      <c r="U460" s="32">
        <v>5.6833333333333336</v>
      </c>
      <c r="V460" s="32">
        <v>0</v>
      </c>
      <c r="W460" s="37">
        <v>0</v>
      </c>
      <c r="X460" s="32">
        <v>207.32222222222222</v>
      </c>
      <c r="Y460" s="32">
        <v>3.1166666666666667</v>
      </c>
      <c r="Z460" s="37">
        <v>1.5032959965700199E-2</v>
      </c>
      <c r="AA460" s="32">
        <v>4.6333333333333337</v>
      </c>
      <c r="AB460" s="32">
        <v>0</v>
      </c>
      <c r="AC460" s="37">
        <v>0</v>
      </c>
      <c r="AD460" s="32">
        <v>433.38888888888891</v>
      </c>
      <c r="AE460" s="32">
        <v>5.3888888888888893</v>
      </c>
      <c r="AF460" s="37">
        <v>1.2434303294449429E-2</v>
      </c>
      <c r="AG460" s="32">
        <v>0</v>
      </c>
      <c r="AH460" s="32">
        <v>0</v>
      </c>
      <c r="AI460" s="37" t="s">
        <v>1688</v>
      </c>
      <c r="AJ460" s="32">
        <v>0</v>
      </c>
      <c r="AK460" s="32">
        <v>0</v>
      </c>
      <c r="AL460" s="37" t="s">
        <v>1688</v>
      </c>
      <c r="AM460" t="s">
        <v>163</v>
      </c>
      <c r="AN460" s="34">
        <v>2</v>
      </c>
      <c r="AX460"/>
      <c r="AY460"/>
    </row>
    <row r="461" spans="1:51" x14ac:dyDescent="0.25">
      <c r="A461" t="s">
        <v>1583</v>
      </c>
      <c r="B461" t="s">
        <v>910</v>
      </c>
      <c r="C461" t="s">
        <v>1412</v>
      </c>
      <c r="D461" t="s">
        <v>1518</v>
      </c>
      <c r="E461" s="32">
        <v>204.62222222222223</v>
      </c>
      <c r="F461" s="32">
        <v>653.94999999999993</v>
      </c>
      <c r="G461" s="32">
        <v>6.9305555555555562</v>
      </c>
      <c r="H461" s="37">
        <v>1.0597989992439112E-2</v>
      </c>
      <c r="I461" s="32">
        <v>634.2305555555555</v>
      </c>
      <c r="J461" s="32">
        <v>6.9305555555555562</v>
      </c>
      <c r="K461" s="37">
        <v>1.0927501828549907E-2</v>
      </c>
      <c r="L461" s="32">
        <v>128.79722222222222</v>
      </c>
      <c r="M461" s="32">
        <v>0</v>
      </c>
      <c r="N461" s="37">
        <v>0</v>
      </c>
      <c r="O461" s="32">
        <v>114.07777777777778</v>
      </c>
      <c r="P461" s="32">
        <v>0</v>
      </c>
      <c r="Q461" s="37">
        <v>0</v>
      </c>
      <c r="R461" s="32">
        <v>9.9138888888888896</v>
      </c>
      <c r="S461" s="32">
        <v>0</v>
      </c>
      <c r="T461" s="37">
        <v>0</v>
      </c>
      <c r="U461" s="32">
        <v>4.8055555555555554</v>
      </c>
      <c r="V461" s="32">
        <v>0</v>
      </c>
      <c r="W461" s="37">
        <v>0</v>
      </c>
      <c r="X461" s="32">
        <v>170.83333333333334</v>
      </c>
      <c r="Y461" s="32">
        <v>0</v>
      </c>
      <c r="Z461" s="37">
        <v>0</v>
      </c>
      <c r="AA461" s="32">
        <v>5</v>
      </c>
      <c r="AB461" s="32">
        <v>0</v>
      </c>
      <c r="AC461" s="37">
        <v>0</v>
      </c>
      <c r="AD461" s="32">
        <v>348.65277777777777</v>
      </c>
      <c r="AE461" s="32">
        <v>6.2638888888888893</v>
      </c>
      <c r="AF461" s="37">
        <v>1.7965980161733657E-2</v>
      </c>
      <c r="AG461" s="32">
        <v>0.66666666666666663</v>
      </c>
      <c r="AH461" s="32">
        <v>0.66666666666666663</v>
      </c>
      <c r="AI461" s="37">
        <v>1</v>
      </c>
      <c r="AJ461" s="32">
        <v>0</v>
      </c>
      <c r="AK461" s="32">
        <v>0</v>
      </c>
      <c r="AL461" s="37" t="s">
        <v>1688</v>
      </c>
      <c r="AM461" t="s">
        <v>306</v>
      </c>
      <c r="AN461" s="34">
        <v>2</v>
      </c>
      <c r="AX461"/>
      <c r="AY461"/>
    </row>
    <row r="462" spans="1:51" x14ac:dyDescent="0.25">
      <c r="A462" t="s">
        <v>1583</v>
      </c>
      <c r="B462" t="s">
        <v>610</v>
      </c>
      <c r="C462" t="s">
        <v>1249</v>
      </c>
      <c r="D462" t="s">
        <v>1496</v>
      </c>
      <c r="E462" s="32">
        <v>280.33333333333331</v>
      </c>
      <c r="F462" s="32">
        <v>980.52733333333322</v>
      </c>
      <c r="G462" s="32">
        <v>83.930111111111131</v>
      </c>
      <c r="H462" s="37">
        <v>8.5596911231212811E-2</v>
      </c>
      <c r="I462" s="32">
        <v>911.81622222222211</v>
      </c>
      <c r="J462" s="32">
        <v>83.930111111111131</v>
      </c>
      <c r="K462" s="37">
        <v>9.2047179097737325E-2</v>
      </c>
      <c r="L462" s="32">
        <v>119.41377777777778</v>
      </c>
      <c r="M462" s="32">
        <v>2.7137777777777781</v>
      </c>
      <c r="N462" s="37">
        <v>2.2725834725938941E-2</v>
      </c>
      <c r="O462" s="32">
        <v>58.813777777777787</v>
      </c>
      <c r="P462" s="32">
        <v>2.7137777777777781</v>
      </c>
      <c r="Q462" s="37">
        <v>4.6141871519145172E-2</v>
      </c>
      <c r="R462" s="32">
        <v>55.8</v>
      </c>
      <c r="S462" s="32">
        <v>0</v>
      </c>
      <c r="T462" s="37">
        <v>0</v>
      </c>
      <c r="U462" s="32">
        <v>4.8</v>
      </c>
      <c r="V462" s="32">
        <v>0</v>
      </c>
      <c r="W462" s="37">
        <v>0</v>
      </c>
      <c r="X462" s="32">
        <v>383.90755555555546</v>
      </c>
      <c r="Y462" s="32">
        <v>32.518666666666668</v>
      </c>
      <c r="Z462" s="37">
        <v>8.4704419582492099E-2</v>
      </c>
      <c r="AA462" s="32">
        <v>8.1111111111111107</v>
      </c>
      <c r="AB462" s="32">
        <v>0</v>
      </c>
      <c r="AC462" s="37">
        <v>0</v>
      </c>
      <c r="AD462" s="32">
        <v>444.25322222222218</v>
      </c>
      <c r="AE462" s="32">
        <v>48.697666666666677</v>
      </c>
      <c r="AF462" s="37">
        <v>0.10961691267667918</v>
      </c>
      <c r="AG462" s="32">
        <v>24.841666666666665</v>
      </c>
      <c r="AH462" s="32">
        <v>0</v>
      </c>
      <c r="AI462" s="37">
        <v>0</v>
      </c>
      <c r="AJ462" s="32">
        <v>0</v>
      </c>
      <c r="AK462" s="32">
        <v>0</v>
      </c>
      <c r="AL462" s="37" t="s">
        <v>1688</v>
      </c>
      <c r="AM462" t="s">
        <v>4</v>
      </c>
      <c r="AN462" s="34">
        <v>2</v>
      </c>
      <c r="AX462"/>
      <c r="AY462"/>
    </row>
    <row r="463" spans="1:51" x14ac:dyDescent="0.25">
      <c r="A463" t="s">
        <v>1583</v>
      </c>
      <c r="B463" t="s">
        <v>1192</v>
      </c>
      <c r="C463" t="s">
        <v>1407</v>
      </c>
      <c r="D463" t="s">
        <v>1496</v>
      </c>
      <c r="E463" s="32">
        <v>19</v>
      </c>
      <c r="F463" s="32">
        <v>108.08799999999998</v>
      </c>
      <c r="G463" s="32">
        <v>0</v>
      </c>
      <c r="H463" s="37">
        <v>0</v>
      </c>
      <c r="I463" s="32">
        <v>103.39355555555554</v>
      </c>
      <c r="J463" s="32">
        <v>0</v>
      </c>
      <c r="K463" s="37">
        <v>0</v>
      </c>
      <c r="L463" s="32">
        <v>21.488888888888887</v>
      </c>
      <c r="M463" s="32">
        <v>0</v>
      </c>
      <c r="N463" s="37">
        <v>0</v>
      </c>
      <c r="O463" s="32">
        <v>16.794444444444444</v>
      </c>
      <c r="P463" s="32">
        <v>0</v>
      </c>
      <c r="Q463" s="37">
        <v>0</v>
      </c>
      <c r="R463" s="32">
        <v>0</v>
      </c>
      <c r="S463" s="32">
        <v>0</v>
      </c>
      <c r="T463" s="37" t="s">
        <v>1688</v>
      </c>
      <c r="U463" s="32">
        <v>4.6944444444444446</v>
      </c>
      <c r="V463" s="32">
        <v>0</v>
      </c>
      <c r="W463" s="37">
        <v>0</v>
      </c>
      <c r="X463" s="32">
        <v>30.639888888888891</v>
      </c>
      <c r="Y463" s="32">
        <v>0</v>
      </c>
      <c r="Z463" s="37">
        <v>0</v>
      </c>
      <c r="AA463" s="32">
        <v>0</v>
      </c>
      <c r="AB463" s="32">
        <v>0</v>
      </c>
      <c r="AC463" s="37" t="s">
        <v>1688</v>
      </c>
      <c r="AD463" s="32">
        <v>55.959222222222202</v>
      </c>
      <c r="AE463" s="32">
        <v>0</v>
      </c>
      <c r="AF463" s="37">
        <v>0</v>
      </c>
      <c r="AG463" s="32">
        <v>0</v>
      </c>
      <c r="AH463" s="32">
        <v>0</v>
      </c>
      <c r="AI463" s="37" t="s">
        <v>1688</v>
      </c>
      <c r="AJ463" s="32">
        <v>0</v>
      </c>
      <c r="AK463" s="32">
        <v>0</v>
      </c>
      <c r="AL463" s="37" t="s">
        <v>1688</v>
      </c>
      <c r="AM463" t="s">
        <v>591</v>
      </c>
      <c r="AN463" s="34">
        <v>2</v>
      </c>
      <c r="AX463"/>
      <c r="AY463"/>
    </row>
    <row r="464" spans="1:51" x14ac:dyDescent="0.25">
      <c r="A464" t="s">
        <v>1583</v>
      </c>
      <c r="B464" t="s">
        <v>1074</v>
      </c>
      <c r="C464" t="s">
        <v>1456</v>
      </c>
      <c r="D464" t="s">
        <v>1493</v>
      </c>
      <c r="E464" s="32">
        <v>111.24444444444444</v>
      </c>
      <c r="F464" s="32">
        <v>307.0555555555556</v>
      </c>
      <c r="G464" s="32">
        <v>0</v>
      </c>
      <c r="H464" s="37">
        <v>0</v>
      </c>
      <c r="I464" s="32">
        <v>299.41944444444442</v>
      </c>
      <c r="J464" s="32">
        <v>0</v>
      </c>
      <c r="K464" s="37">
        <v>0</v>
      </c>
      <c r="L464" s="32">
        <v>34.225000000000001</v>
      </c>
      <c r="M464" s="32">
        <v>0</v>
      </c>
      <c r="N464" s="37">
        <v>0</v>
      </c>
      <c r="O464" s="32">
        <v>26.588888888888889</v>
      </c>
      <c r="P464" s="32">
        <v>0</v>
      </c>
      <c r="Q464" s="37">
        <v>0</v>
      </c>
      <c r="R464" s="32">
        <v>1.5944444444444446</v>
      </c>
      <c r="S464" s="32">
        <v>0</v>
      </c>
      <c r="T464" s="37">
        <v>0</v>
      </c>
      <c r="U464" s="32">
        <v>6.041666666666667</v>
      </c>
      <c r="V464" s="32">
        <v>0</v>
      </c>
      <c r="W464" s="37">
        <v>0</v>
      </c>
      <c r="X464" s="32">
        <v>78.666666666666671</v>
      </c>
      <c r="Y464" s="32">
        <v>0</v>
      </c>
      <c r="Z464" s="37">
        <v>0</v>
      </c>
      <c r="AA464" s="32">
        <v>0</v>
      </c>
      <c r="AB464" s="32">
        <v>0</v>
      </c>
      <c r="AC464" s="37" t="s">
        <v>1688</v>
      </c>
      <c r="AD464" s="32">
        <v>168.86388888888888</v>
      </c>
      <c r="AE464" s="32">
        <v>0</v>
      </c>
      <c r="AF464" s="37">
        <v>0</v>
      </c>
      <c r="AG464" s="32">
        <v>25.3</v>
      </c>
      <c r="AH464" s="32">
        <v>0</v>
      </c>
      <c r="AI464" s="37">
        <v>0</v>
      </c>
      <c r="AJ464" s="32">
        <v>0</v>
      </c>
      <c r="AK464" s="32">
        <v>0</v>
      </c>
      <c r="AL464" s="37" t="s">
        <v>1688</v>
      </c>
      <c r="AM464" t="s">
        <v>470</v>
      </c>
      <c r="AN464" s="34">
        <v>2</v>
      </c>
      <c r="AX464"/>
      <c r="AY464"/>
    </row>
    <row r="465" spans="1:51" x14ac:dyDescent="0.25">
      <c r="A465" t="s">
        <v>1583</v>
      </c>
      <c r="B465" t="s">
        <v>646</v>
      </c>
      <c r="C465" t="s">
        <v>1308</v>
      </c>
      <c r="D465" t="s">
        <v>1533</v>
      </c>
      <c r="E465" s="32">
        <v>83.37777777777778</v>
      </c>
      <c r="F465" s="32">
        <v>230.15822222222224</v>
      </c>
      <c r="G465" s="32">
        <v>0</v>
      </c>
      <c r="H465" s="37">
        <v>0</v>
      </c>
      <c r="I465" s="32">
        <v>220.55822222222224</v>
      </c>
      <c r="J465" s="32">
        <v>0</v>
      </c>
      <c r="K465" s="37">
        <v>0</v>
      </c>
      <c r="L465" s="32">
        <v>38.135999999999996</v>
      </c>
      <c r="M465" s="32">
        <v>0</v>
      </c>
      <c r="N465" s="37">
        <v>0</v>
      </c>
      <c r="O465" s="32">
        <v>28.535999999999998</v>
      </c>
      <c r="P465" s="32">
        <v>0</v>
      </c>
      <c r="Q465" s="37">
        <v>0</v>
      </c>
      <c r="R465" s="32">
        <v>4.7166666666666668</v>
      </c>
      <c r="S465" s="32">
        <v>0</v>
      </c>
      <c r="T465" s="37">
        <v>0</v>
      </c>
      <c r="U465" s="32">
        <v>4.8833333333333337</v>
      </c>
      <c r="V465" s="32">
        <v>0</v>
      </c>
      <c r="W465" s="37">
        <v>0</v>
      </c>
      <c r="X465" s="32">
        <v>44.841666666666669</v>
      </c>
      <c r="Y465" s="32">
        <v>0</v>
      </c>
      <c r="Z465" s="37">
        <v>0</v>
      </c>
      <c r="AA465" s="32">
        <v>0</v>
      </c>
      <c r="AB465" s="32">
        <v>0</v>
      </c>
      <c r="AC465" s="37" t="s">
        <v>1688</v>
      </c>
      <c r="AD465" s="32">
        <v>138.20833333333334</v>
      </c>
      <c r="AE465" s="32">
        <v>0</v>
      </c>
      <c r="AF465" s="37">
        <v>0</v>
      </c>
      <c r="AG465" s="32">
        <v>8.9722222222222214</v>
      </c>
      <c r="AH465" s="32">
        <v>0</v>
      </c>
      <c r="AI465" s="37">
        <v>0</v>
      </c>
      <c r="AJ465" s="32">
        <v>0</v>
      </c>
      <c r="AK465" s="32">
        <v>0</v>
      </c>
      <c r="AL465" s="37" t="s">
        <v>1688</v>
      </c>
      <c r="AM465" t="s">
        <v>40</v>
      </c>
      <c r="AN465" s="34">
        <v>2</v>
      </c>
      <c r="AX465"/>
      <c r="AY465"/>
    </row>
    <row r="466" spans="1:51" x14ac:dyDescent="0.25">
      <c r="A466" t="s">
        <v>1583</v>
      </c>
      <c r="B466" t="s">
        <v>637</v>
      </c>
      <c r="C466" t="s">
        <v>1302</v>
      </c>
      <c r="D466" t="s">
        <v>1531</v>
      </c>
      <c r="E466" s="32">
        <v>68.044444444444451</v>
      </c>
      <c r="F466" s="32">
        <v>298.50833333333333</v>
      </c>
      <c r="G466" s="32">
        <v>20.163888888888888</v>
      </c>
      <c r="H466" s="37">
        <v>6.7548830760354728E-2</v>
      </c>
      <c r="I466" s="32">
        <v>282.39444444444445</v>
      </c>
      <c r="J466" s="32">
        <v>20.163888888888888</v>
      </c>
      <c r="K466" s="37">
        <v>7.1403277527493064E-2</v>
      </c>
      <c r="L466" s="32">
        <v>56.674999999999997</v>
      </c>
      <c r="M466" s="32">
        <v>4.2638888888888893</v>
      </c>
      <c r="N466" s="37">
        <v>7.5234034210655304E-2</v>
      </c>
      <c r="O466" s="32">
        <v>40.56111111111111</v>
      </c>
      <c r="P466" s="32">
        <v>4.2638888888888893</v>
      </c>
      <c r="Q466" s="37">
        <v>0.10512258594713055</v>
      </c>
      <c r="R466" s="32">
        <v>6.4222222222222225</v>
      </c>
      <c r="S466" s="32">
        <v>0</v>
      </c>
      <c r="T466" s="37">
        <v>0</v>
      </c>
      <c r="U466" s="32">
        <v>9.6916666666666664</v>
      </c>
      <c r="V466" s="32">
        <v>0</v>
      </c>
      <c r="W466" s="37">
        <v>0</v>
      </c>
      <c r="X466" s="32">
        <v>52.994444444444447</v>
      </c>
      <c r="Y466" s="32">
        <v>12.008333333333333</v>
      </c>
      <c r="Z466" s="37">
        <v>0.22659607925359052</v>
      </c>
      <c r="AA466" s="32">
        <v>0</v>
      </c>
      <c r="AB466" s="32">
        <v>0</v>
      </c>
      <c r="AC466" s="37" t="s">
        <v>1688</v>
      </c>
      <c r="AD466" s="32">
        <v>188.8388888888889</v>
      </c>
      <c r="AE466" s="32">
        <v>3.8916666666666666</v>
      </c>
      <c r="AF466" s="37">
        <v>2.06083963402077E-2</v>
      </c>
      <c r="AG466" s="32">
        <v>0</v>
      </c>
      <c r="AH466" s="32">
        <v>0</v>
      </c>
      <c r="AI466" s="37" t="s">
        <v>1688</v>
      </c>
      <c r="AJ466" s="32">
        <v>0</v>
      </c>
      <c r="AK466" s="32">
        <v>0</v>
      </c>
      <c r="AL466" s="37" t="s">
        <v>1688</v>
      </c>
      <c r="AM466" t="s">
        <v>31</v>
      </c>
      <c r="AN466" s="34">
        <v>2</v>
      </c>
      <c r="AX466"/>
      <c r="AY466"/>
    </row>
    <row r="467" spans="1:51" x14ac:dyDescent="0.25">
      <c r="A467" t="s">
        <v>1583</v>
      </c>
      <c r="B467" t="s">
        <v>1064</v>
      </c>
      <c r="C467" t="s">
        <v>1449</v>
      </c>
      <c r="D467" t="s">
        <v>1500</v>
      </c>
      <c r="E467" s="32">
        <v>31.266666666666666</v>
      </c>
      <c r="F467" s="32">
        <v>135.07499999999999</v>
      </c>
      <c r="G467" s="32">
        <v>0</v>
      </c>
      <c r="H467" s="37">
        <v>0</v>
      </c>
      <c r="I467" s="32">
        <v>124.86666666666667</v>
      </c>
      <c r="J467" s="32">
        <v>0</v>
      </c>
      <c r="K467" s="37">
        <v>0</v>
      </c>
      <c r="L467" s="32">
        <v>40.375</v>
      </c>
      <c r="M467" s="32">
        <v>0</v>
      </c>
      <c r="N467" s="37">
        <v>0</v>
      </c>
      <c r="O467" s="32">
        <v>30.166666666666668</v>
      </c>
      <c r="P467" s="32">
        <v>0</v>
      </c>
      <c r="Q467" s="37">
        <v>0</v>
      </c>
      <c r="R467" s="32">
        <v>5.0583333333333336</v>
      </c>
      <c r="S467" s="32">
        <v>0</v>
      </c>
      <c r="T467" s="37">
        <v>0</v>
      </c>
      <c r="U467" s="32">
        <v>5.15</v>
      </c>
      <c r="V467" s="32">
        <v>0</v>
      </c>
      <c r="W467" s="37">
        <v>0</v>
      </c>
      <c r="X467" s="32">
        <v>30.983333333333334</v>
      </c>
      <c r="Y467" s="32">
        <v>0</v>
      </c>
      <c r="Z467" s="37">
        <v>0</v>
      </c>
      <c r="AA467" s="32">
        <v>0</v>
      </c>
      <c r="AB467" s="32">
        <v>0</v>
      </c>
      <c r="AC467" s="37" t="s">
        <v>1688</v>
      </c>
      <c r="AD467" s="32">
        <v>63.716666666666669</v>
      </c>
      <c r="AE467" s="32">
        <v>0</v>
      </c>
      <c r="AF467" s="37">
        <v>0</v>
      </c>
      <c r="AG467" s="32">
        <v>0</v>
      </c>
      <c r="AH467" s="32">
        <v>0</v>
      </c>
      <c r="AI467" s="37" t="s">
        <v>1688</v>
      </c>
      <c r="AJ467" s="32">
        <v>0</v>
      </c>
      <c r="AK467" s="32">
        <v>0</v>
      </c>
      <c r="AL467" s="37" t="s">
        <v>1688</v>
      </c>
      <c r="AM467" t="s">
        <v>460</v>
      </c>
      <c r="AN467" s="34">
        <v>2</v>
      </c>
      <c r="AX467"/>
      <c r="AY467"/>
    </row>
    <row r="468" spans="1:51" x14ac:dyDescent="0.25">
      <c r="A468" t="s">
        <v>1583</v>
      </c>
      <c r="B468" t="s">
        <v>1098</v>
      </c>
      <c r="C468" t="s">
        <v>1242</v>
      </c>
      <c r="D468" t="s">
        <v>1550</v>
      </c>
      <c r="E468" s="32">
        <v>149.21111111111111</v>
      </c>
      <c r="F468" s="32">
        <v>431.40477777777778</v>
      </c>
      <c r="G468" s="32">
        <v>66.581222222222223</v>
      </c>
      <c r="H468" s="37">
        <v>0.15433584802929345</v>
      </c>
      <c r="I468" s="32">
        <v>405.22699999999998</v>
      </c>
      <c r="J468" s="32">
        <v>66.286777777777772</v>
      </c>
      <c r="K468" s="37">
        <v>0.16357937101372261</v>
      </c>
      <c r="L468" s="32">
        <v>67.944444444444443</v>
      </c>
      <c r="M468" s="32">
        <v>0</v>
      </c>
      <c r="N468" s="37">
        <v>0</v>
      </c>
      <c r="O468" s="32">
        <v>47.31388888888889</v>
      </c>
      <c r="P468" s="32">
        <v>0</v>
      </c>
      <c r="Q468" s="37">
        <v>0</v>
      </c>
      <c r="R468" s="32">
        <v>15.074999999999999</v>
      </c>
      <c r="S468" s="32">
        <v>0</v>
      </c>
      <c r="T468" s="37">
        <v>0</v>
      </c>
      <c r="U468" s="32">
        <v>5.5555555555555554</v>
      </c>
      <c r="V468" s="32">
        <v>0</v>
      </c>
      <c r="W468" s="37">
        <v>0</v>
      </c>
      <c r="X468" s="32">
        <v>125.26188888888889</v>
      </c>
      <c r="Y468" s="32">
        <v>35.234111111111105</v>
      </c>
      <c r="Z468" s="37">
        <v>0.28128356855902781</v>
      </c>
      <c r="AA468" s="32">
        <v>5.5472222222222225</v>
      </c>
      <c r="AB468" s="32">
        <v>0.29444444444444445</v>
      </c>
      <c r="AC468" s="37">
        <v>5.3079619429143715E-2</v>
      </c>
      <c r="AD468" s="32">
        <v>232.65122222222223</v>
      </c>
      <c r="AE468" s="32">
        <v>31.052666666666671</v>
      </c>
      <c r="AF468" s="37">
        <v>0.13347304333955312</v>
      </c>
      <c r="AG468" s="32">
        <v>0</v>
      </c>
      <c r="AH468" s="32">
        <v>0</v>
      </c>
      <c r="AI468" s="37" t="s">
        <v>1688</v>
      </c>
      <c r="AJ468" s="32">
        <v>0</v>
      </c>
      <c r="AK468" s="32">
        <v>0</v>
      </c>
      <c r="AL468" s="37" t="s">
        <v>1688</v>
      </c>
      <c r="AM468" t="s">
        <v>495</v>
      </c>
      <c r="AN468" s="34">
        <v>2</v>
      </c>
      <c r="AX468"/>
      <c r="AY468"/>
    </row>
    <row r="469" spans="1:51" x14ac:dyDescent="0.25">
      <c r="A469" t="s">
        <v>1583</v>
      </c>
      <c r="B469" t="s">
        <v>1168</v>
      </c>
      <c r="C469" t="s">
        <v>1233</v>
      </c>
      <c r="D469" t="s">
        <v>1539</v>
      </c>
      <c r="E469" s="32">
        <v>83.5</v>
      </c>
      <c r="F469" s="32">
        <v>555.18733333333307</v>
      </c>
      <c r="G469" s="32">
        <v>13.252777777777776</v>
      </c>
      <c r="H469" s="37">
        <v>2.3870821580543593E-2</v>
      </c>
      <c r="I469" s="32">
        <v>526.36299999999972</v>
      </c>
      <c r="J469" s="32">
        <v>13.252777777777776</v>
      </c>
      <c r="K469" s="37">
        <v>2.5178019309445732E-2</v>
      </c>
      <c r="L469" s="32">
        <v>94.037111111111088</v>
      </c>
      <c r="M469" s="32">
        <v>0.70833333333333337</v>
      </c>
      <c r="N469" s="37">
        <v>7.5324871740943908E-3</v>
      </c>
      <c r="O469" s="32">
        <v>72.393999999999977</v>
      </c>
      <c r="P469" s="32">
        <v>0.70833333333333337</v>
      </c>
      <c r="Q469" s="37">
        <v>9.784420439999636E-3</v>
      </c>
      <c r="R469" s="32">
        <v>19.643111111111111</v>
      </c>
      <c r="S469" s="32">
        <v>0</v>
      </c>
      <c r="T469" s="37">
        <v>0</v>
      </c>
      <c r="U469" s="32">
        <v>2</v>
      </c>
      <c r="V469" s="32">
        <v>0</v>
      </c>
      <c r="W469" s="37">
        <v>0</v>
      </c>
      <c r="X469" s="32">
        <v>111.32855555555551</v>
      </c>
      <c r="Y469" s="32">
        <v>6.6027777777777779</v>
      </c>
      <c r="Z469" s="37">
        <v>5.9308932419255542E-2</v>
      </c>
      <c r="AA469" s="32">
        <v>7.1812222222222228</v>
      </c>
      <c r="AB469" s="32">
        <v>0</v>
      </c>
      <c r="AC469" s="37">
        <v>0</v>
      </c>
      <c r="AD469" s="32">
        <v>342.64044444444426</v>
      </c>
      <c r="AE469" s="32">
        <v>5.9416666666666664</v>
      </c>
      <c r="AF469" s="37">
        <v>1.7340821152332028E-2</v>
      </c>
      <c r="AG469" s="32">
        <v>0</v>
      </c>
      <c r="AH469" s="32">
        <v>0</v>
      </c>
      <c r="AI469" s="37" t="s">
        <v>1688</v>
      </c>
      <c r="AJ469" s="32">
        <v>0</v>
      </c>
      <c r="AK469" s="32">
        <v>0</v>
      </c>
      <c r="AL469" s="37" t="s">
        <v>1688</v>
      </c>
      <c r="AM469" t="s">
        <v>566</v>
      </c>
      <c r="AN469" s="34">
        <v>2</v>
      </c>
      <c r="AX469"/>
      <c r="AY469"/>
    </row>
    <row r="470" spans="1:51" x14ac:dyDescent="0.25">
      <c r="A470" t="s">
        <v>1583</v>
      </c>
      <c r="B470" t="s">
        <v>1112</v>
      </c>
      <c r="C470" t="s">
        <v>1295</v>
      </c>
      <c r="D470" t="s">
        <v>1527</v>
      </c>
      <c r="E470" s="32">
        <v>34.388888888888886</v>
      </c>
      <c r="F470" s="32">
        <v>104.60833333333332</v>
      </c>
      <c r="G470" s="32">
        <v>9.375</v>
      </c>
      <c r="H470" s="37">
        <v>8.9620011152712509E-2</v>
      </c>
      <c r="I470" s="32">
        <v>96.208333333333329</v>
      </c>
      <c r="J470" s="32">
        <v>9.375</v>
      </c>
      <c r="K470" s="37">
        <v>9.7444781290601995E-2</v>
      </c>
      <c r="L470" s="32">
        <v>20.797222222222221</v>
      </c>
      <c r="M470" s="32">
        <v>7.9361111111111109</v>
      </c>
      <c r="N470" s="37">
        <v>0.38159476425804728</v>
      </c>
      <c r="O470" s="32">
        <v>12.397222222222222</v>
      </c>
      <c r="P470" s="32">
        <v>7.9361111111111109</v>
      </c>
      <c r="Q470" s="37">
        <v>0.64015236388079766</v>
      </c>
      <c r="R470" s="32">
        <v>3.6555555555555554</v>
      </c>
      <c r="S470" s="32">
        <v>0</v>
      </c>
      <c r="T470" s="37">
        <v>0</v>
      </c>
      <c r="U470" s="32">
        <v>4.7444444444444445</v>
      </c>
      <c r="V470" s="32">
        <v>0</v>
      </c>
      <c r="W470" s="37">
        <v>0</v>
      </c>
      <c r="X470" s="32">
        <v>24.958333333333332</v>
      </c>
      <c r="Y470" s="32">
        <v>1.4388888888888889</v>
      </c>
      <c r="Z470" s="37">
        <v>5.7651641624930444E-2</v>
      </c>
      <c r="AA470" s="32">
        <v>0</v>
      </c>
      <c r="AB470" s="32">
        <v>0</v>
      </c>
      <c r="AC470" s="37" t="s">
        <v>1688</v>
      </c>
      <c r="AD470" s="32">
        <v>58.852777777777774</v>
      </c>
      <c r="AE470" s="32">
        <v>0</v>
      </c>
      <c r="AF470" s="37">
        <v>0</v>
      </c>
      <c r="AG470" s="32">
        <v>0</v>
      </c>
      <c r="AH470" s="32">
        <v>0</v>
      </c>
      <c r="AI470" s="37" t="s">
        <v>1688</v>
      </c>
      <c r="AJ470" s="32">
        <v>0</v>
      </c>
      <c r="AK470" s="32">
        <v>0</v>
      </c>
      <c r="AL470" s="37" t="s">
        <v>1688</v>
      </c>
      <c r="AM470" t="s">
        <v>509</v>
      </c>
      <c r="AN470" s="34">
        <v>2</v>
      </c>
      <c r="AX470"/>
      <c r="AY470"/>
    </row>
    <row r="471" spans="1:51" x14ac:dyDescent="0.25">
      <c r="A471" t="s">
        <v>1583</v>
      </c>
      <c r="B471" t="s">
        <v>611</v>
      </c>
      <c r="C471" t="s">
        <v>1290</v>
      </c>
      <c r="D471" t="s">
        <v>1524</v>
      </c>
      <c r="E471" s="32">
        <v>146.55555555555554</v>
      </c>
      <c r="F471" s="32">
        <v>532.00833333333333</v>
      </c>
      <c r="G471" s="32">
        <v>24.9</v>
      </c>
      <c r="H471" s="37">
        <v>4.6803778136307386E-2</v>
      </c>
      <c r="I471" s="32">
        <v>510.25833333333333</v>
      </c>
      <c r="J471" s="32">
        <v>24.9</v>
      </c>
      <c r="K471" s="37">
        <v>4.8798811059757308E-2</v>
      </c>
      <c r="L471" s="32">
        <v>103.11666666666666</v>
      </c>
      <c r="M471" s="32">
        <v>18.197222222222223</v>
      </c>
      <c r="N471" s="37">
        <v>0.17647217283551533</v>
      </c>
      <c r="O471" s="32">
        <v>81.36666666666666</v>
      </c>
      <c r="P471" s="32">
        <v>18.197222222222223</v>
      </c>
      <c r="Q471" s="37">
        <v>0.22364468114160865</v>
      </c>
      <c r="R471" s="32">
        <v>17.238888888888887</v>
      </c>
      <c r="S471" s="32">
        <v>0</v>
      </c>
      <c r="T471" s="37">
        <v>0</v>
      </c>
      <c r="U471" s="32">
        <v>4.5111111111111111</v>
      </c>
      <c r="V471" s="32">
        <v>0</v>
      </c>
      <c r="W471" s="37">
        <v>0</v>
      </c>
      <c r="X471" s="32">
        <v>71.313888888888883</v>
      </c>
      <c r="Y471" s="32">
        <v>6.7027777777777775</v>
      </c>
      <c r="Z471" s="37">
        <v>9.3989794725976711E-2</v>
      </c>
      <c r="AA471" s="32">
        <v>0</v>
      </c>
      <c r="AB471" s="32">
        <v>0</v>
      </c>
      <c r="AC471" s="37" t="s">
        <v>1688</v>
      </c>
      <c r="AD471" s="32">
        <v>357.57777777777778</v>
      </c>
      <c r="AE471" s="32">
        <v>0</v>
      </c>
      <c r="AF471" s="37">
        <v>0</v>
      </c>
      <c r="AG471" s="32">
        <v>0</v>
      </c>
      <c r="AH471" s="32">
        <v>0</v>
      </c>
      <c r="AI471" s="37" t="s">
        <v>1688</v>
      </c>
      <c r="AJ471" s="32">
        <v>0</v>
      </c>
      <c r="AK471" s="32">
        <v>0</v>
      </c>
      <c r="AL471" s="37" t="s">
        <v>1688</v>
      </c>
      <c r="AM471" t="s">
        <v>5</v>
      </c>
      <c r="AN471" s="34">
        <v>2</v>
      </c>
      <c r="AX471"/>
      <c r="AY471"/>
    </row>
    <row r="472" spans="1:51" x14ac:dyDescent="0.25">
      <c r="A472" t="s">
        <v>1583</v>
      </c>
      <c r="B472" t="s">
        <v>663</v>
      </c>
      <c r="C472" t="s">
        <v>1233</v>
      </c>
      <c r="D472" t="s">
        <v>1539</v>
      </c>
      <c r="E472" s="32">
        <v>103.12222222222222</v>
      </c>
      <c r="F472" s="32">
        <v>446.60888888888888</v>
      </c>
      <c r="G472" s="32">
        <v>68.897777777777776</v>
      </c>
      <c r="H472" s="37">
        <v>0.15426871137560083</v>
      </c>
      <c r="I472" s="32">
        <v>396.26722222222224</v>
      </c>
      <c r="J472" s="32">
        <v>68.897777777777776</v>
      </c>
      <c r="K472" s="37">
        <v>0.17386696126771917</v>
      </c>
      <c r="L472" s="32">
        <v>78.890555555555579</v>
      </c>
      <c r="M472" s="32">
        <v>2.660000000000001</v>
      </c>
      <c r="N472" s="37">
        <v>3.3717597515545449E-2</v>
      </c>
      <c r="O472" s="32">
        <v>28.548888888888904</v>
      </c>
      <c r="P472" s="32">
        <v>2.660000000000001</v>
      </c>
      <c r="Q472" s="37">
        <v>9.317350354168287E-2</v>
      </c>
      <c r="R472" s="32">
        <v>43.94166666666667</v>
      </c>
      <c r="S472" s="32">
        <v>0</v>
      </c>
      <c r="T472" s="37">
        <v>0</v>
      </c>
      <c r="U472" s="32">
        <v>6.4</v>
      </c>
      <c r="V472" s="32">
        <v>0</v>
      </c>
      <c r="W472" s="37">
        <v>0</v>
      </c>
      <c r="X472" s="32">
        <v>128.88833333333335</v>
      </c>
      <c r="Y472" s="32">
        <v>32.391111111111108</v>
      </c>
      <c r="Z472" s="37">
        <v>0.25131142806650025</v>
      </c>
      <c r="AA472" s="32">
        <v>0</v>
      </c>
      <c r="AB472" s="32">
        <v>0</v>
      </c>
      <c r="AC472" s="37" t="s">
        <v>1688</v>
      </c>
      <c r="AD472" s="32">
        <v>191.09666666666661</v>
      </c>
      <c r="AE472" s="32">
        <v>33.846666666666671</v>
      </c>
      <c r="AF472" s="37">
        <v>0.17711803799124359</v>
      </c>
      <c r="AG472" s="32">
        <v>47.733333333333334</v>
      </c>
      <c r="AH472" s="32">
        <v>0</v>
      </c>
      <c r="AI472" s="37">
        <v>0</v>
      </c>
      <c r="AJ472" s="32">
        <v>0</v>
      </c>
      <c r="AK472" s="32">
        <v>0</v>
      </c>
      <c r="AL472" s="37" t="s">
        <v>1688</v>
      </c>
      <c r="AM472" t="s">
        <v>57</v>
      </c>
      <c r="AN472" s="34">
        <v>2</v>
      </c>
      <c r="AX472"/>
      <c r="AY472"/>
    </row>
    <row r="473" spans="1:51" x14ac:dyDescent="0.25">
      <c r="A473" t="s">
        <v>1583</v>
      </c>
      <c r="B473" t="s">
        <v>1113</v>
      </c>
      <c r="C473" t="s">
        <v>1290</v>
      </c>
      <c r="D473" t="s">
        <v>1524</v>
      </c>
      <c r="E473" s="32">
        <v>109.56666666666666</v>
      </c>
      <c r="F473" s="32">
        <v>356.48388888888894</v>
      </c>
      <c r="G473" s="32">
        <v>139.37888888888889</v>
      </c>
      <c r="H473" s="37">
        <v>0.39098229466502299</v>
      </c>
      <c r="I473" s="32">
        <v>345.85333333333335</v>
      </c>
      <c r="J473" s="32">
        <v>138.57055555555556</v>
      </c>
      <c r="K473" s="37">
        <v>0.40066277291594382</v>
      </c>
      <c r="L473" s="32">
        <v>110.81722222222226</v>
      </c>
      <c r="M473" s="32">
        <v>43.094444444444441</v>
      </c>
      <c r="N473" s="37">
        <v>0.38887858385429447</v>
      </c>
      <c r="O473" s="32">
        <v>100.1866666666667</v>
      </c>
      <c r="P473" s="32">
        <v>42.286111111111111</v>
      </c>
      <c r="Q473" s="37">
        <v>0.4220732410611302</v>
      </c>
      <c r="R473" s="32">
        <v>5.4638888888888886</v>
      </c>
      <c r="S473" s="32">
        <v>0.80833333333333335</v>
      </c>
      <c r="T473" s="37">
        <v>0.14794102694458566</v>
      </c>
      <c r="U473" s="32">
        <v>5.166666666666667</v>
      </c>
      <c r="V473" s="32">
        <v>0</v>
      </c>
      <c r="W473" s="37">
        <v>0</v>
      </c>
      <c r="X473" s="32">
        <v>44.572222222222223</v>
      </c>
      <c r="Y473" s="32">
        <v>44.261111111111113</v>
      </c>
      <c r="Z473" s="37">
        <v>0.99302006730649384</v>
      </c>
      <c r="AA473" s="32">
        <v>0</v>
      </c>
      <c r="AB473" s="32">
        <v>0</v>
      </c>
      <c r="AC473" s="37" t="s">
        <v>1688</v>
      </c>
      <c r="AD473" s="32">
        <v>201.09444444444443</v>
      </c>
      <c r="AE473" s="32">
        <v>52.023333333333341</v>
      </c>
      <c r="AF473" s="37">
        <v>0.25870099732021995</v>
      </c>
      <c r="AG473" s="32">
        <v>0</v>
      </c>
      <c r="AH473" s="32">
        <v>0</v>
      </c>
      <c r="AI473" s="37" t="s">
        <v>1688</v>
      </c>
      <c r="AJ473" s="32">
        <v>0</v>
      </c>
      <c r="AK473" s="32">
        <v>0</v>
      </c>
      <c r="AL473" s="37" t="s">
        <v>1688</v>
      </c>
      <c r="AM473" t="s">
        <v>510</v>
      </c>
      <c r="AN473" s="34">
        <v>2</v>
      </c>
      <c r="AX473"/>
      <c r="AY473"/>
    </row>
    <row r="474" spans="1:51" x14ac:dyDescent="0.25">
      <c r="A474" t="s">
        <v>1583</v>
      </c>
      <c r="B474" t="s">
        <v>963</v>
      </c>
      <c r="C474" t="s">
        <v>1313</v>
      </c>
      <c r="D474" t="s">
        <v>1504</v>
      </c>
      <c r="E474" s="32">
        <v>241.71111111111111</v>
      </c>
      <c r="F474" s="32">
        <v>751.33755555555558</v>
      </c>
      <c r="G474" s="32">
        <v>213.82888888888888</v>
      </c>
      <c r="H474" s="37">
        <v>0.2845976316607508</v>
      </c>
      <c r="I474" s="32">
        <v>653.38777777777773</v>
      </c>
      <c r="J474" s="32">
        <v>182.54166666666666</v>
      </c>
      <c r="K474" s="37">
        <v>0.27937722876835092</v>
      </c>
      <c r="L474" s="32">
        <v>110.66588888888886</v>
      </c>
      <c r="M474" s="32">
        <v>44.00333333333333</v>
      </c>
      <c r="N474" s="37">
        <v>0.39762327646881063</v>
      </c>
      <c r="O474" s="32">
        <v>12.716111111111106</v>
      </c>
      <c r="P474" s="32">
        <v>12.716111111111106</v>
      </c>
      <c r="Q474" s="37">
        <v>1</v>
      </c>
      <c r="R474" s="32">
        <v>93.283111111111083</v>
      </c>
      <c r="S474" s="32">
        <v>31.287222222222223</v>
      </c>
      <c r="T474" s="37">
        <v>0.33540071562316875</v>
      </c>
      <c r="U474" s="32">
        <v>4.666666666666667</v>
      </c>
      <c r="V474" s="32">
        <v>0</v>
      </c>
      <c r="W474" s="37">
        <v>0</v>
      </c>
      <c r="X474" s="32">
        <v>181.78811111111111</v>
      </c>
      <c r="Y474" s="32">
        <v>39.784000000000013</v>
      </c>
      <c r="Z474" s="37">
        <v>0.21884819505981637</v>
      </c>
      <c r="AA474" s="32">
        <v>0</v>
      </c>
      <c r="AB474" s="32">
        <v>0</v>
      </c>
      <c r="AC474" s="37" t="s">
        <v>1688</v>
      </c>
      <c r="AD474" s="32">
        <v>440.83911111111109</v>
      </c>
      <c r="AE474" s="32">
        <v>111.99711111111108</v>
      </c>
      <c r="AF474" s="37">
        <v>0.25405438920523277</v>
      </c>
      <c r="AG474" s="32">
        <v>18.044444444444444</v>
      </c>
      <c r="AH474" s="32">
        <v>18.044444444444444</v>
      </c>
      <c r="AI474" s="37">
        <v>1</v>
      </c>
      <c r="AJ474" s="32">
        <v>0</v>
      </c>
      <c r="AK474" s="32">
        <v>0</v>
      </c>
      <c r="AL474" s="37" t="s">
        <v>1688</v>
      </c>
      <c r="AM474" t="s">
        <v>359</v>
      </c>
      <c r="AN474" s="34">
        <v>2</v>
      </c>
      <c r="AX474"/>
      <c r="AY474"/>
    </row>
    <row r="475" spans="1:51" x14ac:dyDescent="0.25">
      <c r="A475" t="s">
        <v>1583</v>
      </c>
      <c r="B475" t="s">
        <v>771</v>
      </c>
      <c r="C475" t="s">
        <v>1262</v>
      </c>
      <c r="D475" t="s">
        <v>1513</v>
      </c>
      <c r="E475" s="32">
        <v>104.27777777777777</v>
      </c>
      <c r="F475" s="32">
        <v>359.06099999999992</v>
      </c>
      <c r="G475" s="32">
        <v>64.881888888888895</v>
      </c>
      <c r="H475" s="37">
        <v>0.18069879181779394</v>
      </c>
      <c r="I475" s="32">
        <v>342.70544444444442</v>
      </c>
      <c r="J475" s="32">
        <v>59.192999999999998</v>
      </c>
      <c r="K475" s="37">
        <v>0.17272267178584524</v>
      </c>
      <c r="L475" s="32">
        <v>70.555999999999997</v>
      </c>
      <c r="M475" s="32">
        <v>6.5707777777777778</v>
      </c>
      <c r="N475" s="37">
        <v>9.3128547221749791E-2</v>
      </c>
      <c r="O475" s="32">
        <v>54.200444444444443</v>
      </c>
      <c r="P475" s="32">
        <v>0.88188888888888894</v>
      </c>
      <c r="Q475" s="37">
        <v>1.627087928758272E-2</v>
      </c>
      <c r="R475" s="32">
        <v>5.333333333333333</v>
      </c>
      <c r="S475" s="32">
        <v>0</v>
      </c>
      <c r="T475" s="37">
        <v>0</v>
      </c>
      <c r="U475" s="32">
        <v>11.022222222222222</v>
      </c>
      <c r="V475" s="32">
        <v>5.6888888888888891</v>
      </c>
      <c r="W475" s="37">
        <v>0.5161290322580645</v>
      </c>
      <c r="X475" s="32">
        <v>72.891111111111073</v>
      </c>
      <c r="Y475" s="32">
        <v>40.716666666666669</v>
      </c>
      <c r="Z475" s="37">
        <v>0.55859577451906983</v>
      </c>
      <c r="AA475" s="32">
        <v>0</v>
      </c>
      <c r="AB475" s="32">
        <v>0</v>
      </c>
      <c r="AC475" s="37" t="s">
        <v>1688</v>
      </c>
      <c r="AD475" s="32">
        <v>215.61388888888888</v>
      </c>
      <c r="AE475" s="32">
        <v>17.594444444444445</v>
      </c>
      <c r="AF475" s="37">
        <v>8.1601628425297279E-2</v>
      </c>
      <c r="AG475" s="32">
        <v>0</v>
      </c>
      <c r="AH475" s="32">
        <v>0</v>
      </c>
      <c r="AI475" s="37" t="s">
        <v>1688</v>
      </c>
      <c r="AJ475" s="32">
        <v>0</v>
      </c>
      <c r="AK475" s="32">
        <v>0</v>
      </c>
      <c r="AL475" s="37" t="s">
        <v>1688</v>
      </c>
      <c r="AM475" t="s">
        <v>166</v>
      </c>
      <c r="AN475" s="34">
        <v>2</v>
      </c>
      <c r="AX475"/>
      <c r="AY475"/>
    </row>
    <row r="476" spans="1:51" x14ac:dyDescent="0.25">
      <c r="A476" t="s">
        <v>1583</v>
      </c>
      <c r="B476" t="s">
        <v>991</v>
      </c>
      <c r="C476" t="s">
        <v>1431</v>
      </c>
      <c r="D476" t="s">
        <v>1518</v>
      </c>
      <c r="E476" s="32">
        <v>109.98888888888889</v>
      </c>
      <c r="F476" s="32">
        <v>278.81588888888888</v>
      </c>
      <c r="G476" s="32">
        <v>6.5797777777777773</v>
      </c>
      <c r="H476" s="37">
        <v>2.3599005795540903E-2</v>
      </c>
      <c r="I476" s="32">
        <v>264.22699999999998</v>
      </c>
      <c r="J476" s="32">
        <v>6.5797777777777773</v>
      </c>
      <c r="K476" s="37">
        <v>2.490198873611621E-2</v>
      </c>
      <c r="L476" s="32">
        <v>33.17144444444444</v>
      </c>
      <c r="M476" s="32">
        <v>0.3908888888888889</v>
      </c>
      <c r="N476" s="37">
        <v>1.1783897127047027E-2</v>
      </c>
      <c r="O476" s="32">
        <v>18.582555555555555</v>
      </c>
      <c r="P476" s="32">
        <v>0.3908888888888889</v>
      </c>
      <c r="Q476" s="37">
        <v>2.1035260070675604E-2</v>
      </c>
      <c r="R476" s="32">
        <v>9.9666666666666668</v>
      </c>
      <c r="S476" s="32">
        <v>0</v>
      </c>
      <c r="T476" s="37">
        <v>0</v>
      </c>
      <c r="U476" s="32">
        <v>4.6222222222222218</v>
      </c>
      <c r="V476" s="32">
        <v>0</v>
      </c>
      <c r="W476" s="37">
        <v>0</v>
      </c>
      <c r="X476" s="32">
        <v>89.036111111111111</v>
      </c>
      <c r="Y476" s="32">
        <v>1.1916666666666667</v>
      </c>
      <c r="Z476" s="37">
        <v>1.3384082613171934E-2</v>
      </c>
      <c r="AA476" s="32">
        <v>0</v>
      </c>
      <c r="AB476" s="32">
        <v>0</v>
      </c>
      <c r="AC476" s="37" t="s">
        <v>1688</v>
      </c>
      <c r="AD476" s="32">
        <v>156.60833333333332</v>
      </c>
      <c r="AE476" s="32">
        <v>4.9972222222222218</v>
      </c>
      <c r="AF476" s="37">
        <v>3.1909044147643624E-2</v>
      </c>
      <c r="AG476" s="32">
        <v>0</v>
      </c>
      <c r="AH476" s="32">
        <v>0</v>
      </c>
      <c r="AI476" s="37" t="s">
        <v>1688</v>
      </c>
      <c r="AJ476" s="32">
        <v>0</v>
      </c>
      <c r="AK476" s="32">
        <v>0</v>
      </c>
      <c r="AL476" s="37" t="s">
        <v>1688</v>
      </c>
      <c r="AM476" t="s">
        <v>387</v>
      </c>
      <c r="AN476" s="34">
        <v>2</v>
      </c>
      <c r="AX476"/>
      <c r="AY476"/>
    </row>
    <row r="477" spans="1:51" x14ac:dyDescent="0.25">
      <c r="A477" t="s">
        <v>1583</v>
      </c>
      <c r="B477" t="s">
        <v>1014</v>
      </c>
      <c r="C477" t="s">
        <v>1250</v>
      </c>
      <c r="D477" t="s">
        <v>1512</v>
      </c>
      <c r="E477" s="32">
        <v>91.277777777777771</v>
      </c>
      <c r="F477" s="32">
        <v>319.00444444444446</v>
      </c>
      <c r="G477" s="32">
        <v>21.865555555555559</v>
      </c>
      <c r="H477" s="37">
        <v>6.8543106330806958E-2</v>
      </c>
      <c r="I477" s="32">
        <v>304.69333333333338</v>
      </c>
      <c r="J477" s="32">
        <v>21.865555555555559</v>
      </c>
      <c r="K477" s="37">
        <v>7.1762500729330769E-2</v>
      </c>
      <c r="L477" s="32">
        <v>72.962777777777802</v>
      </c>
      <c r="M477" s="32">
        <v>5.0877777777777791</v>
      </c>
      <c r="N477" s="37">
        <v>6.9731141449597578E-2</v>
      </c>
      <c r="O477" s="32">
        <v>58.651666666666685</v>
      </c>
      <c r="P477" s="32">
        <v>5.0877777777777791</v>
      </c>
      <c r="Q477" s="37">
        <v>8.6745664137610937E-2</v>
      </c>
      <c r="R477" s="32">
        <v>9.9555555555555557</v>
      </c>
      <c r="S477" s="32">
        <v>0</v>
      </c>
      <c r="T477" s="37">
        <v>0</v>
      </c>
      <c r="U477" s="32">
        <v>4.3555555555555552</v>
      </c>
      <c r="V477" s="32">
        <v>0</v>
      </c>
      <c r="W477" s="37">
        <v>0</v>
      </c>
      <c r="X477" s="32">
        <v>56.333333333333357</v>
      </c>
      <c r="Y477" s="32">
        <v>6.6944444444444455</v>
      </c>
      <c r="Z477" s="37">
        <v>0.11883629191321496</v>
      </c>
      <c r="AA477" s="32">
        <v>0</v>
      </c>
      <c r="AB477" s="32">
        <v>0</v>
      </c>
      <c r="AC477" s="37" t="s">
        <v>1688</v>
      </c>
      <c r="AD477" s="32">
        <v>169.40277777777777</v>
      </c>
      <c r="AE477" s="32">
        <v>0</v>
      </c>
      <c r="AF477" s="37">
        <v>0</v>
      </c>
      <c r="AG477" s="32">
        <v>20.305555555555557</v>
      </c>
      <c r="AH477" s="32">
        <v>10.083333333333334</v>
      </c>
      <c r="AI477" s="37">
        <v>0.49658002735978113</v>
      </c>
      <c r="AJ477" s="32">
        <v>0</v>
      </c>
      <c r="AK477" s="32">
        <v>0</v>
      </c>
      <c r="AL477" s="37" t="s">
        <v>1688</v>
      </c>
      <c r="AM477" t="s">
        <v>410</v>
      </c>
      <c r="AN477" s="34">
        <v>2</v>
      </c>
      <c r="AX477"/>
      <c r="AY477"/>
    </row>
    <row r="478" spans="1:51" x14ac:dyDescent="0.25">
      <c r="A478" t="s">
        <v>1583</v>
      </c>
      <c r="B478" t="s">
        <v>961</v>
      </c>
      <c r="C478" t="s">
        <v>1425</v>
      </c>
      <c r="D478" t="s">
        <v>1502</v>
      </c>
      <c r="E478" s="32">
        <v>225.93333333333334</v>
      </c>
      <c r="F478" s="32">
        <v>767.00677777777776</v>
      </c>
      <c r="G478" s="32">
        <v>69.797222222222217</v>
      </c>
      <c r="H478" s="37">
        <v>9.0999485590522802E-2</v>
      </c>
      <c r="I478" s="32">
        <v>747.17344444444439</v>
      </c>
      <c r="J478" s="32">
        <v>69.797222222222217</v>
      </c>
      <c r="K478" s="37">
        <v>9.3415019954462455E-2</v>
      </c>
      <c r="L478" s="32">
        <v>136.33566666666667</v>
      </c>
      <c r="M478" s="32">
        <v>8.9333333333333336</v>
      </c>
      <c r="N478" s="37">
        <v>6.5524550924556307E-2</v>
      </c>
      <c r="O478" s="32">
        <v>116.50233333333333</v>
      </c>
      <c r="P478" s="32">
        <v>8.9333333333333336</v>
      </c>
      <c r="Q478" s="37">
        <v>7.6679437035595863E-2</v>
      </c>
      <c r="R478" s="32">
        <v>10.694444444444445</v>
      </c>
      <c r="S478" s="32">
        <v>0</v>
      </c>
      <c r="T478" s="37">
        <v>0</v>
      </c>
      <c r="U478" s="32">
        <v>9.1388888888888893</v>
      </c>
      <c r="V478" s="32">
        <v>0</v>
      </c>
      <c r="W478" s="37">
        <v>0</v>
      </c>
      <c r="X478" s="32">
        <v>165.24055555555555</v>
      </c>
      <c r="Y478" s="32">
        <v>11.938888888888888</v>
      </c>
      <c r="Z478" s="37">
        <v>7.2251565898874701E-2</v>
      </c>
      <c r="AA478" s="32">
        <v>0</v>
      </c>
      <c r="AB478" s="32">
        <v>0</v>
      </c>
      <c r="AC478" s="37" t="s">
        <v>1688</v>
      </c>
      <c r="AD478" s="32">
        <v>465.43055555555554</v>
      </c>
      <c r="AE478" s="32">
        <v>48.924999999999997</v>
      </c>
      <c r="AF478" s="37">
        <v>0.10511772253886784</v>
      </c>
      <c r="AG478" s="32">
        <v>0</v>
      </c>
      <c r="AH478" s="32">
        <v>0</v>
      </c>
      <c r="AI478" s="37" t="s">
        <v>1688</v>
      </c>
      <c r="AJ478" s="32">
        <v>0</v>
      </c>
      <c r="AK478" s="32">
        <v>0</v>
      </c>
      <c r="AL478" s="37" t="s">
        <v>1688</v>
      </c>
      <c r="AM478" t="s">
        <v>357</v>
      </c>
      <c r="AN478" s="34">
        <v>2</v>
      </c>
      <c r="AX478"/>
      <c r="AY478"/>
    </row>
    <row r="479" spans="1:51" x14ac:dyDescent="0.25">
      <c r="A479" t="s">
        <v>1583</v>
      </c>
      <c r="B479" t="s">
        <v>605</v>
      </c>
      <c r="C479" t="s">
        <v>1390</v>
      </c>
      <c r="D479" t="s">
        <v>1540</v>
      </c>
      <c r="E479" s="32">
        <v>77.911111111111111</v>
      </c>
      <c r="F479" s="32">
        <v>166.80833333333334</v>
      </c>
      <c r="G479" s="32">
        <v>0</v>
      </c>
      <c r="H479" s="37">
        <v>0</v>
      </c>
      <c r="I479" s="32">
        <v>166.80833333333334</v>
      </c>
      <c r="J479" s="32">
        <v>0</v>
      </c>
      <c r="K479" s="37">
        <v>0</v>
      </c>
      <c r="L479" s="32">
        <v>29.011111111111113</v>
      </c>
      <c r="M479" s="32">
        <v>0</v>
      </c>
      <c r="N479" s="37">
        <v>0</v>
      </c>
      <c r="O479" s="32">
        <v>29.011111111111113</v>
      </c>
      <c r="P479" s="32">
        <v>0</v>
      </c>
      <c r="Q479" s="37">
        <v>0</v>
      </c>
      <c r="R479" s="32">
        <v>0</v>
      </c>
      <c r="S479" s="32">
        <v>0</v>
      </c>
      <c r="T479" s="37" t="s">
        <v>1688</v>
      </c>
      <c r="U479" s="32">
        <v>0</v>
      </c>
      <c r="V479" s="32">
        <v>0</v>
      </c>
      <c r="W479" s="37" t="s">
        <v>1688</v>
      </c>
      <c r="X479" s="32">
        <v>44.06666666666667</v>
      </c>
      <c r="Y479" s="32">
        <v>0</v>
      </c>
      <c r="Z479" s="37">
        <v>0</v>
      </c>
      <c r="AA479" s="32">
        <v>0</v>
      </c>
      <c r="AB479" s="32">
        <v>0</v>
      </c>
      <c r="AC479" s="37" t="s">
        <v>1688</v>
      </c>
      <c r="AD479" s="32">
        <v>93.730555555555554</v>
      </c>
      <c r="AE479" s="32">
        <v>0</v>
      </c>
      <c r="AF479" s="37">
        <v>0</v>
      </c>
      <c r="AG479" s="32">
        <v>0</v>
      </c>
      <c r="AH479" s="32">
        <v>0</v>
      </c>
      <c r="AI479" s="37" t="s">
        <v>1688</v>
      </c>
      <c r="AJ479" s="32">
        <v>0</v>
      </c>
      <c r="AK479" s="32">
        <v>0</v>
      </c>
      <c r="AL479" s="37" t="s">
        <v>1688</v>
      </c>
      <c r="AM479" t="s">
        <v>245</v>
      </c>
      <c r="AN479" s="34">
        <v>2</v>
      </c>
      <c r="AX479"/>
      <c r="AY479"/>
    </row>
    <row r="480" spans="1:51" x14ac:dyDescent="0.25">
      <c r="A480" t="s">
        <v>1583</v>
      </c>
      <c r="B480" t="s">
        <v>969</v>
      </c>
      <c r="C480" t="s">
        <v>1427</v>
      </c>
      <c r="D480" t="s">
        <v>1518</v>
      </c>
      <c r="E480" s="32">
        <v>74.777777777777771</v>
      </c>
      <c r="F480" s="32">
        <v>245.55800000000002</v>
      </c>
      <c r="G480" s="32">
        <v>2.2999999999999998</v>
      </c>
      <c r="H480" s="37">
        <v>9.3664225966981311E-3</v>
      </c>
      <c r="I480" s="32">
        <v>245.55800000000002</v>
      </c>
      <c r="J480" s="32">
        <v>2.2999999999999998</v>
      </c>
      <c r="K480" s="37">
        <v>9.3664225966981311E-3</v>
      </c>
      <c r="L480" s="32">
        <v>44.713888888888889</v>
      </c>
      <c r="M480" s="32">
        <v>0.97222222222222221</v>
      </c>
      <c r="N480" s="37">
        <v>2.1743181959371312E-2</v>
      </c>
      <c r="O480" s="32">
        <v>44.713888888888889</v>
      </c>
      <c r="P480" s="32">
        <v>0.97222222222222221</v>
      </c>
      <c r="Q480" s="37">
        <v>2.1743181959371312E-2</v>
      </c>
      <c r="R480" s="32">
        <v>0</v>
      </c>
      <c r="S480" s="32">
        <v>0</v>
      </c>
      <c r="T480" s="37" t="s">
        <v>1688</v>
      </c>
      <c r="U480" s="32">
        <v>0</v>
      </c>
      <c r="V480" s="32">
        <v>0</v>
      </c>
      <c r="W480" s="37" t="s">
        <v>1688</v>
      </c>
      <c r="X480" s="32">
        <v>57.163333333333334</v>
      </c>
      <c r="Y480" s="32">
        <v>0.25</v>
      </c>
      <c r="Z480" s="37">
        <v>4.3734328532275936E-3</v>
      </c>
      <c r="AA480" s="32">
        <v>0</v>
      </c>
      <c r="AB480" s="32">
        <v>0</v>
      </c>
      <c r="AC480" s="37" t="s">
        <v>1688</v>
      </c>
      <c r="AD480" s="32">
        <v>143.68077777777779</v>
      </c>
      <c r="AE480" s="32">
        <v>1.0777777777777777</v>
      </c>
      <c r="AF480" s="37">
        <v>7.5011967115372257E-3</v>
      </c>
      <c r="AG480" s="32">
        <v>0</v>
      </c>
      <c r="AH480" s="32">
        <v>0</v>
      </c>
      <c r="AI480" s="37" t="s">
        <v>1688</v>
      </c>
      <c r="AJ480" s="32">
        <v>0</v>
      </c>
      <c r="AK480" s="32">
        <v>0</v>
      </c>
      <c r="AL480" s="37" t="s">
        <v>1688</v>
      </c>
      <c r="AM480" t="s">
        <v>365</v>
      </c>
      <c r="AN480" s="34">
        <v>2</v>
      </c>
      <c r="AX480"/>
      <c r="AY480"/>
    </row>
    <row r="481" spans="1:51" x14ac:dyDescent="0.25">
      <c r="A481" t="s">
        <v>1583</v>
      </c>
      <c r="B481" t="s">
        <v>985</v>
      </c>
      <c r="C481" t="s">
        <v>1251</v>
      </c>
      <c r="D481" t="s">
        <v>1507</v>
      </c>
      <c r="E481" s="32">
        <v>115.73333333333333</v>
      </c>
      <c r="F481" s="32">
        <v>286.35922222222217</v>
      </c>
      <c r="G481" s="32">
        <v>41.081777777777795</v>
      </c>
      <c r="H481" s="37">
        <v>0.14346238776237935</v>
      </c>
      <c r="I481" s="32">
        <v>270.60711111111107</v>
      </c>
      <c r="J481" s="32">
        <v>41.081777777777795</v>
      </c>
      <c r="K481" s="37">
        <v>0.15181337108657744</v>
      </c>
      <c r="L481" s="32">
        <v>49.854333333333329</v>
      </c>
      <c r="M481" s="32">
        <v>0</v>
      </c>
      <c r="N481" s="37">
        <v>0</v>
      </c>
      <c r="O481" s="32">
        <v>34.593888888888891</v>
      </c>
      <c r="P481" s="32">
        <v>0</v>
      </c>
      <c r="Q481" s="37">
        <v>0</v>
      </c>
      <c r="R481" s="32">
        <v>9.7217777777777687</v>
      </c>
      <c r="S481" s="32">
        <v>0</v>
      </c>
      <c r="T481" s="37">
        <v>0</v>
      </c>
      <c r="U481" s="32">
        <v>5.5386666666666677</v>
      </c>
      <c r="V481" s="32">
        <v>0</v>
      </c>
      <c r="W481" s="37">
        <v>0</v>
      </c>
      <c r="X481" s="32">
        <v>94.907111111111107</v>
      </c>
      <c r="Y481" s="32">
        <v>39.503000000000014</v>
      </c>
      <c r="Z481" s="37">
        <v>0.41622803115092671</v>
      </c>
      <c r="AA481" s="32">
        <v>0.49166666666666664</v>
      </c>
      <c r="AB481" s="32">
        <v>0</v>
      </c>
      <c r="AC481" s="37">
        <v>0</v>
      </c>
      <c r="AD481" s="32">
        <v>113.54133333333333</v>
      </c>
      <c r="AE481" s="32">
        <v>1.5787777777777778</v>
      </c>
      <c r="AF481" s="37">
        <v>1.3904872625925753E-2</v>
      </c>
      <c r="AG481" s="32">
        <v>27.564777777777767</v>
      </c>
      <c r="AH481" s="32">
        <v>0</v>
      </c>
      <c r="AI481" s="37">
        <v>0</v>
      </c>
      <c r="AJ481" s="32">
        <v>0</v>
      </c>
      <c r="AK481" s="32">
        <v>0</v>
      </c>
      <c r="AL481" s="37" t="s">
        <v>1688</v>
      </c>
      <c r="AM481" t="s">
        <v>381</v>
      </c>
      <c r="AN481" s="34">
        <v>2</v>
      </c>
      <c r="AX481"/>
      <c r="AY481"/>
    </row>
    <row r="482" spans="1:51" x14ac:dyDescent="0.25">
      <c r="A482" t="s">
        <v>1583</v>
      </c>
      <c r="B482" t="s">
        <v>1043</v>
      </c>
      <c r="C482" t="s">
        <v>1330</v>
      </c>
      <c r="D482" t="s">
        <v>1522</v>
      </c>
      <c r="E482" s="32">
        <v>52.766666666666666</v>
      </c>
      <c r="F482" s="32">
        <v>440.87333333333356</v>
      </c>
      <c r="G482" s="32">
        <v>21.497777777777785</v>
      </c>
      <c r="H482" s="37">
        <v>4.8761801071610378E-2</v>
      </c>
      <c r="I482" s="32">
        <v>424.9388888888891</v>
      </c>
      <c r="J482" s="32">
        <v>21.497777777777785</v>
      </c>
      <c r="K482" s="37">
        <v>5.0590280955431492E-2</v>
      </c>
      <c r="L482" s="32">
        <v>261.03888888888901</v>
      </c>
      <c r="M482" s="32">
        <v>21.497777777777785</v>
      </c>
      <c r="N482" s="37">
        <v>8.2354693851490829E-2</v>
      </c>
      <c r="O482" s="32">
        <v>245.1044444444446</v>
      </c>
      <c r="P482" s="32">
        <v>21.497777777777785</v>
      </c>
      <c r="Q482" s="37">
        <v>8.7708641214176236E-2</v>
      </c>
      <c r="R482" s="32">
        <v>10.684444444444445</v>
      </c>
      <c r="S482" s="32">
        <v>0</v>
      </c>
      <c r="T482" s="37">
        <v>0</v>
      </c>
      <c r="U482" s="32">
        <v>5.25</v>
      </c>
      <c r="V482" s="32">
        <v>0</v>
      </c>
      <c r="W482" s="37">
        <v>0</v>
      </c>
      <c r="X482" s="32">
        <v>8.6488888888888855</v>
      </c>
      <c r="Y482" s="32">
        <v>0</v>
      </c>
      <c r="Z482" s="37">
        <v>0</v>
      </c>
      <c r="AA482" s="32">
        <v>0</v>
      </c>
      <c r="AB482" s="32">
        <v>0</v>
      </c>
      <c r="AC482" s="37" t="s">
        <v>1688</v>
      </c>
      <c r="AD482" s="32">
        <v>139.61777777777783</v>
      </c>
      <c r="AE482" s="32">
        <v>0</v>
      </c>
      <c r="AF482" s="37">
        <v>0</v>
      </c>
      <c r="AG482" s="32">
        <v>26.652222222222221</v>
      </c>
      <c r="AH482" s="32">
        <v>0</v>
      </c>
      <c r="AI482" s="37">
        <v>0</v>
      </c>
      <c r="AJ482" s="32">
        <v>4.9155555555555557</v>
      </c>
      <c r="AK482" s="32">
        <v>0</v>
      </c>
      <c r="AL482" s="37">
        <v>0</v>
      </c>
      <c r="AM482" t="s">
        <v>439</v>
      </c>
      <c r="AN482" s="34">
        <v>2</v>
      </c>
      <c r="AX482"/>
      <c r="AY482"/>
    </row>
    <row r="483" spans="1:51" x14ac:dyDescent="0.25">
      <c r="A483" t="s">
        <v>1583</v>
      </c>
      <c r="B483" t="s">
        <v>832</v>
      </c>
      <c r="C483" t="s">
        <v>1382</v>
      </c>
      <c r="D483" t="s">
        <v>1518</v>
      </c>
      <c r="E483" s="32">
        <v>138.9111111111111</v>
      </c>
      <c r="F483" s="32">
        <v>497.55555555555554</v>
      </c>
      <c r="G483" s="32">
        <v>9.9805555555555543</v>
      </c>
      <c r="H483" s="37">
        <v>2.0059178204555602E-2</v>
      </c>
      <c r="I483" s="32">
        <v>479.6</v>
      </c>
      <c r="J483" s="32">
        <v>7.2027777777777775</v>
      </c>
      <c r="K483" s="37">
        <v>1.5018302288944489E-2</v>
      </c>
      <c r="L483" s="32">
        <v>67.069444444444443</v>
      </c>
      <c r="M483" s="32">
        <v>2.7777777777777777</v>
      </c>
      <c r="N483" s="37">
        <v>4.141644232760406E-2</v>
      </c>
      <c r="O483" s="32">
        <v>49.113888888888887</v>
      </c>
      <c r="P483" s="32">
        <v>0</v>
      </c>
      <c r="Q483" s="37">
        <v>0</v>
      </c>
      <c r="R483" s="32">
        <v>12.694444444444445</v>
      </c>
      <c r="S483" s="32">
        <v>2.7777777777777777</v>
      </c>
      <c r="T483" s="37">
        <v>0.21881838074398249</v>
      </c>
      <c r="U483" s="32">
        <v>5.2611111111111111</v>
      </c>
      <c r="V483" s="32">
        <v>0</v>
      </c>
      <c r="W483" s="37">
        <v>0</v>
      </c>
      <c r="X483" s="32">
        <v>126.23333333333333</v>
      </c>
      <c r="Y483" s="32">
        <v>7.2027777777777775</v>
      </c>
      <c r="Z483" s="37">
        <v>5.705923774315641E-2</v>
      </c>
      <c r="AA483" s="32">
        <v>0</v>
      </c>
      <c r="AB483" s="32">
        <v>0</v>
      </c>
      <c r="AC483" s="37" t="s">
        <v>1688</v>
      </c>
      <c r="AD483" s="32">
        <v>304.25277777777779</v>
      </c>
      <c r="AE483" s="32">
        <v>0</v>
      </c>
      <c r="AF483" s="37">
        <v>0</v>
      </c>
      <c r="AG483" s="32">
        <v>0</v>
      </c>
      <c r="AH483" s="32">
        <v>0</v>
      </c>
      <c r="AI483" s="37" t="s">
        <v>1688</v>
      </c>
      <c r="AJ483" s="32">
        <v>0</v>
      </c>
      <c r="AK483" s="32">
        <v>0</v>
      </c>
      <c r="AL483" s="37" t="s">
        <v>1688</v>
      </c>
      <c r="AM483" t="s">
        <v>227</v>
      </c>
      <c r="AN483" s="34">
        <v>2</v>
      </c>
      <c r="AX483"/>
      <c r="AY483"/>
    </row>
    <row r="484" spans="1:51" x14ac:dyDescent="0.25">
      <c r="A484" t="s">
        <v>1583</v>
      </c>
      <c r="B484" t="s">
        <v>835</v>
      </c>
      <c r="C484" t="s">
        <v>1383</v>
      </c>
      <c r="D484" t="s">
        <v>1534</v>
      </c>
      <c r="E484" s="32">
        <v>133.33333333333334</v>
      </c>
      <c r="F484" s="32">
        <v>472.24322222222224</v>
      </c>
      <c r="G484" s="32">
        <v>67.671666666666681</v>
      </c>
      <c r="H484" s="37">
        <v>0.14329833332117703</v>
      </c>
      <c r="I484" s="32">
        <v>446.73922222222222</v>
      </c>
      <c r="J484" s="32">
        <v>67.671666666666681</v>
      </c>
      <c r="K484" s="37">
        <v>0.15147912540574879</v>
      </c>
      <c r="L484" s="32">
        <v>70.254444444444459</v>
      </c>
      <c r="M484" s="32">
        <v>0</v>
      </c>
      <c r="N484" s="37">
        <v>0</v>
      </c>
      <c r="O484" s="32">
        <v>45.70600000000001</v>
      </c>
      <c r="P484" s="32">
        <v>0</v>
      </c>
      <c r="Q484" s="37">
        <v>0</v>
      </c>
      <c r="R484" s="32">
        <v>18.233111111111118</v>
      </c>
      <c r="S484" s="32">
        <v>0</v>
      </c>
      <c r="T484" s="37">
        <v>0</v>
      </c>
      <c r="U484" s="32">
        <v>6.3153333333333332</v>
      </c>
      <c r="V484" s="32">
        <v>0</v>
      </c>
      <c r="W484" s="37">
        <v>0</v>
      </c>
      <c r="X484" s="32">
        <v>103.63344444444445</v>
      </c>
      <c r="Y484" s="32">
        <v>17.87788888888889</v>
      </c>
      <c r="Z484" s="37">
        <v>0.17251080464157323</v>
      </c>
      <c r="AA484" s="32">
        <v>0.9555555555555556</v>
      </c>
      <c r="AB484" s="32">
        <v>0</v>
      </c>
      <c r="AC484" s="37">
        <v>0</v>
      </c>
      <c r="AD484" s="32">
        <v>236.15366666666668</v>
      </c>
      <c r="AE484" s="32">
        <v>49.675444444444445</v>
      </c>
      <c r="AF484" s="37">
        <v>0.2103522047555664</v>
      </c>
      <c r="AG484" s="32">
        <v>61.246111111111105</v>
      </c>
      <c r="AH484" s="32">
        <v>0.11833333333333333</v>
      </c>
      <c r="AI484" s="37">
        <v>1.9320954618433825E-3</v>
      </c>
      <c r="AJ484" s="32">
        <v>0</v>
      </c>
      <c r="AK484" s="32">
        <v>0</v>
      </c>
      <c r="AL484" s="37" t="s">
        <v>1688</v>
      </c>
      <c r="AM484" t="s">
        <v>230</v>
      </c>
      <c r="AN484" s="34">
        <v>2</v>
      </c>
      <c r="AX484"/>
      <c r="AY484"/>
    </row>
    <row r="485" spans="1:51" x14ac:dyDescent="0.25">
      <c r="A485" t="s">
        <v>1583</v>
      </c>
      <c r="B485" t="s">
        <v>804</v>
      </c>
      <c r="C485" t="s">
        <v>1345</v>
      </c>
      <c r="D485" t="s">
        <v>1522</v>
      </c>
      <c r="E485" s="32">
        <v>148.6888888888889</v>
      </c>
      <c r="F485" s="32">
        <v>449.08955555555553</v>
      </c>
      <c r="G485" s="32">
        <v>14.383444444444443</v>
      </c>
      <c r="H485" s="37">
        <v>3.2028009261206497E-2</v>
      </c>
      <c r="I485" s="32">
        <v>424.13733333333329</v>
      </c>
      <c r="J485" s="32">
        <v>13.138999999999999</v>
      </c>
      <c r="K485" s="37">
        <v>3.0978173736179792E-2</v>
      </c>
      <c r="L485" s="32">
        <v>65.768999999999991</v>
      </c>
      <c r="M485" s="32">
        <v>1.2444444444444445</v>
      </c>
      <c r="N485" s="37">
        <v>1.8921443908900007E-2</v>
      </c>
      <c r="O485" s="32">
        <v>40.816777777777773</v>
      </c>
      <c r="P485" s="32">
        <v>0</v>
      </c>
      <c r="Q485" s="37">
        <v>0</v>
      </c>
      <c r="R485" s="32">
        <v>19.74411111111111</v>
      </c>
      <c r="S485" s="32">
        <v>1.2444444444444445</v>
      </c>
      <c r="T485" s="37">
        <v>6.3028638637681003E-2</v>
      </c>
      <c r="U485" s="32">
        <v>5.2081111111111111</v>
      </c>
      <c r="V485" s="32">
        <v>0</v>
      </c>
      <c r="W485" s="37">
        <v>0</v>
      </c>
      <c r="X485" s="32">
        <v>92.827777777777783</v>
      </c>
      <c r="Y485" s="32">
        <v>0</v>
      </c>
      <c r="Z485" s="37">
        <v>0</v>
      </c>
      <c r="AA485" s="32">
        <v>0</v>
      </c>
      <c r="AB485" s="32">
        <v>0</v>
      </c>
      <c r="AC485" s="37" t="s">
        <v>1688</v>
      </c>
      <c r="AD485" s="32">
        <v>290.49277777777775</v>
      </c>
      <c r="AE485" s="32">
        <v>13.138999999999999</v>
      </c>
      <c r="AF485" s="37">
        <v>4.5230040142516456E-2</v>
      </c>
      <c r="AG485" s="32">
        <v>0</v>
      </c>
      <c r="AH485" s="32">
        <v>0</v>
      </c>
      <c r="AI485" s="37" t="s">
        <v>1688</v>
      </c>
      <c r="AJ485" s="32">
        <v>0</v>
      </c>
      <c r="AK485" s="32">
        <v>0</v>
      </c>
      <c r="AL485" s="37" t="s">
        <v>1688</v>
      </c>
      <c r="AM485" t="s">
        <v>199</v>
      </c>
      <c r="AN485" s="34">
        <v>2</v>
      </c>
      <c r="AX485"/>
      <c r="AY485"/>
    </row>
    <row r="486" spans="1:51" x14ac:dyDescent="0.25">
      <c r="A486" t="s">
        <v>1583</v>
      </c>
      <c r="B486" t="s">
        <v>1079</v>
      </c>
      <c r="C486" t="s">
        <v>1457</v>
      </c>
      <c r="D486" t="s">
        <v>1540</v>
      </c>
      <c r="E486" s="32">
        <v>84.322222222222223</v>
      </c>
      <c r="F486" s="32">
        <v>403.59688888888888</v>
      </c>
      <c r="G486" s="32">
        <v>3.8138888888888891</v>
      </c>
      <c r="H486" s="37">
        <v>9.4497479883668307E-3</v>
      </c>
      <c r="I486" s="32">
        <v>371.91444444444448</v>
      </c>
      <c r="J486" s="32">
        <v>3.8138888888888891</v>
      </c>
      <c r="K486" s="37">
        <v>1.0254747955772385E-2</v>
      </c>
      <c r="L486" s="32">
        <v>69.72688888888888</v>
      </c>
      <c r="M486" s="32">
        <v>0</v>
      </c>
      <c r="N486" s="37">
        <v>0</v>
      </c>
      <c r="O486" s="32">
        <v>38.044444444444444</v>
      </c>
      <c r="P486" s="32">
        <v>0</v>
      </c>
      <c r="Q486" s="37">
        <v>0</v>
      </c>
      <c r="R486" s="32">
        <v>26.704666666666661</v>
      </c>
      <c r="S486" s="32">
        <v>0</v>
      </c>
      <c r="T486" s="37">
        <v>0</v>
      </c>
      <c r="U486" s="32">
        <v>4.9777777777777779</v>
      </c>
      <c r="V486" s="32">
        <v>0</v>
      </c>
      <c r="W486" s="37">
        <v>0</v>
      </c>
      <c r="X486" s="32">
        <v>106.1261111111111</v>
      </c>
      <c r="Y486" s="32">
        <v>0</v>
      </c>
      <c r="Z486" s="37">
        <v>0</v>
      </c>
      <c r="AA486" s="32">
        <v>0</v>
      </c>
      <c r="AB486" s="32">
        <v>0</v>
      </c>
      <c r="AC486" s="37" t="s">
        <v>1688</v>
      </c>
      <c r="AD486" s="32">
        <v>227.74388888888893</v>
      </c>
      <c r="AE486" s="32">
        <v>3.8138888888888891</v>
      </c>
      <c r="AF486" s="37">
        <v>1.6746393975689063E-2</v>
      </c>
      <c r="AG486" s="32">
        <v>0</v>
      </c>
      <c r="AH486" s="32">
        <v>0</v>
      </c>
      <c r="AI486" s="37" t="s">
        <v>1688</v>
      </c>
      <c r="AJ486" s="32">
        <v>0</v>
      </c>
      <c r="AK486" s="32">
        <v>0</v>
      </c>
      <c r="AL486" s="37" t="s">
        <v>1688</v>
      </c>
      <c r="AM486" t="s">
        <v>475</v>
      </c>
      <c r="AN486" s="34">
        <v>2</v>
      </c>
      <c r="AX486"/>
      <c r="AY486"/>
    </row>
    <row r="487" spans="1:51" x14ac:dyDescent="0.25">
      <c r="A487" t="s">
        <v>1583</v>
      </c>
      <c r="B487" t="s">
        <v>858</v>
      </c>
      <c r="C487" t="s">
        <v>1396</v>
      </c>
      <c r="D487" t="s">
        <v>1522</v>
      </c>
      <c r="E487" s="32">
        <v>109.74444444444444</v>
      </c>
      <c r="F487" s="32">
        <v>418.33944444444444</v>
      </c>
      <c r="G487" s="32">
        <v>11.627444444444443</v>
      </c>
      <c r="H487" s="37">
        <v>2.7794281889640386E-2</v>
      </c>
      <c r="I487" s="32">
        <v>407.88666666666666</v>
      </c>
      <c r="J487" s="32">
        <v>11.627444444444443</v>
      </c>
      <c r="K487" s="37">
        <v>2.8506556832235529E-2</v>
      </c>
      <c r="L487" s="32">
        <v>93.222222222222229</v>
      </c>
      <c r="M487" s="32">
        <v>0</v>
      </c>
      <c r="N487" s="37">
        <v>0</v>
      </c>
      <c r="O487" s="32">
        <v>82.769444444444446</v>
      </c>
      <c r="P487" s="32">
        <v>0</v>
      </c>
      <c r="Q487" s="37">
        <v>0</v>
      </c>
      <c r="R487" s="32">
        <v>0</v>
      </c>
      <c r="S487" s="32">
        <v>0</v>
      </c>
      <c r="T487" s="37" t="s">
        <v>1688</v>
      </c>
      <c r="U487" s="32">
        <v>10.452777777777778</v>
      </c>
      <c r="V487" s="32">
        <v>0</v>
      </c>
      <c r="W487" s="37">
        <v>0</v>
      </c>
      <c r="X487" s="32">
        <v>88.139555555555546</v>
      </c>
      <c r="Y487" s="32">
        <v>1.0414444444444444</v>
      </c>
      <c r="Z487" s="37">
        <v>1.1815857680244462E-2</v>
      </c>
      <c r="AA487" s="32">
        <v>0</v>
      </c>
      <c r="AB487" s="32">
        <v>0</v>
      </c>
      <c r="AC487" s="37" t="s">
        <v>1688</v>
      </c>
      <c r="AD487" s="32">
        <v>236.97766666666669</v>
      </c>
      <c r="AE487" s="32">
        <v>10.585999999999999</v>
      </c>
      <c r="AF487" s="37">
        <v>4.4670876158512819E-2</v>
      </c>
      <c r="AG487" s="32">
        <v>0</v>
      </c>
      <c r="AH487" s="32">
        <v>0</v>
      </c>
      <c r="AI487" s="37" t="s">
        <v>1688</v>
      </c>
      <c r="AJ487" s="32">
        <v>0</v>
      </c>
      <c r="AK487" s="32">
        <v>0</v>
      </c>
      <c r="AL487" s="37" t="s">
        <v>1688</v>
      </c>
      <c r="AM487" t="s">
        <v>254</v>
      </c>
      <c r="AN487" s="34">
        <v>2</v>
      </c>
      <c r="AX487"/>
      <c r="AY487"/>
    </row>
    <row r="488" spans="1:51" x14ac:dyDescent="0.25">
      <c r="A488" t="s">
        <v>1583</v>
      </c>
      <c r="B488" t="s">
        <v>1115</v>
      </c>
      <c r="C488" t="s">
        <v>1464</v>
      </c>
      <c r="D488" t="s">
        <v>1541</v>
      </c>
      <c r="E488" s="32">
        <v>246.87777777777777</v>
      </c>
      <c r="F488" s="32">
        <v>678.87055555555571</v>
      </c>
      <c r="G488" s="32">
        <v>30.562111111111108</v>
      </c>
      <c r="H488" s="37">
        <v>4.5019055342738375E-2</v>
      </c>
      <c r="I488" s="32">
        <v>630.60555555555572</v>
      </c>
      <c r="J488" s="32">
        <v>30.562111111111108</v>
      </c>
      <c r="K488" s="37">
        <v>4.8464703239390693E-2</v>
      </c>
      <c r="L488" s="32">
        <v>128.41555555555561</v>
      </c>
      <c r="M488" s="32">
        <v>0</v>
      </c>
      <c r="N488" s="37">
        <v>0</v>
      </c>
      <c r="O488" s="32">
        <v>94.766111111111144</v>
      </c>
      <c r="P488" s="32">
        <v>0</v>
      </c>
      <c r="Q488" s="37">
        <v>0</v>
      </c>
      <c r="R488" s="32">
        <v>28.31611111111112</v>
      </c>
      <c r="S488" s="32">
        <v>0</v>
      </c>
      <c r="T488" s="37">
        <v>0</v>
      </c>
      <c r="U488" s="32">
        <v>5.333333333333333</v>
      </c>
      <c r="V488" s="32">
        <v>0</v>
      </c>
      <c r="W488" s="37">
        <v>0</v>
      </c>
      <c r="X488" s="32">
        <v>187.27866666666668</v>
      </c>
      <c r="Y488" s="32">
        <v>14.041666666666666</v>
      </c>
      <c r="Z488" s="37">
        <v>7.4977395538911709E-2</v>
      </c>
      <c r="AA488" s="32">
        <v>14.615555555555556</v>
      </c>
      <c r="AB488" s="32">
        <v>0</v>
      </c>
      <c r="AC488" s="37">
        <v>0</v>
      </c>
      <c r="AD488" s="32">
        <v>348.4691111111112</v>
      </c>
      <c r="AE488" s="32">
        <v>16.52044444444444</v>
      </c>
      <c r="AF488" s="37">
        <v>4.740863370003779E-2</v>
      </c>
      <c r="AG488" s="32">
        <v>9.166666666666666E-2</v>
      </c>
      <c r="AH488" s="32">
        <v>0</v>
      </c>
      <c r="AI488" s="37">
        <v>0</v>
      </c>
      <c r="AJ488" s="32">
        <v>0</v>
      </c>
      <c r="AK488" s="32">
        <v>0</v>
      </c>
      <c r="AL488" s="37" t="s">
        <v>1688</v>
      </c>
      <c r="AM488" t="s">
        <v>512</v>
      </c>
      <c r="AN488" s="34">
        <v>2</v>
      </c>
      <c r="AX488"/>
      <c r="AY488"/>
    </row>
    <row r="489" spans="1:51" x14ac:dyDescent="0.25">
      <c r="A489" t="s">
        <v>1583</v>
      </c>
      <c r="B489" t="s">
        <v>1041</v>
      </c>
      <c r="C489" t="s">
        <v>1295</v>
      </c>
      <c r="D489" t="s">
        <v>1527</v>
      </c>
      <c r="E489" s="32">
        <v>503.25555555555553</v>
      </c>
      <c r="F489" s="32">
        <v>1957.0704444444445</v>
      </c>
      <c r="G489" s="32">
        <v>364.74222222222221</v>
      </c>
      <c r="H489" s="37">
        <v>0.18637153468727691</v>
      </c>
      <c r="I489" s="32">
        <v>1878.2283333333335</v>
      </c>
      <c r="J489" s="32">
        <v>360.57833333333332</v>
      </c>
      <c r="K489" s="37">
        <v>0.19197790116040203</v>
      </c>
      <c r="L489" s="32">
        <v>354.99955555555545</v>
      </c>
      <c r="M489" s="32">
        <v>41.424999999999997</v>
      </c>
      <c r="N489" s="37">
        <v>0.1166902869361965</v>
      </c>
      <c r="O489" s="32">
        <v>280.32133333333326</v>
      </c>
      <c r="P489" s="32">
        <v>41.424999999999997</v>
      </c>
      <c r="Q489" s="37">
        <v>0.14777683705842345</v>
      </c>
      <c r="R489" s="32">
        <v>70.633777777777794</v>
      </c>
      <c r="S489" s="32">
        <v>0</v>
      </c>
      <c r="T489" s="37">
        <v>0</v>
      </c>
      <c r="U489" s="32">
        <v>4.0444444444444443</v>
      </c>
      <c r="V489" s="32">
        <v>0</v>
      </c>
      <c r="W489" s="37">
        <v>0</v>
      </c>
      <c r="X489" s="32">
        <v>334.12633333333332</v>
      </c>
      <c r="Y489" s="32">
        <v>50.716666666666669</v>
      </c>
      <c r="Z489" s="37">
        <v>0.15178889422064909</v>
      </c>
      <c r="AA489" s="32">
        <v>4.1638888888888888</v>
      </c>
      <c r="AB489" s="32">
        <v>4.1638888888888888</v>
      </c>
      <c r="AC489" s="37">
        <v>1</v>
      </c>
      <c r="AD489" s="32">
        <v>1260.4531111111112</v>
      </c>
      <c r="AE489" s="32">
        <v>268.43666666666667</v>
      </c>
      <c r="AF489" s="37">
        <v>0.21296838755868919</v>
      </c>
      <c r="AG489" s="32">
        <v>0</v>
      </c>
      <c r="AH489" s="32">
        <v>0</v>
      </c>
      <c r="AI489" s="37" t="s">
        <v>1688</v>
      </c>
      <c r="AJ489" s="32">
        <v>3.3275555555555556</v>
      </c>
      <c r="AK489" s="32">
        <v>0</v>
      </c>
      <c r="AL489" s="37">
        <v>0</v>
      </c>
      <c r="AM489" t="s">
        <v>437</v>
      </c>
      <c r="AN489" s="34">
        <v>2</v>
      </c>
      <c r="AX489"/>
      <c r="AY489"/>
    </row>
    <row r="490" spans="1:51" x14ac:dyDescent="0.25">
      <c r="A490" t="s">
        <v>1583</v>
      </c>
      <c r="B490" t="s">
        <v>1013</v>
      </c>
      <c r="C490" t="s">
        <v>1233</v>
      </c>
      <c r="D490" t="s">
        <v>1539</v>
      </c>
      <c r="E490" s="32">
        <v>240.63333333333333</v>
      </c>
      <c r="F490" s="32">
        <v>751.19166666666661</v>
      </c>
      <c r="G490" s="32">
        <v>38.655555555555551</v>
      </c>
      <c r="H490" s="37">
        <v>5.1458978142137124E-2</v>
      </c>
      <c r="I490" s="32">
        <v>723.74444444444441</v>
      </c>
      <c r="J490" s="32">
        <v>27.188888888888886</v>
      </c>
      <c r="K490" s="37">
        <v>3.756697422355957E-2</v>
      </c>
      <c r="L490" s="32">
        <v>98.308333333333337</v>
      </c>
      <c r="M490" s="32">
        <v>15.916666666666668</v>
      </c>
      <c r="N490" s="37">
        <v>0.16190556921251167</v>
      </c>
      <c r="O490" s="32">
        <v>70.861111111111114</v>
      </c>
      <c r="P490" s="32">
        <v>4.45</v>
      </c>
      <c r="Q490" s="37">
        <v>6.279890239121913E-2</v>
      </c>
      <c r="R490" s="32">
        <v>22.447222222222223</v>
      </c>
      <c r="S490" s="32">
        <v>11.466666666666667</v>
      </c>
      <c r="T490" s="37">
        <v>0.51082786783813883</v>
      </c>
      <c r="U490" s="32">
        <v>5</v>
      </c>
      <c r="V490" s="32">
        <v>0</v>
      </c>
      <c r="W490" s="37">
        <v>0</v>
      </c>
      <c r="X490" s="32">
        <v>179.03888888888889</v>
      </c>
      <c r="Y490" s="32">
        <v>22.738888888888887</v>
      </c>
      <c r="Z490" s="37">
        <v>0.12700530610978372</v>
      </c>
      <c r="AA490" s="32">
        <v>0</v>
      </c>
      <c r="AB490" s="32">
        <v>0</v>
      </c>
      <c r="AC490" s="37" t="s">
        <v>1688</v>
      </c>
      <c r="AD490" s="32">
        <v>473.84444444444443</v>
      </c>
      <c r="AE490" s="32">
        <v>0</v>
      </c>
      <c r="AF490" s="37">
        <v>0</v>
      </c>
      <c r="AG490" s="32">
        <v>0</v>
      </c>
      <c r="AH490" s="32">
        <v>0</v>
      </c>
      <c r="AI490" s="37" t="s">
        <v>1688</v>
      </c>
      <c r="AJ490" s="32">
        <v>0</v>
      </c>
      <c r="AK490" s="32">
        <v>0</v>
      </c>
      <c r="AL490" s="37" t="s">
        <v>1688</v>
      </c>
      <c r="AM490" t="s">
        <v>409</v>
      </c>
      <c r="AN490" s="34">
        <v>2</v>
      </c>
      <c r="AX490"/>
      <c r="AY490"/>
    </row>
    <row r="491" spans="1:51" x14ac:dyDescent="0.25">
      <c r="A491" t="s">
        <v>1583</v>
      </c>
      <c r="B491" t="s">
        <v>1030</v>
      </c>
      <c r="C491" t="s">
        <v>1279</v>
      </c>
      <c r="D491" t="s">
        <v>1532</v>
      </c>
      <c r="E491" s="32">
        <v>341.31111111111113</v>
      </c>
      <c r="F491" s="32">
        <v>1430.190555555555</v>
      </c>
      <c r="G491" s="32">
        <v>225.76688888888884</v>
      </c>
      <c r="H491" s="37">
        <v>0.15785790782347189</v>
      </c>
      <c r="I491" s="32">
        <v>1362.2086666666662</v>
      </c>
      <c r="J491" s="32">
        <v>225.76688888888884</v>
      </c>
      <c r="K491" s="37">
        <v>0.16573590699679069</v>
      </c>
      <c r="L491" s="32">
        <v>288.59511111111118</v>
      </c>
      <c r="M491" s="32">
        <v>21.108333333333334</v>
      </c>
      <c r="N491" s="37">
        <v>7.3141687161867669E-2</v>
      </c>
      <c r="O491" s="32">
        <v>220.61322222222228</v>
      </c>
      <c r="P491" s="32">
        <v>21.108333333333334</v>
      </c>
      <c r="Q491" s="37">
        <v>9.5680273016777964E-2</v>
      </c>
      <c r="R491" s="32">
        <v>44.065222222222232</v>
      </c>
      <c r="S491" s="32">
        <v>0</v>
      </c>
      <c r="T491" s="37">
        <v>0</v>
      </c>
      <c r="U491" s="32">
        <v>23.916666666666668</v>
      </c>
      <c r="V491" s="32">
        <v>0</v>
      </c>
      <c r="W491" s="37">
        <v>0</v>
      </c>
      <c r="X491" s="32">
        <v>278.70522222222223</v>
      </c>
      <c r="Y491" s="32">
        <v>31.577666666666648</v>
      </c>
      <c r="Z491" s="37">
        <v>0.11330130958754903</v>
      </c>
      <c r="AA491" s="32">
        <v>0</v>
      </c>
      <c r="AB491" s="32">
        <v>0</v>
      </c>
      <c r="AC491" s="37" t="s">
        <v>1688</v>
      </c>
      <c r="AD491" s="32">
        <v>858.29022222222181</v>
      </c>
      <c r="AE491" s="32">
        <v>173.08088888888886</v>
      </c>
      <c r="AF491" s="37">
        <v>0.20165776611174782</v>
      </c>
      <c r="AG491" s="32">
        <v>4.5999999999999996</v>
      </c>
      <c r="AH491" s="32">
        <v>0</v>
      </c>
      <c r="AI491" s="37">
        <v>0</v>
      </c>
      <c r="AJ491" s="32">
        <v>0</v>
      </c>
      <c r="AK491" s="32">
        <v>0</v>
      </c>
      <c r="AL491" s="37" t="s">
        <v>1688</v>
      </c>
      <c r="AM491" t="s">
        <v>426</v>
      </c>
      <c r="AN491" s="34">
        <v>2</v>
      </c>
      <c r="AX491"/>
      <c r="AY491"/>
    </row>
    <row r="492" spans="1:51" x14ac:dyDescent="0.25">
      <c r="A492" t="s">
        <v>1583</v>
      </c>
      <c r="B492" t="s">
        <v>1191</v>
      </c>
      <c r="C492" t="s">
        <v>1293</v>
      </c>
      <c r="D492" t="s">
        <v>1502</v>
      </c>
      <c r="E492" s="32">
        <v>44.888888888888886</v>
      </c>
      <c r="F492" s="32">
        <v>249.56944444444443</v>
      </c>
      <c r="G492" s="32">
        <v>71.641666666666666</v>
      </c>
      <c r="H492" s="37">
        <v>0.28706104958539708</v>
      </c>
      <c r="I492" s="32">
        <v>233.86388888888888</v>
      </c>
      <c r="J492" s="32">
        <v>71.641666666666666</v>
      </c>
      <c r="K492" s="37">
        <v>0.30633915739212031</v>
      </c>
      <c r="L492" s="32">
        <v>50.477777777777781</v>
      </c>
      <c r="M492" s="32">
        <v>11.777777777777779</v>
      </c>
      <c r="N492" s="37">
        <v>0.23332599603786044</v>
      </c>
      <c r="O492" s="32">
        <v>34.772222222222226</v>
      </c>
      <c r="P492" s="32">
        <v>11.777777777777779</v>
      </c>
      <c r="Q492" s="37">
        <v>0.33871225435373059</v>
      </c>
      <c r="R492" s="32">
        <v>12.238888888888889</v>
      </c>
      <c r="S492" s="32">
        <v>0</v>
      </c>
      <c r="T492" s="37">
        <v>0</v>
      </c>
      <c r="U492" s="32">
        <v>3.4666666666666668</v>
      </c>
      <c r="V492" s="32">
        <v>0</v>
      </c>
      <c r="W492" s="37">
        <v>0</v>
      </c>
      <c r="X492" s="32">
        <v>63.088888888888889</v>
      </c>
      <c r="Y492" s="32">
        <v>29.516666666666666</v>
      </c>
      <c r="Z492" s="37">
        <v>0.46785840084536806</v>
      </c>
      <c r="AA492" s="32">
        <v>0</v>
      </c>
      <c r="AB492" s="32">
        <v>0</v>
      </c>
      <c r="AC492" s="37" t="s">
        <v>1688</v>
      </c>
      <c r="AD492" s="32">
        <v>136.00277777777777</v>
      </c>
      <c r="AE492" s="32">
        <v>30.347222222222221</v>
      </c>
      <c r="AF492" s="37">
        <v>0.22313678233696208</v>
      </c>
      <c r="AG492" s="32">
        <v>0</v>
      </c>
      <c r="AH492" s="32">
        <v>0</v>
      </c>
      <c r="AI492" s="37" t="s">
        <v>1688</v>
      </c>
      <c r="AJ492" s="32">
        <v>0</v>
      </c>
      <c r="AK492" s="32">
        <v>0</v>
      </c>
      <c r="AL492" s="37" t="s">
        <v>1688</v>
      </c>
      <c r="AM492" t="s">
        <v>590</v>
      </c>
      <c r="AN492" s="34">
        <v>2</v>
      </c>
      <c r="AX492"/>
      <c r="AY492"/>
    </row>
    <row r="493" spans="1:51" x14ac:dyDescent="0.25">
      <c r="A493" t="s">
        <v>1583</v>
      </c>
      <c r="B493" t="s">
        <v>1003</v>
      </c>
      <c r="C493" t="s">
        <v>1369</v>
      </c>
      <c r="D493" t="s">
        <v>1543</v>
      </c>
      <c r="E493" s="32">
        <v>103.41111111111111</v>
      </c>
      <c r="F493" s="32">
        <v>333.25133333333338</v>
      </c>
      <c r="G493" s="32">
        <v>0</v>
      </c>
      <c r="H493" s="37">
        <v>0</v>
      </c>
      <c r="I493" s="32">
        <v>313.98411111111119</v>
      </c>
      <c r="J493" s="32">
        <v>0</v>
      </c>
      <c r="K493" s="37">
        <v>0</v>
      </c>
      <c r="L493" s="32">
        <v>45.866666666666653</v>
      </c>
      <c r="M493" s="32">
        <v>0</v>
      </c>
      <c r="N493" s="37">
        <v>0</v>
      </c>
      <c r="O493" s="32">
        <v>31.007777777777765</v>
      </c>
      <c r="P493" s="32">
        <v>0</v>
      </c>
      <c r="Q493" s="37">
        <v>0</v>
      </c>
      <c r="R493" s="32">
        <v>9.7511111111111095</v>
      </c>
      <c r="S493" s="32">
        <v>0</v>
      </c>
      <c r="T493" s="37">
        <v>0</v>
      </c>
      <c r="U493" s="32">
        <v>5.1077777777777778</v>
      </c>
      <c r="V493" s="32">
        <v>0</v>
      </c>
      <c r="W493" s="37">
        <v>0</v>
      </c>
      <c r="X493" s="32">
        <v>70.962222222222223</v>
      </c>
      <c r="Y493" s="32">
        <v>0</v>
      </c>
      <c r="Z493" s="37">
        <v>0</v>
      </c>
      <c r="AA493" s="32">
        <v>4.4083333333333323</v>
      </c>
      <c r="AB493" s="32">
        <v>0</v>
      </c>
      <c r="AC493" s="37">
        <v>0</v>
      </c>
      <c r="AD493" s="32">
        <v>212.01411111111119</v>
      </c>
      <c r="AE493" s="32">
        <v>0</v>
      </c>
      <c r="AF493" s="37">
        <v>0</v>
      </c>
      <c r="AG493" s="32">
        <v>0</v>
      </c>
      <c r="AH493" s="32">
        <v>0</v>
      </c>
      <c r="AI493" s="37" t="s">
        <v>1688</v>
      </c>
      <c r="AJ493" s="32">
        <v>0</v>
      </c>
      <c r="AK493" s="32">
        <v>0</v>
      </c>
      <c r="AL493" s="37" t="s">
        <v>1688</v>
      </c>
      <c r="AM493" t="s">
        <v>399</v>
      </c>
      <c r="AN493" s="34">
        <v>2</v>
      </c>
      <c r="AX493"/>
      <c r="AY493"/>
    </row>
    <row r="494" spans="1:51" x14ac:dyDescent="0.25">
      <c r="A494" t="s">
        <v>1583</v>
      </c>
      <c r="B494" t="s">
        <v>956</v>
      </c>
      <c r="C494" t="s">
        <v>1249</v>
      </c>
      <c r="D494" t="s">
        <v>1496</v>
      </c>
      <c r="E494" s="32">
        <v>52.477777777777774</v>
      </c>
      <c r="F494" s="32">
        <v>152.19033333333334</v>
      </c>
      <c r="G494" s="32">
        <v>0</v>
      </c>
      <c r="H494" s="37">
        <v>0</v>
      </c>
      <c r="I494" s="32">
        <v>128.98155555555559</v>
      </c>
      <c r="J494" s="32">
        <v>0</v>
      </c>
      <c r="K494" s="37">
        <v>0</v>
      </c>
      <c r="L494" s="32">
        <v>35.276222222222223</v>
      </c>
      <c r="M494" s="32">
        <v>0</v>
      </c>
      <c r="N494" s="37">
        <v>0</v>
      </c>
      <c r="O494" s="32">
        <v>18.464444444444446</v>
      </c>
      <c r="P494" s="32">
        <v>0</v>
      </c>
      <c r="Q494" s="37">
        <v>0</v>
      </c>
      <c r="R494" s="32">
        <v>11.122888888888887</v>
      </c>
      <c r="S494" s="32">
        <v>0</v>
      </c>
      <c r="T494" s="37">
        <v>0</v>
      </c>
      <c r="U494" s="32">
        <v>5.6888888888888891</v>
      </c>
      <c r="V494" s="32">
        <v>0</v>
      </c>
      <c r="W494" s="37">
        <v>0</v>
      </c>
      <c r="X494" s="32">
        <v>42.128444444444462</v>
      </c>
      <c r="Y494" s="32">
        <v>0</v>
      </c>
      <c r="Z494" s="37">
        <v>0</v>
      </c>
      <c r="AA494" s="32">
        <v>6.3970000000000011</v>
      </c>
      <c r="AB494" s="32">
        <v>0</v>
      </c>
      <c r="AC494" s="37">
        <v>0</v>
      </c>
      <c r="AD494" s="32">
        <v>66.777222222222235</v>
      </c>
      <c r="AE494" s="32">
        <v>0</v>
      </c>
      <c r="AF494" s="37">
        <v>0</v>
      </c>
      <c r="AG494" s="32">
        <v>1.6114444444444445</v>
      </c>
      <c r="AH494" s="32">
        <v>0</v>
      </c>
      <c r="AI494" s="37">
        <v>0</v>
      </c>
      <c r="AJ494" s="32">
        <v>0</v>
      </c>
      <c r="AK494" s="32">
        <v>0</v>
      </c>
      <c r="AL494" s="37" t="s">
        <v>1688</v>
      </c>
      <c r="AM494" t="s">
        <v>352</v>
      </c>
      <c r="AN494" s="34">
        <v>2</v>
      </c>
      <c r="AX494"/>
      <c r="AY494"/>
    </row>
    <row r="495" spans="1:51" x14ac:dyDescent="0.25">
      <c r="A495" t="s">
        <v>1583</v>
      </c>
      <c r="B495" t="s">
        <v>1163</v>
      </c>
      <c r="C495" t="s">
        <v>1249</v>
      </c>
      <c r="D495" t="s">
        <v>1496</v>
      </c>
      <c r="E495" s="32">
        <v>25.711111111111112</v>
      </c>
      <c r="F495" s="32">
        <v>89.504444444444459</v>
      </c>
      <c r="G495" s="32">
        <v>0</v>
      </c>
      <c r="H495" s="37">
        <v>0</v>
      </c>
      <c r="I495" s="32">
        <v>76.39</v>
      </c>
      <c r="J495" s="32">
        <v>0</v>
      </c>
      <c r="K495" s="37">
        <v>0</v>
      </c>
      <c r="L495" s="32">
        <v>10.222777777777779</v>
      </c>
      <c r="M495" s="32">
        <v>0</v>
      </c>
      <c r="N495" s="37">
        <v>0</v>
      </c>
      <c r="O495" s="32">
        <v>3.0561111111111119</v>
      </c>
      <c r="P495" s="32">
        <v>0</v>
      </c>
      <c r="Q495" s="37">
        <v>0</v>
      </c>
      <c r="R495" s="32">
        <v>0</v>
      </c>
      <c r="S495" s="32">
        <v>0</v>
      </c>
      <c r="T495" s="37" t="s">
        <v>1688</v>
      </c>
      <c r="U495" s="32">
        <v>7.166666666666667</v>
      </c>
      <c r="V495" s="32">
        <v>0</v>
      </c>
      <c r="W495" s="37">
        <v>0</v>
      </c>
      <c r="X495" s="32">
        <v>21.510555555555548</v>
      </c>
      <c r="Y495" s="32">
        <v>0</v>
      </c>
      <c r="Z495" s="37">
        <v>0</v>
      </c>
      <c r="AA495" s="32">
        <v>5.9477777777777776</v>
      </c>
      <c r="AB495" s="32">
        <v>0</v>
      </c>
      <c r="AC495" s="37">
        <v>0</v>
      </c>
      <c r="AD495" s="32">
        <v>51.823333333333345</v>
      </c>
      <c r="AE495" s="32">
        <v>0</v>
      </c>
      <c r="AF495" s="37">
        <v>0</v>
      </c>
      <c r="AG495" s="32">
        <v>0</v>
      </c>
      <c r="AH495" s="32">
        <v>0</v>
      </c>
      <c r="AI495" s="37" t="s">
        <v>1688</v>
      </c>
      <c r="AJ495" s="32">
        <v>0</v>
      </c>
      <c r="AK495" s="32">
        <v>0</v>
      </c>
      <c r="AL495" s="37" t="s">
        <v>1688</v>
      </c>
      <c r="AM495" t="s">
        <v>561</v>
      </c>
      <c r="AN495" s="34">
        <v>2</v>
      </c>
      <c r="AX495"/>
      <c r="AY495"/>
    </row>
    <row r="496" spans="1:51" x14ac:dyDescent="0.25">
      <c r="A496" t="s">
        <v>1583</v>
      </c>
      <c r="B496" t="s">
        <v>994</v>
      </c>
      <c r="C496" t="s">
        <v>1432</v>
      </c>
      <c r="D496" t="s">
        <v>1538</v>
      </c>
      <c r="E496" s="32">
        <v>50.633333333333333</v>
      </c>
      <c r="F496" s="32">
        <v>200.125</v>
      </c>
      <c r="G496" s="32">
        <v>0</v>
      </c>
      <c r="H496" s="37">
        <v>0</v>
      </c>
      <c r="I496" s="32">
        <v>186.64999999999998</v>
      </c>
      <c r="J496" s="32">
        <v>0</v>
      </c>
      <c r="K496" s="37">
        <v>0</v>
      </c>
      <c r="L496" s="32">
        <v>26.105555555555554</v>
      </c>
      <c r="M496" s="32">
        <v>0</v>
      </c>
      <c r="N496" s="37">
        <v>0</v>
      </c>
      <c r="O496" s="32">
        <v>16.722222222222221</v>
      </c>
      <c r="P496" s="32">
        <v>0</v>
      </c>
      <c r="Q496" s="37">
        <v>0</v>
      </c>
      <c r="R496" s="32">
        <v>4.0583333333333336</v>
      </c>
      <c r="S496" s="32">
        <v>0</v>
      </c>
      <c r="T496" s="37">
        <v>0</v>
      </c>
      <c r="U496" s="32">
        <v>5.3250000000000002</v>
      </c>
      <c r="V496" s="32">
        <v>0</v>
      </c>
      <c r="W496" s="37">
        <v>0</v>
      </c>
      <c r="X496" s="32">
        <v>57.93333333333333</v>
      </c>
      <c r="Y496" s="32">
        <v>0</v>
      </c>
      <c r="Z496" s="37">
        <v>0</v>
      </c>
      <c r="AA496" s="32">
        <v>4.0916666666666668</v>
      </c>
      <c r="AB496" s="32">
        <v>0</v>
      </c>
      <c r="AC496" s="37">
        <v>0</v>
      </c>
      <c r="AD496" s="32">
        <v>111.99444444444444</v>
      </c>
      <c r="AE496" s="32">
        <v>0</v>
      </c>
      <c r="AF496" s="37">
        <v>0</v>
      </c>
      <c r="AG496" s="32">
        <v>0</v>
      </c>
      <c r="AH496" s="32">
        <v>0</v>
      </c>
      <c r="AI496" s="37" t="s">
        <v>1688</v>
      </c>
      <c r="AJ496" s="32">
        <v>0</v>
      </c>
      <c r="AK496" s="32">
        <v>0</v>
      </c>
      <c r="AL496" s="37" t="s">
        <v>1688</v>
      </c>
      <c r="AM496" t="s">
        <v>390</v>
      </c>
      <c r="AN496" s="34">
        <v>2</v>
      </c>
      <c r="AX496"/>
      <c r="AY496"/>
    </row>
    <row r="497" spans="1:51" x14ac:dyDescent="0.25">
      <c r="A497" t="s">
        <v>1583</v>
      </c>
      <c r="B497" t="s">
        <v>760</v>
      </c>
      <c r="C497" t="s">
        <v>1224</v>
      </c>
      <c r="D497" t="s">
        <v>1501</v>
      </c>
      <c r="E497" s="32">
        <v>181.45555555555555</v>
      </c>
      <c r="F497" s="32">
        <v>568.96100000000001</v>
      </c>
      <c r="G497" s="32">
        <v>69.645555555555546</v>
      </c>
      <c r="H497" s="37">
        <v>0.1224083119151498</v>
      </c>
      <c r="I497" s="32">
        <v>542.32488888888884</v>
      </c>
      <c r="J497" s="32">
        <v>69.645555555555546</v>
      </c>
      <c r="K497" s="37">
        <v>0.1284203564734874</v>
      </c>
      <c r="L497" s="32">
        <v>110.65722222222223</v>
      </c>
      <c r="M497" s="32">
        <v>5.1433333333333335</v>
      </c>
      <c r="N497" s="37">
        <v>4.6479870270053167E-2</v>
      </c>
      <c r="O497" s="32">
        <v>88.765555555555565</v>
      </c>
      <c r="P497" s="32">
        <v>5.1433333333333335</v>
      </c>
      <c r="Q497" s="37">
        <v>5.7942895767877929E-2</v>
      </c>
      <c r="R497" s="32">
        <v>16.913888888888888</v>
      </c>
      <c r="S497" s="32">
        <v>0</v>
      </c>
      <c r="T497" s="37">
        <v>0</v>
      </c>
      <c r="U497" s="32">
        <v>4.9777777777777779</v>
      </c>
      <c r="V497" s="32">
        <v>0</v>
      </c>
      <c r="W497" s="37">
        <v>0</v>
      </c>
      <c r="X497" s="32">
        <v>91.86588888888889</v>
      </c>
      <c r="Y497" s="32">
        <v>10.682555555555554</v>
      </c>
      <c r="Z497" s="37">
        <v>0.11628424527058162</v>
      </c>
      <c r="AA497" s="32">
        <v>4.7444444444444445</v>
      </c>
      <c r="AB497" s="32">
        <v>0</v>
      </c>
      <c r="AC497" s="37">
        <v>0</v>
      </c>
      <c r="AD497" s="32">
        <v>361.69344444444442</v>
      </c>
      <c r="AE497" s="32">
        <v>53.819666666666663</v>
      </c>
      <c r="AF497" s="37">
        <v>0.14879912117105923</v>
      </c>
      <c r="AG497" s="32">
        <v>0</v>
      </c>
      <c r="AH497" s="32">
        <v>0</v>
      </c>
      <c r="AI497" s="37" t="s">
        <v>1688</v>
      </c>
      <c r="AJ497" s="32">
        <v>0</v>
      </c>
      <c r="AK497" s="32">
        <v>0</v>
      </c>
      <c r="AL497" s="37" t="s">
        <v>1688</v>
      </c>
      <c r="AM497" t="s">
        <v>155</v>
      </c>
      <c r="AN497" s="34">
        <v>2</v>
      </c>
      <c r="AX497"/>
      <c r="AY497"/>
    </row>
    <row r="498" spans="1:51" x14ac:dyDescent="0.25">
      <c r="A498" t="s">
        <v>1583</v>
      </c>
      <c r="B498" t="s">
        <v>621</v>
      </c>
      <c r="C498" t="s">
        <v>1290</v>
      </c>
      <c r="D498" t="s">
        <v>1524</v>
      </c>
      <c r="E498" s="32">
        <v>292.51111111111112</v>
      </c>
      <c r="F498" s="32">
        <v>863.68144444444442</v>
      </c>
      <c r="G498" s="32">
        <v>107.16200000000001</v>
      </c>
      <c r="H498" s="37">
        <v>0.12407583917578666</v>
      </c>
      <c r="I498" s="32">
        <v>792.11199999999997</v>
      </c>
      <c r="J498" s="32">
        <v>107.16200000000001</v>
      </c>
      <c r="K498" s="37">
        <v>0.13528642414204053</v>
      </c>
      <c r="L498" s="32">
        <v>170.52311111111112</v>
      </c>
      <c r="M498" s="32">
        <v>33.603666666666669</v>
      </c>
      <c r="N498" s="37">
        <v>0.19706224245915185</v>
      </c>
      <c r="O498" s="32">
        <v>98.953666666666663</v>
      </c>
      <c r="P498" s="32">
        <v>33.603666666666669</v>
      </c>
      <c r="Q498" s="37">
        <v>0.33958990908202835</v>
      </c>
      <c r="R498" s="32">
        <v>66.986111111111114</v>
      </c>
      <c r="S498" s="32">
        <v>0</v>
      </c>
      <c r="T498" s="37">
        <v>0</v>
      </c>
      <c r="U498" s="32">
        <v>4.583333333333333</v>
      </c>
      <c r="V498" s="32">
        <v>0</v>
      </c>
      <c r="W498" s="37">
        <v>0</v>
      </c>
      <c r="X498" s="32">
        <v>117.66388888888889</v>
      </c>
      <c r="Y498" s="32">
        <v>26.225000000000001</v>
      </c>
      <c r="Z498" s="37">
        <v>0.22288061568969994</v>
      </c>
      <c r="AA498" s="32">
        <v>0</v>
      </c>
      <c r="AB498" s="32">
        <v>0</v>
      </c>
      <c r="AC498" s="37" t="s">
        <v>1688</v>
      </c>
      <c r="AD498" s="32">
        <v>575.49444444444441</v>
      </c>
      <c r="AE498" s="32">
        <v>47.333333333333336</v>
      </c>
      <c r="AF498" s="37">
        <v>8.2248115147361217E-2</v>
      </c>
      <c r="AG498" s="32">
        <v>0</v>
      </c>
      <c r="AH498" s="32">
        <v>0</v>
      </c>
      <c r="AI498" s="37" t="s">
        <v>1688</v>
      </c>
      <c r="AJ498" s="32">
        <v>0</v>
      </c>
      <c r="AK498" s="32">
        <v>0</v>
      </c>
      <c r="AL498" s="37" t="s">
        <v>1688</v>
      </c>
      <c r="AM498" t="s">
        <v>15</v>
      </c>
      <c r="AN498" s="34">
        <v>2</v>
      </c>
      <c r="AX498"/>
      <c r="AY498"/>
    </row>
    <row r="499" spans="1:51" x14ac:dyDescent="0.25">
      <c r="A499" t="s">
        <v>1583</v>
      </c>
      <c r="B499" t="s">
        <v>826</v>
      </c>
      <c r="C499" t="s">
        <v>1208</v>
      </c>
      <c r="D499" t="s">
        <v>1523</v>
      </c>
      <c r="E499" s="32">
        <v>236.46666666666667</v>
      </c>
      <c r="F499" s="32">
        <v>769.51666666666677</v>
      </c>
      <c r="G499" s="32">
        <v>8.7222222222222214</v>
      </c>
      <c r="H499" s="37">
        <v>1.1334676167579936E-2</v>
      </c>
      <c r="I499" s="32">
        <v>729.73277777777787</v>
      </c>
      <c r="J499" s="32">
        <v>8.7222222222222214</v>
      </c>
      <c r="K499" s="37">
        <v>1.1952624971545898E-2</v>
      </c>
      <c r="L499" s="32">
        <v>125.1388888888889</v>
      </c>
      <c r="M499" s="32">
        <v>0</v>
      </c>
      <c r="N499" s="37">
        <v>0</v>
      </c>
      <c r="O499" s="32">
        <v>89.026111111111121</v>
      </c>
      <c r="P499" s="32">
        <v>0</v>
      </c>
      <c r="Q499" s="37">
        <v>0</v>
      </c>
      <c r="R499" s="32">
        <v>30.379444444444445</v>
      </c>
      <c r="S499" s="32">
        <v>0</v>
      </c>
      <c r="T499" s="37">
        <v>0</v>
      </c>
      <c r="U499" s="32">
        <v>5.7333333333333334</v>
      </c>
      <c r="V499" s="32">
        <v>0</v>
      </c>
      <c r="W499" s="37">
        <v>0</v>
      </c>
      <c r="X499" s="32">
        <v>219.54000000000002</v>
      </c>
      <c r="Y499" s="32">
        <v>4.5888888888888886</v>
      </c>
      <c r="Z499" s="37">
        <v>2.0902290648122841E-2</v>
      </c>
      <c r="AA499" s="32">
        <v>3.6711111111111125</v>
      </c>
      <c r="AB499" s="32">
        <v>0</v>
      </c>
      <c r="AC499" s="37">
        <v>0</v>
      </c>
      <c r="AD499" s="32">
        <v>396.47222222222223</v>
      </c>
      <c r="AE499" s="32">
        <v>4.1333333333333337</v>
      </c>
      <c r="AF499" s="37">
        <v>1.0425278497863099E-2</v>
      </c>
      <c r="AG499" s="32">
        <v>24.694444444444443</v>
      </c>
      <c r="AH499" s="32">
        <v>0</v>
      </c>
      <c r="AI499" s="37">
        <v>0</v>
      </c>
      <c r="AJ499" s="32">
        <v>0</v>
      </c>
      <c r="AK499" s="32">
        <v>0</v>
      </c>
      <c r="AL499" s="37" t="s">
        <v>1688</v>
      </c>
      <c r="AM499" t="s">
        <v>221</v>
      </c>
      <c r="AN499" s="34">
        <v>2</v>
      </c>
      <c r="AX499"/>
      <c r="AY499"/>
    </row>
    <row r="500" spans="1:51" x14ac:dyDescent="0.25">
      <c r="A500" t="s">
        <v>1583</v>
      </c>
      <c r="B500" t="s">
        <v>795</v>
      </c>
      <c r="C500" t="s">
        <v>1241</v>
      </c>
      <c r="D500" t="s">
        <v>1540</v>
      </c>
      <c r="E500" s="32">
        <v>108.98888888888889</v>
      </c>
      <c r="F500" s="32">
        <v>552.85833333333335</v>
      </c>
      <c r="G500" s="32">
        <v>69.363888888888894</v>
      </c>
      <c r="H500" s="37">
        <v>0.12546412834310577</v>
      </c>
      <c r="I500" s="32">
        <v>537.125</v>
      </c>
      <c r="J500" s="32">
        <v>69.363888888888894</v>
      </c>
      <c r="K500" s="37">
        <v>0.12913919271843405</v>
      </c>
      <c r="L500" s="32">
        <v>74.949999999999989</v>
      </c>
      <c r="M500" s="32">
        <v>0</v>
      </c>
      <c r="N500" s="37">
        <v>0</v>
      </c>
      <c r="O500" s="32">
        <v>59.216666666666669</v>
      </c>
      <c r="P500" s="32">
        <v>0</v>
      </c>
      <c r="Q500" s="37">
        <v>0</v>
      </c>
      <c r="R500" s="32">
        <v>9.9555555555555557</v>
      </c>
      <c r="S500" s="32">
        <v>0</v>
      </c>
      <c r="T500" s="37">
        <v>0</v>
      </c>
      <c r="U500" s="32">
        <v>5.7777777777777777</v>
      </c>
      <c r="V500" s="32">
        <v>0</v>
      </c>
      <c r="W500" s="37">
        <v>0</v>
      </c>
      <c r="X500" s="32">
        <v>98.780555555555551</v>
      </c>
      <c r="Y500" s="32">
        <v>10.050000000000001</v>
      </c>
      <c r="Z500" s="37">
        <v>0.10174067095975931</v>
      </c>
      <c r="AA500" s="32">
        <v>0</v>
      </c>
      <c r="AB500" s="32">
        <v>0</v>
      </c>
      <c r="AC500" s="37" t="s">
        <v>1688</v>
      </c>
      <c r="AD500" s="32">
        <v>379.12777777777779</v>
      </c>
      <c r="AE500" s="32">
        <v>59.31388888888889</v>
      </c>
      <c r="AF500" s="37">
        <v>0.15644828040971234</v>
      </c>
      <c r="AG500" s="32">
        <v>0</v>
      </c>
      <c r="AH500" s="32">
        <v>0</v>
      </c>
      <c r="AI500" s="37" t="s">
        <v>1688</v>
      </c>
      <c r="AJ500" s="32">
        <v>0</v>
      </c>
      <c r="AK500" s="32">
        <v>0</v>
      </c>
      <c r="AL500" s="37" t="s">
        <v>1688</v>
      </c>
      <c r="AM500" t="s">
        <v>190</v>
      </c>
      <c r="AN500" s="34">
        <v>2</v>
      </c>
      <c r="AX500"/>
      <c r="AY500"/>
    </row>
    <row r="501" spans="1:51" x14ac:dyDescent="0.25">
      <c r="A501" t="s">
        <v>1583</v>
      </c>
      <c r="B501" t="s">
        <v>781</v>
      </c>
      <c r="C501" t="s">
        <v>1269</v>
      </c>
      <c r="D501" t="s">
        <v>1543</v>
      </c>
      <c r="E501" s="32">
        <v>95.388888888888886</v>
      </c>
      <c r="F501" s="32">
        <v>265.48055555555555</v>
      </c>
      <c r="G501" s="32">
        <v>0</v>
      </c>
      <c r="H501" s="37">
        <v>0</v>
      </c>
      <c r="I501" s="32">
        <v>229.02777777777777</v>
      </c>
      <c r="J501" s="32">
        <v>0</v>
      </c>
      <c r="K501" s="37">
        <v>0</v>
      </c>
      <c r="L501" s="32">
        <v>38.397222222222226</v>
      </c>
      <c r="M501" s="32">
        <v>0</v>
      </c>
      <c r="N501" s="37">
        <v>0</v>
      </c>
      <c r="O501" s="32">
        <v>25.25</v>
      </c>
      <c r="P501" s="32">
        <v>0</v>
      </c>
      <c r="Q501" s="37">
        <v>0</v>
      </c>
      <c r="R501" s="32">
        <v>2.1027777777777779</v>
      </c>
      <c r="S501" s="32">
        <v>0</v>
      </c>
      <c r="T501" s="37">
        <v>0</v>
      </c>
      <c r="U501" s="32">
        <v>11.044444444444444</v>
      </c>
      <c r="V501" s="32">
        <v>0</v>
      </c>
      <c r="W501" s="37">
        <v>0</v>
      </c>
      <c r="X501" s="32">
        <v>48.858333333333334</v>
      </c>
      <c r="Y501" s="32">
        <v>0</v>
      </c>
      <c r="Z501" s="37">
        <v>0</v>
      </c>
      <c r="AA501" s="32">
        <v>23.305555555555557</v>
      </c>
      <c r="AB501" s="32">
        <v>0</v>
      </c>
      <c r="AC501" s="37">
        <v>0</v>
      </c>
      <c r="AD501" s="32">
        <v>154.91944444444445</v>
      </c>
      <c r="AE501" s="32">
        <v>0</v>
      </c>
      <c r="AF501" s="37">
        <v>0</v>
      </c>
      <c r="AG501" s="32">
        <v>0</v>
      </c>
      <c r="AH501" s="32">
        <v>0</v>
      </c>
      <c r="AI501" s="37" t="s">
        <v>1688</v>
      </c>
      <c r="AJ501" s="32">
        <v>0</v>
      </c>
      <c r="AK501" s="32">
        <v>0</v>
      </c>
      <c r="AL501" s="37" t="s">
        <v>1688</v>
      </c>
      <c r="AM501" t="s">
        <v>176</v>
      </c>
      <c r="AN501" s="34">
        <v>2</v>
      </c>
      <c r="AX501"/>
      <c r="AY501"/>
    </row>
    <row r="502" spans="1:51" x14ac:dyDescent="0.25">
      <c r="A502" t="s">
        <v>1583</v>
      </c>
      <c r="B502" t="s">
        <v>606</v>
      </c>
      <c r="C502" t="s">
        <v>1288</v>
      </c>
      <c r="D502" t="s">
        <v>1522</v>
      </c>
      <c r="E502" s="32">
        <v>87.4</v>
      </c>
      <c r="F502" s="32">
        <v>294.58277777777778</v>
      </c>
      <c r="G502" s="32">
        <v>82.436111111111103</v>
      </c>
      <c r="H502" s="37">
        <v>0.27984022600702685</v>
      </c>
      <c r="I502" s="32">
        <v>276.63111111111107</v>
      </c>
      <c r="J502" s="32">
        <v>82.436111111111103</v>
      </c>
      <c r="K502" s="37">
        <v>0.298000144596896</v>
      </c>
      <c r="L502" s="32">
        <v>37.832777777777778</v>
      </c>
      <c r="M502" s="32">
        <v>1.0666666666666667</v>
      </c>
      <c r="N502" s="37">
        <v>2.819424661155083E-2</v>
      </c>
      <c r="O502" s="32">
        <v>19.88111111111111</v>
      </c>
      <c r="P502" s="32">
        <v>1.0666666666666667</v>
      </c>
      <c r="Q502" s="37">
        <v>5.3652266249371264E-2</v>
      </c>
      <c r="R502" s="32">
        <v>11.41288888888889</v>
      </c>
      <c r="S502" s="32">
        <v>0</v>
      </c>
      <c r="T502" s="37">
        <v>0</v>
      </c>
      <c r="U502" s="32">
        <v>6.5387777777777778</v>
      </c>
      <c r="V502" s="32">
        <v>0</v>
      </c>
      <c r="W502" s="37">
        <v>0</v>
      </c>
      <c r="X502" s="32">
        <v>60.93888888888889</v>
      </c>
      <c r="Y502" s="32">
        <v>7.0888888888888886</v>
      </c>
      <c r="Z502" s="37">
        <v>0.11632783298386361</v>
      </c>
      <c r="AA502" s="32">
        <v>0</v>
      </c>
      <c r="AB502" s="32">
        <v>0</v>
      </c>
      <c r="AC502" s="37" t="s">
        <v>1688</v>
      </c>
      <c r="AD502" s="32">
        <v>195.8111111111111</v>
      </c>
      <c r="AE502" s="32">
        <v>74.280555555555551</v>
      </c>
      <c r="AF502" s="37">
        <v>0.37934801112182942</v>
      </c>
      <c r="AG502" s="32">
        <v>0</v>
      </c>
      <c r="AH502" s="32">
        <v>0</v>
      </c>
      <c r="AI502" s="37" t="s">
        <v>1688</v>
      </c>
      <c r="AJ502" s="32">
        <v>0</v>
      </c>
      <c r="AK502" s="32">
        <v>0</v>
      </c>
      <c r="AL502" s="37" t="s">
        <v>1688</v>
      </c>
      <c r="AM502" t="s">
        <v>0</v>
      </c>
      <c r="AN502" s="34">
        <v>2</v>
      </c>
      <c r="AX502"/>
      <c r="AY502"/>
    </row>
    <row r="503" spans="1:51" x14ac:dyDescent="0.25">
      <c r="A503" t="s">
        <v>1583</v>
      </c>
      <c r="B503" t="s">
        <v>773</v>
      </c>
      <c r="C503" t="s">
        <v>1357</v>
      </c>
      <c r="D503" t="s">
        <v>1522</v>
      </c>
      <c r="E503" s="32">
        <v>151.75555555555556</v>
      </c>
      <c r="F503" s="32">
        <v>501.57333333333338</v>
      </c>
      <c r="G503" s="32">
        <v>115.34166666666667</v>
      </c>
      <c r="H503" s="37">
        <v>0.22995972672656706</v>
      </c>
      <c r="I503" s="32">
        <v>479.88055555555559</v>
      </c>
      <c r="J503" s="32">
        <v>115.34166666666667</v>
      </c>
      <c r="K503" s="37">
        <v>0.2403549494376494</v>
      </c>
      <c r="L503" s="32">
        <v>67.664999999999992</v>
      </c>
      <c r="M503" s="32">
        <v>0</v>
      </c>
      <c r="N503" s="37">
        <v>0</v>
      </c>
      <c r="O503" s="32">
        <v>50.972222222222221</v>
      </c>
      <c r="P503" s="32">
        <v>0</v>
      </c>
      <c r="Q503" s="37">
        <v>0</v>
      </c>
      <c r="R503" s="32">
        <v>16.692777777777778</v>
      </c>
      <c r="S503" s="32">
        <v>0</v>
      </c>
      <c r="T503" s="37">
        <v>0</v>
      </c>
      <c r="U503" s="32">
        <v>0</v>
      </c>
      <c r="V503" s="32">
        <v>0</v>
      </c>
      <c r="W503" s="37" t="s">
        <v>1688</v>
      </c>
      <c r="X503" s="32">
        <v>84.125</v>
      </c>
      <c r="Y503" s="32">
        <v>13.08611111111111</v>
      </c>
      <c r="Z503" s="37">
        <v>0.15555555555555556</v>
      </c>
      <c r="AA503" s="32">
        <v>5</v>
      </c>
      <c r="AB503" s="32">
        <v>0</v>
      </c>
      <c r="AC503" s="37">
        <v>0</v>
      </c>
      <c r="AD503" s="32">
        <v>344.78333333333336</v>
      </c>
      <c r="AE503" s="32">
        <v>102.25555555555556</v>
      </c>
      <c r="AF503" s="37">
        <v>0.29657917210486456</v>
      </c>
      <c r="AG503" s="32">
        <v>0</v>
      </c>
      <c r="AH503" s="32">
        <v>0</v>
      </c>
      <c r="AI503" s="37" t="s">
        <v>1688</v>
      </c>
      <c r="AJ503" s="32">
        <v>0</v>
      </c>
      <c r="AK503" s="32">
        <v>0</v>
      </c>
      <c r="AL503" s="37" t="s">
        <v>1688</v>
      </c>
      <c r="AM503" t="s">
        <v>168</v>
      </c>
      <c r="AN503" s="34">
        <v>2</v>
      </c>
      <c r="AX503"/>
      <c r="AY503"/>
    </row>
    <row r="504" spans="1:51" x14ac:dyDescent="0.25">
      <c r="A504" t="s">
        <v>1583</v>
      </c>
      <c r="B504" t="s">
        <v>1081</v>
      </c>
      <c r="C504" t="s">
        <v>1458</v>
      </c>
      <c r="D504" t="s">
        <v>1502</v>
      </c>
      <c r="E504" s="32">
        <v>268.16666666666669</v>
      </c>
      <c r="F504" s="32">
        <v>1070.6774444444445</v>
      </c>
      <c r="G504" s="32">
        <v>0</v>
      </c>
      <c r="H504" s="37">
        <v>0</v>
      </c>
      <c r="I504" s="32">
        <v>1006.2716666666668</v>
      </c>
      <c r="J504" s="32">
        <v>0</v>
      </c>
      <c r="K504" s="37">
        <v>0</v>
      </c>
      <c r="L504" s="32">
        <v>212.5721111111111</v>
      </c>
      <c r="M504" s="32">
        <v>0</v>
      </c>
      <c r="N504" s="37">
        <v>0</v>
      </c>
      <c r="O504" s="32">
        <v>148.16633333333331</v>
      </c>
      <c r="P504" s="32">
        <v>0</v>
      </c>
      <c r="Q504" s="37">
        <v>0</v>
      </c>
      <c r="R504" s="32">
        <v>58.786999999999992</v>
      </c>
      <c r="S504" s="32">
        <v>0</v>
      </c>
      <c r="T504" s="37">
        <v>0</v>
      </c>
      <c r="U504" s="32">
        <v>5.6187777777777788</v>
      </c>
      <c r="V504" s="32">
        <v>0</v>
      </c>
      <c r="W504" s="37">
        <v>0</v>
      </c>
      <c r="X504" s="32">
        <v>185.9752222222223</v>
      </c>
      <c r="Y504" s="32">
        <v>0</v>
      </c>
      <c r="Z504" s="37">
        <v>0</v>
      </c>
      <c r="AA504" s="32">
        <v>0</v>
      </c>
      <c r="AB504" s="32">
        <v>0</v>
      </c>
      <c r="AC504" s="37" t="s">
        <v>1688</v>
      </c>
      <c r="AD504" s="32">
        <v>672.13011111111109</v>
      </c>
      <c r="AE504" s="32">
        <v>0</v>
      </c>
      <c r="AF504" s="37">
        <v>0</v>
      </c>
      <c r="AG504" s="32">
        <v>0</v>
      </c>
      <c r="AH504" s="32">
        <v>0</v>
      </c>
      <c r="AI504" s="37" t="s">
        <v>1688</v>
      </c>
      <c r="AJ504" s="32">
        <v>0</v>
      </c>
      <c r="AK504" s="32">
        <v>0</v>
      </c>
      <c r="AL504" s="37" t="s">
        <v>1688</v>
      </c>
      <c r="AM504" t="s">
        <v>477</v>
      </c>
      <c r="AN504" s="34">
        <v>2</v>
      </c>
      <c r="AX504"/>
      <c r="AY504"/>
    </row>
    <row r="505" spans="1:51" x14ac:dyDescent="0.25">
      <c r="A505" t="s">
        <v>1583</v>
      </c>
      <c r="B505" t="s">
        <v>901</v>
      </c>
      <c r="C505" t="s">
        <v>1249</v>
      </c>
      <c r="D505" t="s">
        <v>1496</v>
      </c>
      <c r="E505" s="32">
        <v>153.75555555555556</v>
      </c>
      <c r="F505" s="32">
        <v>695.41033333333348</v>
      </c>
      <c r="G505" s="32">
        <v>49.032777777777781</v>
      </c>
      <c r="H505" s="37">
        <v>7.0509130260902705E-2</v>
      </c>
      <c r="I505" s="32">
        <v>635.90255555555564</v>
      </c>
      <c r="J505" s="32">
        <v>47.966111111111111</v>
      </c>
      <c r="K505" s="37">
        <v>7.5429970664617887E-2</v>
      </c>
      <c r="L505" s="32">
        <v>84.950444444444415</v>
      </c>
      <c r="M505" s="32">
        <v>5.2122222222222225</v>
      </c>
      <c r="N505" s="37">
        <v>6.1356032405820937E-2</v>
      </c>
      <c r="O505" s="32">
        <v>26.50933333333332</v>
      </c>
      <c r="P505" s="32">
        <v>5.2122222222222225</v>
      </c>
      <c r="Q505" s="37">
        <v>0.19661838178587007</v>
      </c>
      <c r="R505" s="32">
        <v>53.52444444444442</v>
      </c>
      <c r="S505" s="32">
        <v>0</v>
      </c>
      <c r="T505" s="37">
        <v>0</v>
      </c>
      <c r="U505" s="32">
        <v>4.916666666666667</v>
      </c>
      <c r="V505" s="32">
        <v>0</v>
      </c>
      <c r="W505" s="37">
        <v>0</v>
      </c>
      <c r="X505" s="32">
        <v>179.74022222222226</v>
      </c>
      <c r="Y505" s="32">
        <v>0.99722222222222223</v>
      </c>
      <c r="Z505" s="37">
        <v>5.5481305736303369E-3</v>
      </c>
      <c r="AA505" s="32">
        <v>1.0666666666666667</v>
      </c>
      <c r="AB505" s="32">
        <v>1.0666666666666667</v>
      </c>
      <c r="AC505" s="37">
        <v>1</v>
      </c>
      <c r="AD505" s="32">
        <v>389.44711111111116</v>
      </c>
      <c r="AE505" s="32">
        <v>41.756666666666668</v>
      </c>
      <c r="AF505" s="37">
        <v>0.1072203785195194</v>
      </c>
      <c r="AG505" s="32">
        <v>40.205888888888907</v>
      </c>
      <c r="AH505" s="32">
        <v>0</v>
      </c>
      <c r="AI505" s="37">
        <v>0</v>
      </c>
      <c r="AJ505" s="32">
        <v>0</v>
      </c>
      <c r="AK505" s="32">
        <v>0</v>
      </c>
      <c r="AL505" s="37" t="s">
        <v>1688</v>
      </c>
      <c r="AM505" t="s">
        <v>297</v>
      </c>
      <c r="AN505" s="34">
        <v>2</v>
      </c>
      <c r="AX505"/>
      <c r="AY505"/>
    </row>
    <row r="506" spans="1:51" x14ac:dyDescent="0.25">
      <c r="A506" t="s">
        <v>1583</v>
      </c>
      <c r="B506" t="s">
        <v>765</v>
      </c>
      <c r="C506" t="s">
        <v>1352</v>
      </c>
      <c r="D506" t="s">
        <v>1502</v>
      </c>
      <c r="E506" s="32">
        <v>156.1888888888889</v>
      </c>
      <c r="F506" s="32">
        <v>538.31411111111117</v>
      </c>
      <c r="G506" s="32">
        <v>84.429666666666662</v>
      </c>
      <c r="H506" s="37">
        <v>0.15684089442202989</v>
      </c>
      <c r="I506" s="32">
        <v>513.33477777777784</v>
      </c>
      <c r="J506" s="32">
        <v>84.429666666666662</v>
      </c>
      <c r="K506" s="37">
        <v>0.16447291382080523</v>
      </c>
      <c r="L506" s="32">
        <v>72.270333333333326</v>
      </c>
      <c r="M506" s="32">
        <v>7.8901111111111097</v>
      </c>
      <c r="N506" s="37">
        <v>0.10917496498486393</v>
      </c>
      <c r="O506" s="32">
        <v>51.12433333333334</v>
      </c>
      <c r="P506" s="32">
        <v>7.8901111111111097</v>
      </c>
      <c r="Q506" s="37">
        <v>0.15433181416111913</v>
      </c>
      <c r="R506" s="32">
        <v>16.312666666666662</v>
      </c>
      <c r="S506" s="32">
        <v>0</v>
      </c>
      <c r="T506" s="37">
        <v>0</v>
      </c>
      <c r="U506" s="32">
        <v>4.833333333333333</v>
      </c>
      <c r="V506" s="32">
        <v>0</v>
      </c>
      <c r="W506" s="37">
        <v>0</v>
      </c>
      <c r="X506" s="32">
        <v>121.07800000000003</v>
      </c>
      <c r="Y506" s="32">
        <v>32.497000000000007</v>
      </c>
      <c r="Z506" s="37">
        <v>0.26839723153669537</v>
      </c>
      <c r="AA506" s="32">
        <v>3.8333333333333335</v>
      </c>
      <c r="AB506" s="32">
        <v>0</v>
      </c>
      <c r="AC506" s="37">
        <v>0</v>
      </c>
      <c r="AD506" s="32">
        <v>341.13244444444445</v>
      </c>
      <c r="AE506" s="32">
        <v>44.042555555555552</v>
      </c>
      <c r="AF506" s="37">
        <v>0.1291069092747294</v>
      </c>
      <c r="AG506" s="32">
        <v>0</v>
      </c>
      <c r="AH506" s="32">
        <v>0</v>
      </c>
      <c r="AI506" s="37" t="s">
        <v>1688</v>
      </c>
      <c r="AJ506" s="32">
        <v>0</v>
      </c>
      <c r="AK506" s="32">
        <v>0</v>
      </c>
      <c r="AL506" s="37" t="s">
        <v>1688</v>
      </c>
      <c r="AM506" t="s">
        <v>160</v>
      </c>
      <c r="AN506" s="34">
        <v>2</v>
      </c>
      <c r="AX506"/>
      <c r="AY506"/>
    </row>
    <row r="507" spans="1:51" x14ac:dyDescent="0.25">
      <c r="A507" t="s">
        <v>1583</v>
      </c>
      <c r="B507" t="s">
        <v>1022</v>
      </c>
      <c r="C507" t="s">
        <v>1279</v>
      </c>
      <c r="D507" t="s">
        <v>1532</v>
      </c>
      <c r="E507" s="32">
        <v>92.533333333333331</v>
      </c>
      <c r="F507" s="32">
        <v>329.41111111111115</v>
      </c>
      <c r="G507" s="32">
        <v>0</v>
      </c>
      <c r="H507" s="37">
        <v>0</v>
      </c>
      <c r="I507" s="32">
        <v>307.25000000000006</v>
      </c>
      <c r="J507" s="32">
        <v>0</v>
      </c>
      <c r="K507" s="37">
        <v>0</v>
      </c>
      <c r="L507" s="32">
        <v>45.027777777777779</v>
      </c>
      <c r="M507" s="32">
        <v>0</v>
      </c>
      <c r="N507" s="37">
        <v>0</v>
      </c>
      <c r="O507" s="32">
        <v>22.866666666666667</v>
      </c>
      <c r="P507" s="32">
        <v>0</v>
      </c>
      <c r="Q507" s="37">
        <v>0</v>
      </c>
      <c r="R507" s="32">
        <v>11.744444444444444</v>
      </c>
      <c r="S507" s="32">
        <v>0</v>
      </c>
      <c r="T507" s="37">
        <v>0</v>
      </c>
      <c r="U507" s="32">
        <v>10.416666666666666</v>
      </c>
      <c r="V507" s="32">
        <v>0</v>
      </c>
      <c r="W507" s="37">
        <v>0</v>
      </c>
      <c r="X507" s="32">
        <v>86.061111111111117</v>
      </c>
      <c r="Y507" s="32">
        <v>0</v>
      </c>
      <c r="Z507" s="37">
        <v>0</v>
      </c>
      <c r="AA507" s="32">
        <v>0</v>
      </c>
      <c r="AB507" s="32">
        <v>0</v>
      </c>
      <c r="AC507" s="37" t="s">
        <v>1688</v>
      </c>
      <c r="AD507" s="32">
        <v>195.03055555555557</v>
      </c>
      <c r="AE507" s="32">
        <v>0</v>
      </c>
      <c r="AF507" s="37">
        <v>0</v>
      </c>
      <c r="AG507" s="32">
        <v>3.2916666666666665</v>
      </c>
      <c r="AH507" s="32">
        <v>0</v>
      </c>
      <c r="AI507" s="37">
        <v>0</v>
      </c>
      <c r="AJ507" s="32">
        <v>0</v>
      </c>
      <c r="AK507" s="32">
        <v>0</v>
      </c>
      <c r="AL507" s="37" t="s">
        <v>1688</v>
      </c>
      <c r="AM507" t="s">
        <v>418</v>
      </c>
      <c r="AN507" s="34">
        <v>2</v>
      </c>
      <c r="AX507"/>
      <c r="AY507"/>
    </row>
    <row r="508" spans="1:51" x14ac:dyDescent="0.25">
      <c r="A508" t="s">
        <v>1583</v>
      </c>
      <c r="B508" t="s">
        <v>986</v>
      </c>
      <c r="C508" t="s">
        <v>1429</v>
      </c>
      <c r="D508" t="s">
        <v>1494</v>
      </c>
      <c r="E508" s="32">
        <v>78.12222222222222</v>
      </c>
      <c r="F508" s="32">
        <v>252.81944444444443</v>
      </c>
      <c r="G508" s="32">
        <v>73.972222222222229</v>
      </c>
      <c r="H508" s="37">
        <v>0.29258913365928696</v>
      </c>
      <c r="I508" s="32">
        <v>240.74166666666665</v>
      </c>
      <c r="J508" s="32">
        <v>73.972222222222229</v>
      </c>
      <c r="K508" s="37">
        <v>0.30726804896904247</v>
      </c>
      <c r="L508" s="32">
        <v>25.761111111111113</v>
      </c>
      <c r="M508" s="32">
        <v>8.3333333333333329E-2</v>
      </c>
      <c r="N508" s="37">
        <v>3.2348501186111704E-3</v>
      </c>
      <c r="O508" s="32">
        <v>13.683333333333334</v>
      </c>
      <c r="P508" s="32">
        <v>8.3333333333333329E-2</v>
      </c>
      <c r="Q508" s="37">
        <v>6.0901339829476245E-3</v>
      </c>
      <c r="R508" s="32">
        <v>7.4055555555555559</v>
      </c>
      <c r="S508" s="32">
        <v>0</v>
      </c>
      <c r="T508" s="37">
        <v>0</v>
      </c>
      <c r="U508" s="32">
        <v>4.6722222222222225</v>
      </c>
      <c r="V508" s="32">
        <v>0</v>
      </c>
      <c r="W508" s="37">
        <v>0</v>
      </c>
      <c r="X508" s="32">
        <v>93.8</v>
      </c>
      <c r="Y508" s="32">
        <v>32.869444444444447</v>
      </c>
      <c r="Z508" s="37">
        <v>0.3504205164652926</v>
      </c>
      <c r="AA508" s="32">
        <v>0</v>
      </c>
      <c r="AB508" s="32">
        <v>0</v>
      </c>
      <c r="AC508" s="37" t="s">
        <v>1688</v>
      </c>
      <c r="AD508" s="32">
        <v>124.13888888888889</v>
      </c>
      <c r="AE508" s="32">
        <v>41.019444444444446</v>
      </c>
      <c r="AF508" s="37">
        <v>0.33043186395166707</v>
      </c>
      <c r="AG508" s="32">
        <v>9.1194444444444436</v>
      </c>
      <c r="AH508" s="32">
        <v>0</v>
      </c>
      <c r="AI508" s="37">
        <v>0</v>
      </c>
      <c r="AJ508" s="32">
        <v>0</v>
      </c>
      <c r="AK508" s="32">
        <v>0</v>
      </c>
      <c r="AL508" s="37" t="s">
        <v>1688</v>
      </c>
      <c r="AM508" t="s">
        <v>382</v>
      </c>
      <c r="AN508" s="34">
        <v>2</v>
      </c>
      <c r="AX508"/>
      <c r="AY508"/>
    </row>
    <row r="509" spans="1:51" x14ac:dyDescent="0.25">
      <c r="A509" t="s">
        <v>1583</v>
      </c>
      <c r="B509" t="s">
        <v>949</v>
      </c>
      <c r="C509" t="s">
        <v>1237</v>
      </c>
      <c r="D509" t="s">
        <v>1539</v>
      </c>
      <c r="E509" s="32">
        <v>125.25555555555556</v>
      </c>
      <c r="F509" s="32">
        <v>336.88888888888886</v>
      </c>
      <c r="G509" s="32">
        <v>9.0111111111111128</v>
      </c>
      <c r="H509" s="37">
        <v>2.6748021108179428E-2</v>
      </c>
      <c r="I509" s="32">
        <v>322.46111111111111</v>
      </c>
      <c r="J509" s="32">
        <v>9.0111111111111128</v>
      </c>
      <c r="K509" s="37">
        <v>2.7944799545164798E-2</v>
      </c>
      <c r="L509" s="32">
        <v>54.633333333333333</v>
      </c>
      <c r="M509" s="32">
        <v>0</v>
      </c>
      <c r="N509" s="37">
        <v>0</v>
      </c>
      <c r="O509" s="32">
        <v>40.205555555555556</v>
      </c>
      <c r="P509" s="32">
        <v>0</v>
      </c>
      <c r="Q509" s="37">
        <v>0</v>
      </c>
      <c r="R509" s="32">
        <v>9.5</v>
      </c>
      <c r="S509" s="32">
        <v>0</v>
      </c>
      <c r="T509" s="37">
        <v>0</v>
      </c>
      <c r="U509" s="32">
        <v>4.927777777777778</v>
      </c>
      <c r="V509" s="32">
        <v>0</v>
      </c>
      <c r="W509" s="37">
        <v>0</v>
      </c>
      <c r="X509" s="32">
        <v>120.04444444444445</v>
      </c>
      <c r="Y509" s="32">
        <v>8.3916666666666675</v>
      </c>
      <c r="Z509" s="37">
        <v>6.9904664938911523E-2</v>
      </c>
      <c r="AA509" s="32">
        <v>0</v>
      </c>
      <c r="AB509" s="32">
        <v>0</v>
      </c>
      <c r="AC509" s="37" t="s">
        <v>1688</v>
      </c>
      <c r="AD509" s="32">
        <v>161.85</v>
      </c>
      <c r="AE509" s="32">
        <v>0.61944444444444446</v>
      </c>
      <c r="AF509" s="37">
        <v>3.8272749116122612E-3</v>
      </c>
      <c r="AG509" s="32">
        <v>0.3611111111111111</v>
      </c>
      <c r="AH509" s="32">
        <v>0</v>
      </c>
      <c r="AI509" s="37">
        <v>0</v>
      </c>
      <c r="AJ509" s="32">
        <v>0</v>
      </c>
      <c r="AK509" s="32">
        <v>0</v>
      </c>
      <c r="AL509" s="37" t="s">
        <v>1688</v>
      </c>
      <c r="AM509" t="s">
        <v>345</v>
      </c>
      <c r="AN509" s="34">
        <v>2</v>
      </c>
      <c r="AX509"/>
      <c r="AY509"/>
    </row>
    <row r="510" spans="1:51" x14ac:dyDescent="0.25">
      <c r="A510" t="s">
        <v>1583</v>
      </c>
      <c r="B510" t="s">
        <v>1165</v>
      </c>
      <c r="C510" t="s">
        <v>1405</v>
      </c>
      <c r="D510" t="s">
        <v>1543</v>
      </c>
      <c r="E510" s="32">
        <v>152.25555555555556</v>
      </c>
      <c r="F510" s="32">
        <v>448.7741111111111</v>
      </c>
      <c r="G510" s="32">
        <v>5.416666666666667</v>
      </c>
      <c r="H510" s="37">
        <v>1.2069917877516703E-2</v>
      </c>
      <c r="I510" s="32">
        <v>438.21855555555555</v>
      </c>
      <c r="J510" s="32">
        <v>5.416666666666667</v>
      </c>
      <c r="K510" s="37">
        <v>1.2360651090640464E-2</v>
      </c>
      <c r="L510" s="32">
        <v>53.888000000000005</v>
      </c>
      <c r="M510" s="32">
        <v>0</v>
      </c>
      <c r="N510" s="37">
        <v>0</v>
      </c>
      <c r="O510" s="32">
        <v>43.332444444444448</v>
      </c>
      <c r="P510" s="32">
        <v>0</v>
      </c>
      <c r="Q510" s="37">
        <v>0</v>
      </c>
      <c r="R510" s="32">
        <v>5.9666666666666668</v>
      </c>
      <c r="S510" s="32">
        <v>0</v>
      </c>
      <c r="T510" s="37">
        <v>0</v>
      </c>
      <c r="U510" s="32">
        <v>4.5888888888888886</v>
      </c>
      <c r="V510" s="32">
        <v>0</v>
      </c>
      <c r="W510" s="37">
        <v>0</v>
      </c>
      <c r="X510" s="32">
        <v>120.42222222222222</v>
      </c>
      <c r="Y510" s="32">
        <v>5.416666666666667</v>
      </c>
      <c r="Z510" s="37">
        <v>4.4980623731315748E-2</v>
      </c>
      <c r="AA510" s="32">
        <v>0</v>
      </c>
      <c r="AB510" s="32">
        <v>0</v>
      </c>
      <c r="AC510" s="37" t="s">
        <v>1688</v>
      </c>
      <c r="AD510" s="32">
        <v>274.0888888888889</v>
      </c>
      <c r="AE510" s="32">
        <v>0</v>
      </c>
      <c r="AF510" s="37">
        <v>0</v>
      </c>
      <c r="AG510" s="32">
        <v>0.375</v>
      </c>
      <c r="AH510" s="32">
        <v>0</v>
      </c>
      <c r="AI510" s="37">
        <v>0</v>
      </c>
      <c r="AJ510" s="32">
        <v>0</v>
      </c>
      <c r="AK510" s="32">
        <v>0</v>
      </c>
      <c r="AL510" s="37" t="s">
        <v>1688</v>
      </c>
      <c r="AM510" t="s">
        <v>563</v>
      </c>
      <c r="AN510" s="34">
        <v>2</v>
      </c>
      <c r="AX510"/>
      <c r="AY510"/>
    </row>
    <row r="511" spans="1:51" x14ac:dyDescent="0.25">
      <c r="A511" t="s">
        <v>1583</v>
      </c>
      <c r="B511" t="s">
        <v>967</v>
      </c>
      <c r="C511" t="s">
        <v>1426</v>
      </c>
      <c r="D511" t="s">
        <v>1497</v>
      </c>
      <c r="E511" s="32">
        <v>229.03333333333333</v>
      </c>
      <c r="F511" s="32">
        <v>631.84422222222224</v>
      </c>
      <c r="G511" s="32">
        <v>190.82499999999999</v>
      </c>
      <c r="H511" s="37">
        <v>0.30201273239289989</v>
      </c>
      <c r="I511" s="32">
        <v>596.2304444444444</v>
      </c>
      <c r="J511" s="32">
        <v>190.82499999999999</v>
      </c>
      <c r="K511" s="37">
        <v>0.32005242566539338</v>
      </c>
      <c r="L511" s="32">
        <v>99.416777777777781</v>
      </c>
      <c r="M511" s="32">
        <v>1.2555555555555555</v>
      </c>
      <c r="N511" s="37">
        <v>1.2629211925999523E-2</v>
      </c>
      <c r="O511" s="32">
        <v>63.802999999999997</v>
      </c>
      <c r="P511" s="32">
        <v>1.2555555555555555</v>
      </c>
      <c r="Q511" s="37">
        <v>1.9678628834938101E-2</v>
      </c>
      <c r="R511" s="32">
        <v>25.363777777777777</v>
      </c>
      <c r="S511" s="32">
        <v>0</v>
      </c>
      <c r="T511" s="37">
        <v>0</v>
      </c>
      <c r="U511" s="32">
        <v>10.25</v>
      </c>
      <c r="V511" s="32">
        <v>0</v>
      </c>
      <c r="W511" s="37">
        <v>0</v>
      </c>
      <c r="X511" s="32">
        <v>169.74166666666667</v>
      </c>
      <c r="Y511" s="32">
        <v>47.727777777777774</v>
      </c>
      <c r="Z511" s="37">
        <v>0.28117891567250886</v>
      </c>
      <c r="AA511" s="32">
        <v>0</v>
      </c>
      <c r="AB511" s="32">
        <v>0</v>
      </c>
      <c r="AC511" s="37" t="s">
        <v>1688</v>
      </c>
      <c r="AD511" s="32">
        <v>361.40522222222222</v>
      </c>
      <c r="AE511" s="32">
        <v>141.84166666666667</v>
      </c>
      <c r="AF511" s="37">
        <v>0.39247265381088081</v>
      </c>
      <c r="AG511" s="32">
        <v>1.2805555555555554</v>
      </c>
      <c r="AH511" s="32">
        <v>0</v>
      </c>
      <c r="AI511" s="37">
        <v>0</v>
      </c>
      <c r="AJ511" s="32">
        <v>0</v>
      </c>
      <c r="AK511" s="32">
        <v>0</v>
      </c>
      <c r="AL511" s="37" t="s">
        <v>1688</v>
      </c>
      <c r="AM511" t="s">
        <v>363</v>
      </c>
      <c r="AN511" s="34">
        <v>2</v>
      </c>
      <c r="AX511"/>
      <c r="AY511"/>
    </row>
    <row r="512" spans="1:51" x14ac:dyDescent="0.25">
      <c r="A512" t="s">
        <v>1583</v>
      </c>
      <c r="B512" t="s">
        <v>704</v>
      </c>
      <c r="C512" t="s">
        <v>1238</v>
      </c>
      <c r="D512" t="s">
        <v>1521</v>
      </c>
      <c r="E512" s="32">
        <v>59.777777777777779</v>
      </c>
      <c r="F512" s="32">
        <v>182.70833333333334</v>
      </c>
      <c r="G512" s="32">
        <v>0</v>
      </c>
      <c r="H512" s="37">
        <v>0</v>
      </c>
      <c r="I512" s="32">
        <v>167.67222222222225</v>
      </c>
      <c r="J512" s="32">
        <v>0</v>
      </c>
      <c r="K512" s="37">
        <v>0</v>
      </c>
      <c r="L512" s="32">
        <v>27.125</v>
      </c>
      <c r="M512" s="32">
        <v>0</v>
      </c>
      <c r="N512" s="37">
        <v>0</v>
      </c>
      <c r="O512" s="32">
        <v>12.088888888888889</v>
      </c>
      <c r="P512" s="32">
        <v>0</v>
      </c>
      <c r="Q512" s="37">
        <v>0</v>
      </c>
      <c r="R512" s="32">
        <v>6.6333333333333337</v>
      </c>
      <c r="S512" s="32">
        <v>0</v>
      </c>
      <c r="T512" s="37">
        <v>0</v>
      </c>
      <c r="U512" s="32">
        <v>8.4027777777777786</v>
      </c>
      <c r="V512" s="32">
        <v>0</v>
      </c>
      <c r="W512" s="37">
        <v>0</v>
      </c>
      <c r="X512" s="32">
        <v>46.930555555555557</v>
      </c>
      <c r="Y512" s="32">
        <v>0</v>
      </c>
      <c r="Z512" s="37">
        <v>0</v>
      </c>
      <c r="AA512" s="32">
        <v>0</v>
      </c>
      <c r="AB512" s="32">
        <v>0</v>
      </c>
      <c r="AC512" s="37" t="s">
        <v>1688</v>
      </c>
      <c r="AD512" s="32">
        <v>102.60833333333333</v>
      </c>
      <c r="AE512" s="32">
        <v>0</v>
      </c>
      <c r="AF512" s="37">
        <v>0</v>
      </c>
      <c r="AG512" s="32">
        <v>6.0444444444444443</v>
      </c>
      <c r="AH512" s="32">
        <v>0</v>
      </c>
      <c r="AI512" s="37">
        <v>0</v>
      </c>
      <c r="AJ512" s="32">
        <v>0</v>
      </c>
      <c r="AK512" s="32">
        <v>0</v>
      </c>
      <c r="AL512" s="37" t="s">
        <v>1688</v>
      </c>
      <c r="AM512" t="s">
        <v>98</v>
      </c>
      <c r="AN512" s="34">
        <v>2</v>
      </c>
      <c r="AX512"/>
      <c r="AY512"/>
    </row>
    <row r="513" spans="1:51" x14ac:dyDescent="0.25">
      <c r="A513" t="s">
        <v>1583</v>
      </c>
      <c r="B513" t="s">
        <v>906</v>
      </c>
      <c r="C513" t="s">
        <v>1338</v>
      </c>
      <c r="D513" t="s">
        <v>1502</v>
      </c>
      <c r="E513" s="32">
        <v>164.3111111111111</v>
      </c>
      <c r="F513" s="32">
        <v>504.86366666666663</v>
      </c>
      <c r="G513" s="32">
        <v>49.091666666666661</v>
      </c>
      <c r="H513" s="37">
        <v>9.7237472030402922E-2</v>
      </c>
      <c r="I513" s="32">
        <v>499.86088888888889</v>
      </c>
      <c r="J513" s="32">
        <v>49.091666666666661</v>
      </c>
      <c r="K513" s="37">
        <v>9.8210657720770297E-2</v>
      </c>
      <c r="L513" s="32">
        <v>86.474777777777788</v>
      </c>
      <c r="M513" s="32">
        <v>0</v>
      </c>
      <c r="N513" s="37">
        <v>0</v>
      </c>
      <c r="O513" s="32">
        <v>81.472000000000008</v>
      </c>
      <c r="P513" s="32">
        <v>0</v>
      </c>
      <c r="Q513" s="37">
        <v>0</v>
      </c>
      <c r="R513" s="32">
        <v>0</v>
      </c>
      <c r="S513" s="32">
        <v>0</v>
      </c>
      <c r="T513" s="37" t="s">
        <v>1688</v>
      </c>
      <c r="U513" s="32">
        <v>5.0027777777777782</v>
      </c>
      <c r="V513" s="32">
        <v>0</v>
      </c>
      <c r="W513" s="37">
        <v>0</v>
      </c>
      <c r="X513" s="32">
        <v>100.94166666666666</v>
      </c>
      <c r="Y513" s="32">
        <v>8.9277777777777771</v>
      </c>
      <c r="Z513" s="37">
        <v>8.8444921434271712E-2</v>
      </c>
      <c r="AA513" s="32">
        <v>0</v>
      </c>
      <c r="AB513" s="32">
        <v>0</v>
      </c>
      <c r="AC513" s="37" t="s">
        <v>1688</v>
      </c>
      <c r="AD513" s="32">
        <v>309.04722222222222</v>
      </c>
      <c r="AE513" s="32">
        <v>31.763888888888889</v>
      </c>
      <c r="AF513" s="37">
        <v>0.10278004979461967</v>
      </c>
      <c r="AG513" s="32">
        <v>8.4</v>
      </c>
      <c r="AH513" s="32">
        <v>8.4</v>
      </c>
      <c r="AI513" s="37">
        <v>1</v>
      </c>
      <c r="AJ513" s="32">
        <v>0</v>
      </c>
      <c r="AK513" s="32">
        <v>0</v>
      </c>
      <c r="AL513" s="37" t="s">
        <v>1688</v>
      </c>
      <c r="AM513" t="s">
        <v>302</v>
      </c>
      <c r="AN513" s="34">
        <v>2</v>
      </c>
      <c r="AX513"/>
      <c r="AY513"/>
    </row>
    <row r="514" spans="1:51" x14ac:dyDescent="0.25">
      <c r="A514" t="s">
        <v>1583</v>
      </c>
      <c r="B514" t="s">
        <v>828</v>
      </c>
      <c r="C514" t="s">
        <v>1381</v>
      </c>
      <c r="D514" t="s">
        <v>1547</v>
      </c>
      <c r="E514" s="32">
        <v>119.53333333333333</v>
      </c>
      <c r="F514" s="32">
        <v>386.68333333333339</v>
      </c>
      <c r="G514" s="32">
        <v>189.3111111111111</v>
      </c>
      <c r="H514" s="37">
        <v>0.48957659870982562</v>
      </c>
      <c r="I514" s="32">
        <v>362.19444444444446</v>
      </c>
      <c r="J514" s="32">
        <v>189.3111111111111</v>
      </c>
      <c r="K514" s="37">
        <v>0.52267811948769072</v>
      </c>
      <c r="L514" s="32">
        <v>57.00833333333334</v>
      </c>
      <c r="M514" s="32">
        <v>0</v>
      </c>
      <c r="N514" s="37">
        <v>0</v>
      </c>
      <c r="O514" s="32">
        <v>42.413888888888891</v>
      </c>
      <c r="P514" s="32">
        <v>0</v>
      </c>
      <c r="Q514" s="37">
        <v>0</v>
      </c>
      <c r="R514" s="32">
        <v>9.7611111111111111</v>
      </c>
      <c r="S514" s="32">
        <v>0</v>
      </c>
      <c r="T514" s="37">
        <v>0</v>
      </c>
      <c r="U514" s="32">
        <v>4.833333333333333</v>
      </c>
      <c r="V514" s="32">
        <v>0</v>
      </c>
      <c r="W514" s="37">
        <v>0</v>
      </c>
      <c r="X514" s="32">
        <v>97.49444444444444</v>
      </c>
      <c r="Y514" s="32">
        <v>54.777777777777779</v>
      </c>
      <c r="Z514" s="37">
        <v>0.56185537637472227</v>
      </c>
      <c r="AA514" s="32">
        <v>9.8944444444444439</v>
      </c>
      <c r="AB514" s="32">
        <v>0</v>
      </c>
      <c r="AC514" s="37">
        <v>0</v>
      </c>
      <c r="AD514" s="32">
        <v>198.72499999999999</v>
      </c>
      <c r="AE514" s="32">
        <v>117.63888888888889</v>
      </c>
      <c r="AF514" s="37">
        <v>0.59196824198711229</v>
      </c>
      <c r="AG514" s="32">
        <v>23.56111111111111</v>
      </c>
      <c r="AH514" s="32">
        <v>16.894444444444446</v>
      </c>
      <c r="AI514" s="37">
        <v>0.71704786606932336</v>
      </c>
      <c r="AJ514" s="32">
        <v>0</v>
      </c>
      <c r="AK514" s="32">
        <v>0</v>
      </c>
      <c r="AL514" s="37" t="s">
        <v>1688</v>
      </c>
      <c r="AM514" t="s">
        <v>223</v>
      </c>
      <c r="AN514" s="34">
        <v>2</v>
      </c>
      <c r="AX514"/>
      <c r="AY514"/>
    </row>
    <row r="515" spans="1:51" x14ac:dyDescent="0.25">
      <c r="A515" t="s">
        <v>1583</v>
      </c>
      <c r="B515" t="s">
        <v>887</v>
      </c>
      <c r="C515" t="s">
        <v>1406</v>
      </c>
      <c r="D515" t="s">
        <v>1543</v>
      </c>
      <c r="E515" s="32">
        <v>102.43333333333334</v>
      </c>
      <c r="F515" s="32">
        <v>356.27522222222223</v>
      </c>
      <c r="G515" s="32">
        <v>9.625</v>
      </c>
      <c r="H515" s="37">
        <v>2.7015631174026822E-2</v>
      </c>
      <c r="I515" s="32">
        <v>326.16133333333335</v>
      </c>
      <c r="J515" s="32">
        <v>9.625</v>
      </c>
      <c r="K515" s="37">
        <v>2.9509935778203832E-2</v>
      </c>
      <c r="L515" s="32">
        <v>80.033555555555566</v>
      </c>
      <c r="M515" s="32">
        <v>0</v>
      </c>
      <c r="N515" s="37">
        <v>0</v>
      </c>
      <c r="O515" s="32">
        <v>49.919666666666672</v>
      </c>
      <c r="P515" s="32">
        <v>0</v>
      </c>
      <c r="Q515" s="37">
        <v>0</v>
      </c>
      <c r="R515" s="32">
        <v>19.677777777777777</v>
      </c>
      <c r="S515" s="32">
        <v>0</v>
      </c>
      <c r="T515" s="37">
        <v>0</v>
      </c>
      <c r="U515" s="32">
        <v>10.436111111111112</v>
      </c>
      <c r="V515" s="32">
        <v>0</v>
      </c>
      <c r="W515" s="37">
        <v>0</v>
      </c>
      <c r="X515" s="32">
        <v>89.716666666666669</v>
      </c>
      <c r="Y515" s="32">
        <v>5.1444444444444448</v>
      </c>
      <c r="Z515" s="37">
        <v>5.7341011827357735E-2</v>
      </c>
      <c r="AA515" s="32">
        <v>0</v>
      </c>
      <c r="AB515" s="32">
        <v>0</v>
      </c>
      <c r="AC515" s="37" t="s">
        <v>1688</v>
      </c>
      <c r="AD515" s="32">
        <v>180.5</v>
      </c>
      <c r="AE515" s="32">
        <v>4.4805555555555552</v>
      </c>
      <c r="AF515" s="37">
        <v>2.482302246845183E-2</v>
      </c>
      <c r="AG515" s="32">
        <v>6.0250000000000004</v>
      </c>
      <c r="AH515" s="32">
        <v>0</v>
      </c>
      <c r="AI515" s="37">
        <v>0</v>
      </c>
      <c r="AJ515" s="32">
        <v>0</v>
      </c>
      <c r="AK515" s="32">
        <v>0</v>
      </c>
      <c r="AL515" s="37" t="s">
        <v>1688</v>
      </c>
      <c r="AM515" t="s">
        <v>283</v>
      </c>
      <c r="AN515" s="34">
        <v>2</v>
      </c>
      <c r="AX515"/>
      <c r="AY515"/>
    </row>
    <row r="516" spans="1:51" x14ac:dyDescent="0.25">
      <c r="A516" t="s">
        <v>1583</v>
      </c>
      <c r="B516" t="s">
        <v>664</v>
      </c>
      <c r="C516" t="s">
        <v>1316</v>
      </c>
      <c r="D516" t="s">
        <v>1529</v>
      </c>
      <c r="E516" s="32">
        <v>164.64444444444445</v>
      </c>
      <c r="F516" s="32">
        <v>512.48888888888882</v>
      </c>
      <c r="G516" s="32">
        <v>81.852777777777789</v>
      </c>
      <c r="H516" s="37">
        <v>0.15971619980921001</v>
      </c>
      <c r="I516" s="32">
        <v>483.23055555555555</v>
      </c>
      <c r="J516" s="32">
        <v>81.852777777777789</v>
      </c>
      <c r="K516" s="37">
        <v>0.16938659370095943</v>
      </c>
      <c r="L516" s="32">
        <v>83.530555555555551</v>
      </c>
      <c r="M516" s="32">
        <v>0</v>
      </c>
      <c r="N516" s="37">
        <v>0</v>
      </c>
      <c r="O516" s="32">
        <v>54.272222222222226</v>
      </c>
      <c r="P516" s="32">
        <v>0</v>
      </c>
      <c r="Q516" s="37">
        <v>0</v>
      </c>
      <c r="R516" s="32">
        <v>18.513888888888889</v>
      </c>
      <c r="S516" s="32">
        <v>0</v>
      </c>
      <c r="T516" s="37">
        <v>0</v>
      </c>
      <c r="U516" s="32">
        <v>10.744444444444444</v>
      </c>
      <c r="V516" s="32">
        <v>0</v>
      </c>
      <c r="W516" s="37">
        <v>0</v>
      </c>
      <c r="X516" s="32">
        <v>134.38888888888889</v>
      </c>
      <c r="Y516" s="32">
        <v>39.369444444444447</v>
      </c>
      <c r="Z516" s="37">
        <v>0.29295163290615961</v>
      </c>
      <c r="AA516" s="32">
        <v>0</v>
      </c>
      <c r="AB516" s="32">
        <v>0</v>
      </c>
      <c r="AC516" s="37" t="s">
        <v>1688</v>
      </c>
      <c r="AD516" s="32">
        <v>286.6611111111111</v>
      </c>
      <c r="AE516" s="32">
        <v>42.483333333333334</v>
      </c>
      <c r="AF516" s="37">
        <v>0.14820054652221942</v>
      </c>
      <c r="AG516" s="32">
        <v>7.9083333333333332</v>
      </c>
      <c r="AH516" s="32">
        <v>0</v>
      </c>
      <c r="AI516" s="37">
        <v>0</v>
      </c>
      <c r="AJ516" s="32">
        <v>0</v>
      </c>
      <c r="AK516" s="32">
        <v>0</v>
      </c>
      <c r="AL516" s="37" t="s">
        <v>1688</v>
      </c>
      <c r="AM516" t="s">
        <v>58</v>
      </c>
      <c r="AN516" s="34">
        <v>2</v>
      </c>
      <c r="AX516"/>
      <c r="AY516"/>
    </row>
    <row r="517" spans="1:51" x14ac:dyDescent="0.25">
      <c r="A517" t="s">
        <v>1583</v>
      </c>
      <c r="B517" t="s">
        <v>987</v>
      </c>
      <c r="C517" t="s">
        <v>1230</v>
      </c>
      <c r="D517" t="s">
        <v>1507</v>
      </c>
      <c r="E517" s="32">
        <v>154.17777777777778</v>
      </c>
      <c r="F517" s="32">
        <v>442.69099999999997</v>
      </c>
      <c r="G517" s="32">
        <v>212.66666666666666</v>
      </c>
      <c r="H517" s="37">
        <v>0.48039527947635408</v>
      </c>
      <c r="I517" s="32">
        <v>431.43055555555554</v>
      </c>
      <c r="J517" s="32">
        <v>212.66666666666666</v>
      </c>
      <c r="K517" s="37">
        <v>0.49293371535267039</v>
      </c>
      <c r="L517" s="32">
        <v>47.646555555555551</v>
      </c>
      <c r="M517" s="32">
        <v>0</v>
      </c>
      <c r="N517" s="37">
        <v>0</v>
      </c>
      <c r="O517" s="32">
        <v>36.386111111111113</v>
      </c>
      <c r="P517" s="32">
        <v>0</v>
      </c>
      <c r="Q517" s="37">
        <v>0</v>
      </c>
      <c r="R517" s="32">
        <v>5.8</v>
      </c>
      <c r="S517" s="32">
        <v>0</v>
      </c>
      <c r="T517" s="37">
        <v>0</v>
      </c>
      <c r="U517" s="32">
        <v>5.4604444444444447</v>
      </c>
      <c r="V517" s="32">
        <v>0</v>
      </c>
      <c r="W517" s="37">
        <v>0</v>
      </c>
      <c r="X517" s="32">
        <v>137.83055555555555</v>
      </c>
      <c r="Y517" s="32">
        <v>90.724999999999994</v>
      </c>
      <c r="Z517" s="37">
        <v>0.65823575646425758</v>
      </c>
      <c r="AA517" s="32">
        <v>0</v>
      </c>
      <c r="AB517" s="32">
        <v>0</v>
      </c>
      <c r="AC517" s="37" t="s">
        <v>1688</v>
      </c>
      <c r="AD517" s="32">
        <v>226.96666666666667</v>
      </c>
      <c r="AE517" s="32">
        <v>119.50555555555556</v>
      </c>
      <c r="AF517" s="37">
        <v>0.52653350957066625</v>
      </c>
      <c r="AG517" s="32">
        <v>30.247222222222224</v>
      </c>
      <c r="AH517" s="32">
        <v>2.4361111111111109</v>
      </c>
      <c r="AI517" s="37">
        <v>8.0539994489852135E-2</v>
      </c>
      <c r="AJ517" s="32">
        <v>0</v>
      </c>
      <c r="AK517" s="32">
        <v>0</v>
      </c>
      <c r="AL517" s="37" t="s">
        <v>1688</v>
      </c>
      <c r="AM517" t="s">
        <v>383</v>
      </c>
      <c r="AN517" s="34">
        <v>2</v>
      </c>
      <c r="AX517"/>
      <c r="AY517"/>
    </row>
    <row r="518" spans="1:51" x14ac:dyDescent="0.25">
      <c r="A518" t="s">
        <v>1583</v>
      </c>
      <c r="B518" t="s">
        <v>683</v>
      </c>
      <c r="C518" t="s">
        <v>1325</v>
      </c>
      <c r="D518" t="s">
        <v>1502</v>
      </c>
      <c r="E518" s="32">
        <v>178.73333333333332</v>
      </c>
      <c r="F518" s="32">
        <v>557.71111111111111</v>
      </c>
      <c r="G518" s="32">
        <v>42.99722222222222</v>
      </c>
      <c r="H518" s="37">
        <v>7.7095868032035691E-2</v>
      </c>
      <c r="I518" s="32">
        <v>544.57777777777778</v>
      </c>
      <c r="J518" s="32">
        <v>42.99722222222222</v>
      </c>
      <c r="K518" s="37">
        <v>7.8955153839875947E-2</v>
      </c>
      <c r="L518" s="32">
        <v>89.51111111111112</v>
      </c>
      <c r="M518" s="32">
        <v>9</v>
      </c>
      <c r="N518" s="37">
        <v>0.10054617676266137</v>
      </c>
      <c r="O518" s="32">
        <v>76.37777777777778</v>
      </c>
      <c r="P518" s="32">
        <v>9</v>
      </c>
      <c r="Q518" s="37">
        <v>0.11783532150130928</v>
      </c>
      <c r="R518" s="32">
        <v>8.2166666666666668</v>
      </c>
      <c r="S518" s="32">
        <v>0</v>
      </c>
      <c r="T518" s="37">
        <v>0</v>
      </c>
      <c r="U518" s="32">
        <v>4.916666666666667</v>
      </c>
      <c r="V518" s="32">
        <v>0</v>
      </c>
      <c r="W518" s="37">
        <v>0</v>
      </c>
      <c r="X518" s="32">
        <v>97.561111111111117</v>
      </c>
      <c r="Y518" s="32">
        <v>27.833333333333332</v>
      </c>
      <c r="Z518" s="37">
        <v>0.28529127042879104</v>
      </c>
      <c r="AA518" s="32">
        <v>0</v>
      </c>
      <c r="AB518" s="32">
        <v>0</v>
      </c>
      <c r="AC518" s="37" t="s">
        <v>1688</v>
      </c>
      <c r="AD518" s="32">
        <v>355.56666666666666</v>
      </c>
      <c r="AE518" s="32">
        <v>6.1638888888888888</v>
      </c>
      <c r="AF518" s="37">
        <v>1.7335395768882222E-2</v>
      </c>
      <c r="AG518" s="32">
        <v>15.072222222222223</v>
      </c>
      <c r="AH518" s="32">
        <v>0</v>
      </c>
      <c r="AI518" s="37">
        <v>0</v>
      </c>
      <c r="AJ518" s="32">
        <v>0</v>
      </c>
      <c r="AK518" s="32">
        <v>0</v>
      </c>
      <c r="AL518" s="37" t="s">
        <v>1688</v>
      </c>
      <c r="AM518" t="s">
        <v>77</v>
      </c>
      <c r="AN518" s="34">
        <v>2</v>
      </c>
      <c r="AX518"/>
      <c r="AY518"/>
    </row>
    <row r="519" spans="1:51" x14ac:dyDescent="0.25">
      <c r="A519" t="s">
        <v>1583</v>
      </c>
      <c r="B519" t="s">
        <v>993</v>
      </c>
      <c r="C519" t="s">
        <v>1275</v>
      </c>
      <c r="D519" t="s">
        <v>1507</v>
      </c>
      <c r="E519" s="32">
        <v>215.14444444444445</v>
      </c>
      <c r="F519" s="32">
        <v>645.95811111111118</v>
      </c>
      <c r="G519" s="32">
        <v>170.83055555555555</v>
      </c>
      <c r="H519" s="37">
        <v>0.26446073300590694</v>
      </c>
      <c r="I519" s="32">
        <v>606.52499999999998</v>
      </c>
      <c r="J519" s="32">
        <v>170.83055555555555</v>
      </c>
      <c r="K519" s="37">
        <v>0.28165459883031296</v>
      </c>
      <c r="L519" s="32">
        <v>67.830333333333328</v>
      </c>
      <c r="M519" s="32">
        <v>0</v>
      </c>
      <c r="N519" s="37">
        <v>0</v>
      </c>
      <c r="O519" s="32">
        <v>28.397222222222222</v>
      </c>
      <c r="P519" s="32">
        <v>0</v>
      </c>
      <c r="Q519" s="37">
        <v>0</v>
      </c>
      <c r="R519" s="32">
        <v>24.788666666666668</v>
      </c>
      <c r="S519" s="32">
        <v>0</v>
      </c>
      <c r="T519" s="37">
        <v>0</v>
      </c>
      <c r="U519" s="32">
        <v>14.644444444444444</v>
      </c>
      <c r="V519" s="32">
        <v>0</v>
      </c>
      <c r="W519" s="37">
        <v>0</v>
      </c>
      <c r="X519" s="32">
        <v>195.44166666666666</v>
      </c>
      <c r="Y519" s="32">
        <v>91.227777777777774</v>
      </c>
      <c r="Z519" s="37">
        <v>0.46677752668457484</v>
      </c>
      <c r="AA519" s="32">
        <v>0</v>
      </c>
      <c r="AB519" s="32">
        <v>0</v>
      </c>
      <c r="AC519" s="37" t="s">
        <v>1688</v>
      </c>
      <c r="AD519" s="32">
        <v>349.80277777777781</v>
      </c>
      <c r="AE519" s="32">
        <v>79.602777777777774</v>
      </c>
      <c r="AF519" s="37">
        <v>0.2275647388607866</v>
      </c>
      <c r="AG519" s="32">
        <v>32.883333333333333</v>
      </c>
      <c r="AH519" s="32">
        <v>0</v>
      </c>
      <c r="AI519" s="37">
        <v>0</v>
      </c>
      <c r="AJ519" s="32">
        <v>0</v>
      </c>
      <c r="AK519" s="32">
        <v>0</v>
      </c>
      <c r="AL519" s="37" t="s">
        <v>1688</v>
      </c>
      <c r="AM519" t="s">
        <v>389</v>
      </c>
      <c r="AN519" s="34">
        <v>2</v>
      </c>
      <c r="AX519"/>
      <c r="AY519"/>
    </row>
    <row r="520" spans="1:51" x14ac:dyDescent="0.25">
      <c r="A520" t="s">
        <v>1583</v>
      </c>
      <c r="B520" t="s">
        <v>1150</v>
      </c>
      <c r="C520" t="s">
        <v>1475</v>
      </c>
      <c r="D520" t="s">
        <v>1522</v>
      </c>
      <c r="E520" s="32">
        <v>155.74444444444444</v>
      </c>
      <c r="F520" s="32">
        <v>533.00166666666678</v>
      </c>
      <c r="G520" s="32">
        <v>58.943111111111108</v>
      </c>
      <c r="H520" s="37">
        <v>0.11058710468906181</v>
      </c>
      <c r="I520" s="32">
        <v>506.00722222222225</v>
      </c>
      <c r="J520" s="32">
        <v>58.943111111111108</v>
      </c>
      <c r="K520" s="37">
        <v>0.11648669924561901</v>
      </c>
      <c r="L520" s="32">
        <v>98.907666666666671</v>
      </c>
      <c r="M520" s="32">
        <v>24.979555555555553</v>
      </c>
      <c r="N520" s="37">
        <v>0.25255429025274972</v>
      </c>
      <c r="O520" s="32">
        <v>71.913222222222231</v>
      </c>
      <c r="P520" s="32">
        <v>24.979555555555553</v>
      </c>
      <c r="Q520" s="37">
        <v>0.34735692246364824</v>
      </c>
      <c r="R520" s="32">
        <v>21.305555555555557</v>
      </c>
      <c r="S520" s="32">
        <v>0</v>
      </c>
      <c r="T520" s="37">
        <v>0</v>
      </c>
      <c r="U520" s="32">
        <v>5.6888888888888891</v>
      </c>
      <c r="V520" s="32">
        <v>0</v>
      </c>
      <c r="W520" s="37">
        <v>0</v>
      </c>
      <c r="X520" s="32">
        <v>104.17144444444449</v>
      </c>
      <c r="Y520" s="32">
        <v>18.010333333333335</v>
      </c>
      <c r="Z520" s="37">
        <v>0.17289127005374683</v>
      </c>
      <c r="AA520" s="32">
        <v>0</v>
      </c>
      <c r="AB520" s="32">
        <v>0</v>
      </c>
      <c r="AC520" s="37" t="s">
        <v>1688</v>
      </c>
      <c r="AD520" s="32">
        <v>329.92255555555556</v>
      </c>
      <c r="AE520" s="32">
        <v>15.95322222222222</v>
      </c>
      <c r="AF520" s="37">
        <v>4.8354445470873121E-2</v>
      </c>
      <c r="AG520" s="32">
        <v>0</v>
      </c>
      <c r="AH520" s="32">
        <v>0</v>
      </c>
      <c r="AI520" s="37" t="s">
        <v>1688</v>
      </c>
      <c r="AJ520" s="32">
        <v>0</v>
      </c>
      <c r="AK520" s="32">
        <v>0</v>
      </c>
      <c r="AL520" s="37" t="s">
        <v>1688</v>
      </c>
      <c r="AM520" t="s">
        <v>547</v>
      </c>
      <c r="AN520" s="34">
        <v>2</v>
      </c>
      <c r="AX520"/>
      <c r="AY520"/>
    </row>
    <row r="521" spans="1:51" x14ac:dyDescent="0.25">
      <c r="A521" t="s">
        <v>1583</v>
      </c>
      <c r="B521" t="s">
        <v>1048</v>
      </c>
      <c r="C521" t="s">
        <v>1445</v>
      </c>
      <c r="D521" t="s">
        <v>1518</v>
      </c>
      <c r="E521" s="32">
        <v>236.57777777777778</v>
      </c>
      <c r="F521" s="32">
        <v>716.52066666666678</v>
      </c>
      <c r="G521" s="32">
        <v>118.26188888888888</v>
      </c>
      <c r="H521" s="37">
        <v>0.1650502133302815</v>
      </c>
      <c r="I521" s="32">
        <v>651.44844444444448</v>
      </c>
      <c r="J521" s="32">
        <v>118.26188888888888</v>
      </c>
      <c r="K521" s="37">
        <v>0.18153683518231847</v>
      </c>
      <c r="L521" s="32">
        <v>110.71111111111112</v>
      </c>
      <c r="M521" s="32">
        <v>4.3305555555555557</v>
      </c>
      <c r="N521" s="37">
        <v>3.9115816940987549E-2</v>
      </c>
      <c r="O521" s="32">
        <v>61.383333333333333</v>
      </c>
      <c r="P521" s="32">
        <v>4.3305555555555557</v>
      </c>
      <c r="Q521" s="37">
        <v>7.0549370983799445E-2</v>
      </c>
      <c r="R521" s="32">
        <v>44.661111111111119</v>
      </c>
      <c r="S521" s="32">
        <v>0</v>
      </c>
      <c r="T521" s="37">
        <v>0</v>
      </c>
      <c r="U521" s="32">
        <v>4.666666666666667</v>
      </c>
      <c r="V521" s="32">
        <v>0</v>
      </c>
      <c r="W521" s="37">
        <v>0</v>
      </c>
      <c r="X521" s="32">
        <v>157.21888888888887</v>
      </c>
      <c r="Y521" s="32">
        <v>50.014666666666663</v>
      </c>
      <c r="Z521" s="37">
        <v>0.3181212322522739</v>
      </c>
      <c r="AA521" s="32">
        <v>15.744444444444444</v>
      </c>
      <c r="AB521" s="32">
        <v>0</v>
      </c>
      <c r="AC521" s="37">
        <v>0</v>
      </c>
      <c r="AD521" s="32">
        <v>432.84622222222225</v>
      </c>
      <c r="AE521" s="32">
        <v>63.916666666666664</v>
      </c>
      <c r="AF521" s="37">
        <v>0.14766599171992309</v>
      </c>
      <c r="AG521" s="32">
        <v>0</v>
      </c>
      <c r="AH521" s="32">
        <v>0</v>
      </c>
      <c r="AI521" s="37" t="s">
        <v>1688</v>
      </c>
      <c r="AJ521" s="32">
        <v>0</v>
      </c>
      <c r="AK521" s="32">
        <v>0</v>
      </c>
      <c r="AL521" s="37" t="s">
        <v>1688</v>
      </c>
      <c r="AM521" t="s">
        <v>444</v>
      </c>
      <c r="AN521" s="34">
        <v>2</v>
      </c>
      <c r="AX521"/>
      <c r="AY521"/>
    </row>
    <row r="522" spans="1:51" x14ac:dyDescent="0.25">
      <c r="A522" t="s">
        <v>1583</v>
      </c>
      <c r="B522" t="s">
        <v>1184</v>
      </c>
      <c r="C522" t="s">
        <v>1486</v>
      </c>
      <c r="D522" t="s">
        <v>1518</v>
      </c>
      <c r="E522" s="32">
        <v>166.98888888888888</v>
      </c>
      <c r="F522" s="32">
        <v>575.96688888888877</v>
      </c>
      <c r="G522" s="32">
        <v>75.736888888888885</v>
      </c>
      <c r="H522" s="37">
        <v>0.13149521326650337</v>
      </c>
      <c r="I522" s="32">
        <v>552.27422222222208</v>
      </c>
      <c r="J522" s="32">
        <v>75.736888888888885</v>
      </c>
      <c r="K522" s="37">
        <v>0.13713638232858558</v>
      </c>
      <c r="L522" s="32">
        <v>74.739333333333306</v>
      </c>
      <c r="M522" s="32">
        <v>6.5555555555555554</v>
      </c>
      <c r="N522" s="37">
        <v>8.7712256226826893E-2</v>
      </c>
      <c r="O522" s="32">
        <v>51.046666666666646</v>
      </c>
      <c r="P522" s="32">
        <v>6.5555555555555554</v>
      </c>
      <c r="Q522" s="37">
        <v>0.12842279395759876</v>
      </c>
      <c r="R522" s="32">
        <v>18.714888888888886</v>
      </c>
      <c r="S522" s="32">
        <v>0</v>
      </c>
      <c r="T522" s="37">
        <v>0</v>
      </c>
      <c r="U522" s="32">
        <v>4.9777777777777779</v>
      </c>
      <c r="V522" s="32">
        <v>0</v>
      </c>
      <c r="W522" s="37">
        <v>0</v>
      </c>
      <c r="X522" s="32">
        <v>138.4771111111111</v>
      </c>
      <c r="Y522" s="32">
        <v>1.1717777777777778</v>
      </c>
      <c r="Z522" s="37">
        <v>8.4618878049641591E-3</v>
      </c>
      <c r="AA522" s="32">
        <v>0</v>
      </c>
      <c r="AB522" s="32">
        <v>0</v>
      </c>
      <c r="AC522" s="37" t="s">
        <v>1688</v>
      </c>
      <c r="AD522" s="32">
        <v>362.75044444444438</v>
      </c>
      <c r="AE522" s="32">
        <v>68.009555555555551</v>
      </c>
      <c r="AF522" s="37">
        <v>0.18748303853827886</v>
      </c>
      <c r="AG522" s="32">
        <v>0</v>
      </c>
      <c r="AH522" s="32">
        <v>0</v>
      </c>
      <c r="AI522" s="37" t="s">
        <v>1688</v>
      </c>
      <c r="AJ522" s="32">
        <v>0</v>
      </c>
      <c r="AK522" s="32">
        <v>0</v>
      </c>
      <c r="AL522" s="37" t="s">
        <v>1688</v>
      </c>
      <c r="AM522" t="s">
        <v>583</v>
      </c>
      <c r="AN522" s="34">
        <v>2</v>
      </c>
      <c r="AX522"/>
      <c r="AY522"/>
    </row>
    <row r="523" spans="1:51" x14ac:dyDescent="0.25">
      <c r="A523" t="s">
        <v>1583</v>
      </c>
      <c r="B523" t="s">
        <v>656</v>
      </c>
      <c r="C523" t="s">
        <v>1224</v>
      </c>
      <c r="D523" t="s">
        <v>1501</v>
      </c>
      <c r="E523" s="32">
        <v>66.86666666666666</v>
      </c>
      <c r="F523" s="32">
        <v>215.55555555555554</v>
      </c>
      <c r="G523" s="32">
        <v>5.8416666666666668</v>
      </c>
      <c r="H523" s="37">
        <v>2.7100515463917528E-2</v>
      </c>
      <c r="I523" s="32">
        <v>175.49722222222221</v>
      </c>
      <c r="J523" s="32">
        <v>5.8416666666666668</v>
      </c>
      <c r="K523" s="37">
        <v>3.3286376802418527E-2</v>
      </c>
      <c r="L523" s="32">
        <v>45.372222222222227</v>
      </c>
      <c r="M523" s="32">
        <v>5.3138888888888891</v>
      </c>
      <c r="N523" s="37">
        <v>0.11711766866658503</v>
      </c>
      <c r="O523" s="32">
        <v>5.3138888888888891</v>
      </c>
      <c r="P523" s="32">
        <v>5.3138888888888891</v>
      </c>
      <c r="Q523" s="37">
        <v>1</v>
      </c>
      <c r="R523" s="32">
        <v>35.858333333333334</v>
      </c>
      <c r="S523" s="32">
        <v>0</v>
      </c>
      <c r="T523" s="37">
        <v>0</v>
      </c>
      <c r="U523" s="32">
        <v>4.2</v>
      </c>
      <c r="V523" s="32">
        <v>0</v>
      </c>
      <c r="W523" s="37">
        <v>0</v>
      </c>
      <c r="X523" s="32">
        <v>30.319444444444443</v>
      </c>
      <c r="Y523" s="32">
        <v>0.52777777777777779</v>
      </c>
      <c r="Z523" s="37">
        <v>1.7407237746220799E-2</v>
      </c>
      <c r="AA523" s="32">
        <v>0</v>
      </c>
      <c r="AB523" s="32">
        <v>0</v>
      </c>
      <c r="AC523" s="37" t="s">
        <v>1688</v>
      </c>
      <c r="AD523" s="32">
        <v>139.86388888888888</v>
      </c>
      <c r="AE523" s="32">
        <v>0</v>
      </c>
      <c r="AF523" s="37">
        <v>0</v>
      </c>
      <c r="AG523" s="32">
        <v>0</v>
      </c>
      <c r="AH523" s="32">
        <v>0</v>
      </c>
      <c r="AI523" s="37" t="s">
        <v>1688</v>
      </c>
      <c r="AJ523" s="32">
        <v>0</v>
      </c>
      <c r="AK523" s="32">
        <v>0</v>
      </c>
      <c r="AL523" s="37" t="s">
        <v>1688</v>
      </c>
      <c r="AM523" t="s">
        <v>50</v>
      </c>
      <c r="AN523" s="34">
        <v>2</v>
      </c>
      <c r="AX523"/>
      <c r="AY523"/>
    </row>
    <row r="524" spans="1:51" x14ac:dyDescent="0.25">
      <c r="A524" t="s">
        <v>1583</v>
      </c>
      <c r="B524" t="s">
        <v>1125</v>
      </c>
      <c r="C524" t="s">
        <v>1249</v>
      </c>
      <c r="D524" t="s">
        <v>1496</v>
      </c>
      <c r="E524" s="32">
        <v>129.55555555555554</v>
      </c>
      <c r="F524" s="32">
        <v>734.19133333333343</v>
      </c>
      <c r="G524" s="32">
        <v>6.9916666666666663</v>
      </c>
      <c r="H524" s="37">
        <v>9.5229490586922379E-3</v>
      </c>
      <c r="I524" s="32">
        <v>701.0821111111112</v>
      </c>
      <c r="J524" s="32">
        <v>6.9916666666666663</v>
      </c>
      <c r="K524" s="37">
        <v>9.9726787431302609E-3</v>
      </c>
      <c r="L524" s="32">
        <v>83.555999999999997</v>
      </c>
      <c r="M524" s="32">
        <v>0</v>
      </c>
      <c r="N524" s="37">
        <v>0</v>
      </c>
      <c r="O524" s="32">
        <v>59.808777777777784</v>
      </c>
      <c r="P524" s="32">
        <v>0</v>
      </c>
      <c r="Q524" s="37">
        <v>0</v>
      </c>
      <c r="R524" s="32">
        <v>19.480555555555554</v>
      </c>
      <c r="S524" s="32">
        <v>0</v>
      </c>
      <c r="T524" s="37">
        <v>0</v>
      </c>
      <c r="U524" s="32">
        <v>4.2666666666666666</v>
      </c>
      <c r="V524" s="32">
        <v>0</v>
      </c>
      <c r="W524" s="37">
        <v>0</v>
      </c>
      <c r="X524" s="32">
        <v>206.45055555555558</v>
      </c>
      <c r="Y524" s="32">
        <v>6.9916666666666663</v>
      </c>
      <c r="Z524" s="37">
        <v>3.3866058862627849E-2</v>
      </c>
      <c r="AA524" s="32">
        <v>9.3620000000000037</v>
      </c>
      <c r="AB524" s="32">
        <v>0</v>
      </c>
      <c r="AC524" s="37">
        <v>0</v>
      </c>
      <c r="AD524" s="32">
        <v>431.18666666666678</v>
      </c>
      <c r="AE524" s="32">
        <v>0</v>
      </c>
      <c r="AF524" s="37">
        <v>0</v>
      </c>
      <c r="AG524" s="32">
        <v>3.636111111111112</v>
      </c>
      <c r="AH524" s="32">
        <v>0</v>
      </c>
      <c r="AI524" s="37">
        <v>0</v>
      </c>
      <c r="AJ524" s="32">
        <v>0</v>
      </c>
      <c r="AK524" s="32">
        <v>0</v>
      </c>
      <c r="AL524" s="37" t="s">
        <v>1688</v>
      </c>
      <c r="AM524" t="s">
        <v>522</v>
      </c>
      <c r="AN524" s="34">
        <v>2</v>
      </c>
      <c r="AX524"/>
      <c r="AY524"/>
    </row>
    <row r="525" spans="1:51" x14ac:dyDescent="0.25">
      <c r="A525" t="s">
        <v>1583</v>
      </c>
      <c r="B525" t="s">
        <v>796</v>
      </c>
      <c r="C525" t="s">
        <v>1249</v>
      </c>
      <c r="D525" t="s">
        <v>1496</v>
      </c>
      <c r="E525" s="32">
        <v>90.844444444444449</v>
      </c>
      <c r="F525" s="32">
        <v>300.34188888888889</v>
      </c>
      <c r="G525" s="32">
        <v>0</v>
      </c>
      <c r="H525" s="37">
        <v>0</v>
      </c>
      <c r="I525" s="32">
        <v>273.03944444444448</v>
      </c>
      <c r="J525" s="32">
        <v>0</v>
      </c>
      <c r="K525" s="37">
        <v>0</v>
      </c>
      <c r="L525" s="32">
        <v>45.455444444444439</v>
      </c>
      <c r="M525" s="32">
        <v>0</v>
      </c>
      <c r="N525" s="37">
        <v>0</v>
      </c>
      <c r="O525" s="32">
        <v>21.952111111111112</v>
      </c>
      <c r="P525" s="32">
        <v>0</v>
      </c>
      <c r="Q525" s="37">
        <v>0</v>
      </c>
      <c r="R525" s="32">
        <v>17.953333333333326</v>
      </c>
      <c r="S525" s="32">
        <v>0</v>
      </c>
      <c r="T525" s="37">
        <v>0</v>
      </c>
      <c r="U525" s="32">
        <v>5.55</v>
      </c>
      <c r="V525" s="32">
        <v>0</v>
      </c>
      <c r="W525" s="37">
        <v>0</v>
      </c>
      <c r="X525" s="32">
        <v>89.376666666666679</v>
      </c>
      <c r="Y525" s="32">
        <v>0</v>
      </c>
      <c r="Z525" s="37">
        <v>0</v>
      </c>
      <c r="AA525" s="32">
        <v>3.7991111111111104</v>
      </c>
      <c r="AB525" s="32">
        <v>0</v>
      </c>
      <c r="AC525" s="37">
        <v>0</v>
      </c>
      <c r="AD525" s="32">
        <v>139.73377777777782</v>
      </c>
      <c r="AE525" s="32">
        <v>0</v>
      </c>
      <c r="AF525" s="37">
        <v>0</v>
      </c>
      <c r="AG525" s="32">
        <v>21.976888888888894</v>
      </c>
      <c r="AH525" s="32">
        <v>0</v>
      </c>
      <c r="AI525" s="37">
        <v>0</v>
      </c>
      <c r="AJ525" s="32">
        <v>0</v>
      </c>
      <c r="AK525" s="32">
        <v>0</v>
      </c>
      <c r="AL525" s="37" t="s">
        <v>1688</v>
      </c>
      <c r="AM525" t="s">
        <v>191</v>
      </c>
      <c r="AN525" s="34">
        <v>2</v>
      </c>
      <c r="AX525"/>
      <c r="AY525"/>
    </row>
    <row r="526" spans="1:51" x14ac:dyDescent="0.25">
      <c r="A526" t="s">
        <v>1583</v>
      </c>
      <c r="B526" t="s">
        <v>1180</v>
      </c>
      <c r="C526" t="s">
        <v>1475</v>
      </c>
      <c r="D526" t="s">
        <v>1522</v>
      </c>
      <c r="E526" s="32">
        <v>24.933333333333334</v>
      </c>
      <c r="F526" s="32">
        <v>67.921666666666695</v>
      </c>
      <c r="G526" s="32">
        <v>0.13855555555555554</v>
      </c>
      <c r="H526" s="37">
        <v>2.0399316205759891E-3</v>
      </c>
      <c r="I526" s="32">
        <v>61.721666666666692</v>
      </c>
      <c r="J526" s="32">
        <v>0.13855555555555554</v>
      </c>
      <c r="K526" s="37">
        <v>2.2448446880709988E-3</v>
      </c>
      <c r="L526" s="32">
        <v>31.174333333333347</v>
      </c>
      <c r="M526" s="32">
        <v>0.13855555555555554</v>
      </c>
      <c r="N526" s="37">
        <v>4.4445394893947634E-3</v>
      </c>
      <c r="O526" s="32">
        <v>24.974333333333345</v>
      </c>
      <c r="P526" s="32">
        <v>0.13855555555555554</v>
      </c>
      <c r="Q526" s="37">
        <v>5.5479180847892691E-3</v>
      </c>
      <c r="R526" s="32">
        <v>1.5333333333333334</v>
      </c>
      <c r="S526" s="32">
        <v>0</v>
      </c>
      <c r="T526" s="37">
        <v>0</v>
      </c>
      <c r="U526" s="32">
        <v>4.666666666666667</v>
      </c>
      <c r="V526" s="32">
        <v>0</v>
      </c>
      <c r="W526" s="37">
        <v>0</v>
      </c>
      <c r="X526" s="32">
        <v>0</v>
      </c>
      <c r="Y526" s="32">
        <v>0</v>
      </c>
      <c r="Z526" s="37" t="s">
        <v>1688</v>
      </c>
      <c r="AA526" s="32">
        <v>0</v>
      </c>
      <c r="AB526" s="32">
        <v>0</v>
      </c>
      <c r="AC526" s="37" t="s">
        <v>1688</v>
      </c>
      <c r="AD526" s="32">
        <v>36.747333333333344</v>
      </c>
      <c r="AE526" s="32">
        <v>0</v>
      </c>
      <c r="AF526" s="37">
        <v>0</v>
      </c>
      <c r="AG526" s="32">
        <v>0</v>
      </c>
      <c r="AH526" s="32">
        <v>0</v>
      </c>
      <c r="AI526" s="37" t="s">
        <v>1688</v>
      </c>
      <c r="AJ526" s="32">
        <v>0</v>
      </c>
      <c r="AK526" s="32">
        <v>0</v>
      </c>
      <c r="AL526" s="37" t="s">
        <v>1688</v>
      </c>
      <c r="AM526" t="s">
        <v>578</v>
      </c>
      <c r="AN526" s="34">
        <v>2</v>
      </c>
      <c r="AX526"/>
      <c r="AY526"/>
    </row>
    <row r="527" spans="1:51" x14ac:dyDescent="0.25">
      <c r="A527" t="s">
        <v>1583</v>
      </c>
      <c r="B527" t="s">
        <v>914</v>
      </c>
      <c r="C527" t="s">
        <v>1295</v>
      </c>
      <c r="D527" t="s">
        <v>1527</v>
      </c>
      <c r="E527" s="32">
        <v>476.42222222222222</v>
      </c>
      <c r="F527" s="32">
        <v>1676.2215555555554</v>
      </c>
      <c r="G527" s="32">
        <v>93.74444444444444</v>
      </c>
      <c r="H527" s="37">
        <v>5.5926046371223538E-2</v>
      </c>
      <c r="I527" s="32">
        <v>1553.4118888888888</v>
      </c>
      <c r="J527" s="32">
        <v>93.083333333333329</v>
      </c>
      <c r="K527" s="37">
        <v>5.9921862320696656E-2</v>
      </c>
      <c r="L527" s="32">
        <v>316.17911111111113</v>
      </c>
      <c r="M527" s="32">
        <v>42.263888888888886</v>
      </c>
      <c r="N527" s="37">
        <v>0.133670718284854</v>
      </c>
      <c r="O527" s="32">
        <v>202.48333333333332</v>
      </c>
      <c r="P527" s="32">
        <v>41.602777777777774</v>
      </c>
      <c r="Q527" s="37">
        <v>0.20546272669904245</v>
      </c>
      <c r="R527" s="32">
        <v>109.27911111111112</v>
      </c>
      <c r="S527" s="32">
        <v>0.66111111111111109</v>
      </c>
      <c r="T527" s="37">
        <v>6.0497482491316829E-3</v>
      </c>
      <c r="U527" s="32">
        <v>4.416666666666667</v>
      </c>
      <c r="V527" s="32">
        <v>0</v>
      </c>
      <c r="W527" s="37">
        <v>0</v>
      </c>
      <c r="X527" s="32">
        <v>252.07777777777778</v>
      </c>
      <c r="Y527" s="32">
        <v>21.261111111111113</v>
      </c>
      <c r="Z527" s="37">
        <v>8.4343456605104256E-2</v>
      </c>
      <c r="AA527" s="32">
        <v>9.1138888888888889</v>
      </c>
      <c r="AB527" s="32">
        <v>0</v>
      </c>
      <c r="AC527" s="37">
        <v>0</v>
      </c>
      <c r="AD527" s="32">
        <v>1092.6257777777778</v>
      </c>
      <c r="AE527" s="32">
        <v>23.994444444444444</v>
      </c>
      <c r="AF527" s="37">
        <v>2.1960349950048974E-2</v>
      </c>
      <c r="AG527" s="32">
        <v>6.2249999999999996</v>
      </c>
      <c r="AH527" s="32">
        <v>6.2249999999999996</v>
      </c>
      <c r="AI527" s="37">
        <v>1</v>
      </c>
      <c r="AJ527" s="32">
        <v>0</v>
      </c>
      <c r="AK527" s="32">
        <v>0</v>
      </c>
      <c r="AL527" s="37" t="s">
        <v>1688</v>
      </c>
      <c r="AM527" t="s">
        <v>310</v>
      </c>
      <c r="AN527" s="34">
        <v>2</v>
      </c>
      <c r="AX527"/>
      <c r="AY527"/>
    </row>
    <row r="528" spans="1:51" x14ac:dyDescent="0.25">
      <c r="A528" t="s">
        <v>1583</v>
      </c>
      <c r="B528" t="s">
        <v>764</v>
      </c>
      <c r="C528" t="s">
        <v>1351</v>
      </c>
      <c r="D528" t="s">
        <v>1522</v>
      </c>
      <c r="E528" s="32">
        <v>286.7</v>
      </c>
      <c r="F528" s="32">
        <v>877.34933333333356</v>
      </c>
      <c r="G528" s="32">
        <v>6.5444444444444443</v>
      </c>
      <c r="H528" s="37">
        <v>7.4593371144193905E-3</v>
      </c>
      <c r="I528" s="32">
        <v>786.16088888888908</v>
      </c>
      <c r="J528" s="32">
        <v>6.5444444444444443</v>
      </c>
      <c r="K528" s="37">
        <v>8.3245612150636937E-3</v>
      </c>
      <c r="L528" s="32">
        <v>186.04399999999998</v>
      </c>
      <c r="M528" s="32">
        <v>1.2416666666666667</v>
      </c>
      <c r="N528" s="37">
        <v>6.6740484329871792E-3</v>
      </c>
      <c r="O528" s="32">
        <v>94.855555555555554</v>
      </c>
      <c r="P528" s="32">
        <v>1.2416666666666667</v>
      </c>
      <c r="Q528" s="37">
        <v>1.3090078481902308E-2</v>
      </c>
      <c r="R528" s="32">
        <v>87.080111111111108</v>
      </c>
      <c r="S528" s="32">
        <v>0</v>
      </c>
      <c r="T528" s="37">
        <v>0</v>
      </c>
      <c r="U528" s="32">
        <v>4.1083333333333334</v>
      </c>
      <c r="V528" s="32">
        <v>0</v>
      </c>
      <c r="W528" s="37">
        <v>0</v>
      </c>
      <c r="X528" s="32">
        <v>118.16944444444445</v>
      </c>
      <c r="Y528" s="32">
        <v>1.8555555555555556</v>
      </c>
      <c r="Z528" s="37">
        <v>1.5702498765896428E-2</v>
      </c>
      <c r="AA528" s="32">
        <v>0</v>
      </c>
      <c r="AB528" s="32">
        <v>0</v>
      </c>
      <c r="AC528" s="37" t="s">
        <v>1688</v>
      </c>
      <c r="AD528" s="32">
        <v>573.1358888888891</v>
      </c>
      <c r="AE528" s="32">
        <v>3.4472222222222224</v>
      </c>
      <c r="AF528" s="37">
        <v>6.0146682297372543E-3</v>
      </c>
      <c r="AG528" s="32">
        <v>0</v>
      </c>
      <c r="AH528" s="32">
        <v>0</v>
      </c>
      <c r="AI528" s="37" t="s">
        <v>1688</v>
      </c>
      <c r="AJ528" s="32">
        <v>0</v>
      </c>
      <c r="AK528" s="32">
        <v>0</v>
      </c>
      <c r="AL528" s="37" t="s">
        <v>1688</v>
      </c>
      <c r="AM528" t="s">
        <v>159</v>
      </c>
      <c r="AN528" s="34">
        <v>2</v>
      </c>
      <c r="AX528"/>
      <c r="AY528"/>
    </row>
    <row r="529" spans="1:51" x14ac:dyDescent="0.25">
      <c r="A529" t="s">
        <v>1583</v>
      </c>
      <c r="B529" t="s">
        <v>1140</v>
      </c>
      <c r="C529" t="s">
        <v>1287</v>
      </c>
      <c r="D529" t="s">
        <v>1522</v>
      </c>
      <c r="E529" s="32">
        <v>76.8</v>
      </c>
      <c r="F529" s="32">
        <v>344.31944444444446</v>
      </c>
      <c r="G529" s="32">
        <v>42.869444444444447</v>
      </c>
      <c r="H529" s="37">
        <v>0.12450486063490783</v>
      </c>
      <c r="I529" s="32">
        <v>312.76944444444445</v>
      </c>
      <c r="J529" s="32">
        <v>42.869444444444447</v>
      </c>
      <c r="K529" s="37">
        <v>0.13706404255886037</v>
      </c>
      <c r="L529" s="32">
        <v>85.166666666666671</v>
      </c>
      <c r="M529" s="32">
        <v>4.0444444444444443</v>
      </c>
      <c r="N529" s="37">
        <v>4.7488584474885839E-2</v>
      </c>
      <c r="O529" s="32">
        <v>53.616666666666667</v>
      </c>
      <c r="P529" s="32">
        <v>4.0444444444444443</v>
      </c>
      <c r="Q529" s="37">
        <v>7.5432597658273745E-2</v>
      </c>
      <c r="R529" s="32">
        <v>27.547222222222221</v>
      </c>
      <c r="S529" s="32">
        <v>0</v>
      </c>
      <c r="T529" s="37">
        <v>0</v>
      </c>
      <c r="U529" s="32">
        <v>4.0027777777777782</v>
      </c>
      <c r="V529" s="32">
        <v>0</v>
      </c>
      <c r="W529" s="37">
        <v>0</v>
      </c>
      <c r="X529" s="32">
        <v>57.216666666666669</v>
      </c>
      <c r="Y529" s="32">
        <v>25.791666666666668</v>
      </c>
      <c r="Z529" s="37">
        <v>0.45077191960384505</v>
      </c>
      <c r="AA529" s="32">
        <v>0</v>
      </c>
      <c r="AB529" s="32">
        <v>0</v>
      </c>
      <c r="AC529" s="37" t="s">
        <v>1688</v>
      </c>
      <c r="AD529" s="32">
        <v>201.9361111111111</v>
      </c>
      <c r="AE529" s="32">
        <v>13.033333333333333</v>
      </c>
      <c r="AF529" s="37">
        <v>6.4541865551535835E-2</v>
      </c>
      <c r="AG529" s="32">
        <v>0</v>
      </c>
      <c r="AH529" s="32">
        <v>0</v>
      </c>
      <c r="AI529" s="37" t="s">
        <v>1688</v>
      </c>
      <c r="AJ529" s="32">
        <v>0</v>
      </c>
      <c r="AK529" s="32">
        <v>0</v>
      </c>
      <c r="AL529" s="37" t="s">
        <v>1688</v>
      </c>
      <c r="AM529" t="s">
        <v>537</v>
      </c>
      <c r="AN529" s="34">
        <v>2</v>
      </c>
      <c r="AX529"/>
      <c r="AY529"/>
    </row>
    <row r="530" spans="1:51" x14ac:dyDescent="0.25">
      <c r="A530" t="s">
        <v>1583</v>
      </c>
      <c r="B530" t="s">
        <v>740</v>
      </c>
      <c r="C530" t="s">
        <v>1344</v>
      </c>
      <c r="D530" t="s">
        <v>1522</v>
      </c>
      <c r="E530" s="32">
        <v>273.01111111111112</v>
      </c>
      <c r="F530" s="32">
        <v>692.86766666666676</v>
      </c>
      <c r="G530" s="32">
        <v>190.02866666666662</v>
      </c>
      <c r="H530" s="37">
        <v>0.2742640128971236</v>
      </c>
      <c r="I530" s="32">
        <v>666.45122222222244</v>
      </c>
      <c r="J530" s="32">
        <v>190.02866666666662</v>
      </c>
      <c r="K530" s="37">
        <v>0.28513514617473862</v>
      </c>
      <c r="L530" s="32">
        <v>69.302333333333337</v>
      </c>
      <c r="M530" s="32">
        <v>1.718666666666667</v>
      </c>
      <c r="N530" s="37">
        <v>2.4799549798708079E-2</v>
      </c>
      <c r="O530" s="32">
        <v>42.8858888888889</v>
      </c>
      <c r="P530" s="32">
        <v>1.718666666666667</v>
      </c>
      <c r="Q530" s="37">
        <v>4.0075342057605066E-2</v>
      </c>
      <c r="R530" s="32">
        <v>22.083111111111108</v>
      </c>
      <c r="S530" s="32">
        <v>0</v>
      </c>
      <c r="T530" s="37">
        <v>0</v>
      </c>
      <c r="U530" s="32">
        <v>4.333333333333333</v>
      </c>
      <c r="V530" s="32">
        <v>0</v>
      </c>
      <c r="W530" s="37">
        <v>0</v>
      </c>
      <c r="X530" s="32">
        <v>203.66155555555557</v>
      </c>
      <c r="Y530" s="32">
        <v>39.876444444444438</v>
      </c>
      <c r="Z530" s="37">
        <v>0.19579760321317388</v>
      </c>
      <c r="AA530" s="32">
        <v>0</v>
      </c>
      <c r="AB530" s="32">
        <v>0</v>
      </c>
      <c r="AC530" s="37" t="s">
        <v>1688</v>
      </c>
      <c r="AD530" s="32">
        <v>419.90377777777792</v>
      </c>
      <c r="AE530" s="32">
        <v>148.43355555555553</v>
      </c>
      <c r="AF530" s="37">
        <v>0.35349421322451102</v>
      </c>
      <c r="AG530" s="32">
        <v>0</v>
      </c>
      <c r="AH530" s="32">
        <v>0</v>
      </c>
      <c r="AI530" s="37" t="s">
        <v>1688</v>
      </c>
      <c r="AJ530" s="32">
        <v>0</v>
      </c>
      <c r="AK530" s="32">
        <v>0</v>
      </c>
      <c r="AL530" s="37" t="s">
        <v>1688</v>
      </c>
      <c r="AM530" t="s">
        <v>134</v>
      </c>
      <c r="AN530" s="34">
        <v>2</v>
      </c>
      <c r="AX530"/>
      <c r="AY530"/>
    </row>
    <row r="531" spans="1:51" x14ac:dyDescent="0.25">
      <c r="A531" t="s">
        <v>1583</v>
      </c>
      <c r="B531" t="s">
        <v>1146</v>
      </c>
      <c r="C531" t="s">
        <v>1274</v>
      </c>
      <c r="D531" t="s">
        <v>1529</v>
      </c>
      <c r="E531" s="32">
        <v>279.63333333333333</v>
      </c>
      <c r="F531" s="32">
        <v>952.34377777777775</v>
      </c>
      <c r="G531" s="32">
        <v>72.395888888888891</v>
      </c>
      <c r="H531" s="37">
        <v>7.6018650594661549E-2</v>
      </c>
      <c r="I531" s="32">
        <v>929.51599999999996</v>
      </c>
      <c r="J531" s="32">
        <v>72.395888888888891</v>
      </c>
      <c r="K531" s="37">
        <v>7.7885575814605548E-2</v>
      </c>
      <c r="L531" s="32">
        <v>131.16822222222223</v>
      </c>
      <c r="M531" s="32">
        <v>2.0333333333333332</v>
      </c>
      <c r="N531" s="37">
        <v>1.5501722131207252E-2</v>
      </c>
      <c r="O531" s="32">
        <v>108.34044444444444</v>
      </c>
      <c r="P531" s="32">
        <v>2.0333333333333332</v>
      </c>
      <c r="Q531" s="37">
        <v>1.8767998818539088E-2</v>
      </c>
      <c r="R531" s="32">
        <v>18.244444444444444</v>
      </c>
      <c r="S531" s="32">
        <v>0</v>
      </c>
      <c r="T531" s="37">
        <v>0</v>
      </c>
      <c r="U531" s="32">
        <v>4.583333333333333</v>
      </c>
      <c r="V531" s="32">
        <v>0</v>
      </c>
      <c r="W531" s="37">
        <v>0</v>
      </c>
      <c r="X531" s="32">
        <v>188.11622222222229</v>
      </c>
      <c r="Y531" s="32">
        <v>16.280555555555555</v>
      </c>
      <c r="Z531" s="37">
        <v>8.6545197236223906E-2</v>
      </c>
      <c r="AA531" s="32">
        <v>0</v>
      </c>
      <c r="AB531" s="32">
        <v>0</v>
      </c>
      <c r="AC531" s="37" t="s">
        <v>1688</v>
      </c>
      <c r="AD531" s="32">
        <v>633.05933333333326</v>
      </c>
      <c r="AE531" s="32">
        <v>54.082000000000001</v>
      </c>
      <c r="AF531" s="37">
        <v>8.5429591117841513E-2</v>
      </c>
      <c r="AG531" s="32">
        <v>0</v>
      </c>
      <c r="AH531" s="32">
        <v>0</v>
      </c>
      <c r="AI531" s="37" t="s">
        <v>1688</v>
      </c>
      <c r="AJ531" s="32">
        <v>0</v>
      </c>
      <c r="AK531" s="32">
        <v>0</v>
      </c>
      <c r="AL531" s="37" t="s">
        <v>1688</v>
      </c>
      <c r="AM531" t="s">
        <v>543</v>
      </c>
      <c r="AN531" s="34">
        <v>2</v>
      </c>
      <c r="AX531"/>
      <c r="AY531"/>
    </row>
    <row r="532" spans="1:51" x14ac:dyDescent="0.25">
      <c r="A532" t="s">
        <v>1583</v>
      </c>
      <c r="B532" t="s">
        <v>875</v>
      </c>
      <c r="C532" t="s">
        <v>1249</v>
      </c>
      <c r="D532" t="s">
        <v>1496</v>
      </c>
      <c r="E532" s="32">
        <v>99.044444444444451</v>
      </c>
      <c r="F532" s="32">
        <v>353.61111111111109</v>
      </c>
      <c r="G532" s="32">
        <v>129.65277777777777</v>
      </c>
      <c r="H532" s="37">
        <v>0.36665357423409273</v>
      </c>
      <c r="I532" s="32">
        <v>318.77222222222218</v>
      </c>
      <c r="J532" s="32">
        <v>129.65277777777777</v>
      </c>
      <c r="K532" s="37">
        <v>0.40672545704874608</v>
      </c>
      <c r="L532" s="32">
        <v>37.027777777777779</v>
      </c>
      <c r="M532" s="32">
        <v>0</v>
      </c>
      <c r="N532" s="37">
        <v>0</v>
      </c>
      <c r="O532" s="32">
        <v>11.605555555555556</v>
      </c>
      <c r="P532" s="32">
        <v>0</v>
      </c>
      <c r="Q532" s="37">
        <v>0</v>
      </c>
      <c r="R532" s="32">
        <v>21.527777777777779</v>
      </c>
      <c r="S532" s="32">
        <v>0</v>
      </c>
      <c r="T532" s="37">
        <v>0</v>
      </c>
      <c r="U532" s="32">
        <v>3.8944444444444444</v>
      </c>
      <c r="V532" s="32">
        <v>0</v>
      </c>
      <c r="W532" s="37">
        <v>0</v>
      </c>
      <c r="X532" s="32">
        <v>103.59722222222223</v>
      </c>
      <c r="Y532" s="32">
        <v>67.822222222222223</v>
      </c>
      <c r="Z532" s="37">
        <v>0.65467220807078697</v>
      </c>
      <c r="AA532" s="32">
        <v>9.4166666666666661</v>
      </c>
      <c r="AB532" s="32">
        <v>0</v>
      </c>
      <c r="AC532" s="37">
        <v>0</v>
      </c>
      <c r="AD532" s="32">
        <v>177.23611111111111</v>
      </c>
      <c r="AE532" s="32">
        <v>61.830555555555556</v>
      </c>
      <c r="AF532" s="37">
        <v>0.3488598072251391</v>
      </c>
      <c r="AG532" s="32">
        <v>26.333333333333332</v>
      </c>
      <c r="AH532" s="32">
        <v>0</v>
      </c>
      <c r="AI532" s="37">
        <v>0</v>
      </c>
      <c r="AJ532" s="32">
        <v>0</v>
      </c>
      <c r="AK532" s="32">
        <v>0</v>
      </c>
      <c r="AL532" s="37" t="s">
        <v>1688</v>
      </c>
      <c r="AM532" t="s">
        <v>271</v>
      </c>
      <c r="AN532" s="34">
        <v>2</v>
      </c>
      <c r="AX532"/>
      <c r="AY532"/>
    </row>
    <row r="533" spans="1:51" x14ac:dyDescent="0.25">
      <c r="A533" t="s">
        <v>1583</v>
      </c>
      <c r="B533" t="s">
        <v>932</v>
      </c>
      <c r="C533" t="s">
        <v>1224</v>
      </c>
      <c r="D533" t="s">
        <v>1501</v>
      </c>
      <c r="E533" s="32">
        <v>372.9111111111111</v>
      </c>
      <c r="F533" s="32">
        <v>1128.7166666666667</v>
      </c>
      <c r="G533" s="32">
        <v>120.95277777777777</v>
      </c>
      <c r="H533" s="37">
        <v>0.10715955682215297</v>
      </c>
      <c r="I533" s="32">
        <v>1096.3305555555555</v>
      </c>
      <c r="J533" s="32">
        <v>120.95277777777777</v>
      </c>
      <c r="K533" s="37">
        <v>0.1103250996379336</v>
      </c>
      <c r="L533" s="32">
        <v>162.91111111111113</v>
      </c>
      <c r="M533" s="32">
        <v>36.141666666666666</v>
      </c>
      <c r="N533" s="37">
        <v>0.22184899740826625</v>
      </c>
      <c r="O533" s="32">
        <v>130.52500000000001</v>
      </c>
      <c r="P533" s="32">
        <v>36.141666666666666</v>
      </c>
      <c r="Q533" s="37">
        <v>0.27689459235140135</v>
      </c>
      <c r="R533" s="32">
        <v>27.019444444444446</v>
      </c>
      <c r="S533" s="32">
        <v>0</v>
      </c>
      <c r="T533" s="37">
        <v>0</v>
      </c>
      <c r="U533" s="32">
        <v>5.3666666666666663</v>
      </c>
      <c r="V533" s="32">
        <v>0</v>
      </c>
      <c r="W533" s="37">
        <v>0</v>
      </c>
      <c r="X533" s="32">
        <v>174.22499999999999</v>
      </c>
      <c r="Y533" s="32">
        <v>21.922222222222221</v>
      </c>
      <c r="Z533" s="37">
        <v>0.12582707546116931</v>
      </c>
      <c r="AA533" s="32">
        <v>0</v>
      </c>
      <c r="AB533" s="32">
        <v>0</v>
      </c>
      <c r="AC533" s="37" t="s">
        <v>1688</v>
      </c>
      <c r="AD533" s="32">
        <v>791.58055555555552</v>
      </c>
      <c r="AE533" s="32">
        <v>62.888888888888886</v>
      </c>
      <c r="AF533" s="37">
        <v>7.9447238120637684E-2</v>
      </c>
      <c r="AG533" s="32">
        <v>0</v>
      </c>
      <c r="AH533" s="32">
        <v>0</v>
      </c>
      <c r="AI533" s="37" t="s">
        <v>1688</v>
      </c>
      <c r="AJ533" s="32">
        <v>0</v>
      </c>
      <c r="AK533" s="32">
        <v>0</v>
      </c>
      <c r="AL533" s="37" t="s">
        <v>1688</v>
      </c>
      <c r="AM533" t="s">
        <v>328</v>
      </c>
      <c r="AN533" s="34">
        <v>2</v>
      </c>
      <c r="AX533"/>
      <c r="AY533"/>
    </row>
    <row r="534" spans="1:51" x14ac:dyDescent="0.25">
      <c r="A534" t="s">
        <v>1583</v>
      </c>
      <c r="B534" t="s">
        <v>737</v>
      </c>
      <c r="C534" t="s">
        <v>1342</v>
      </c>
      <c r="D534" t="s">
        <v>1498</v>
      </c>
      <c r="E534" s="32">
        <v>128.6888888888889</v>
      </c>
      <c r="F534" s="32">
        <v>415.24677777777777</v>
      </c>
      <c r="G534" s="32">
        <v>51.12777777777778</v>
      </c>
      <c r="H534" s="37">
        <v>0.12312624808647923</v>
      </c>
      <c r="I534" s="32">
        <v>398.77455555555559</v>
      </c>
      <c r="J534" s="32">
        <v>48.544444444444444</v>
      </c>
      <c r="K534" s="37">
        <v>0.12173405692049336</v>
      </c>
      <c r="L534" s="32">
        <v>43.269444444444446</v>
      </c>
      <c r="M534" s="32">
        <v>2.5833333333333335</v>
      </c>
      <c r="N534" s="37">
        <v>5.9703408872054956E-2</v>
      </c>
      <c r="O534" s="32">
        <v>26.797222222222221</v>
      </c>
      <c r="P534" s="32">
        <v>0</v>
      </c>
      <c r="Q534" s="37">
        <v>0</v>
      </c>
      <c r="R534" s="32">
        <v>10.783333333333333</v>
      </c>
      <c r="S534" s="32">
        <v>2.5833333333333335</v>
      </c>
      <c r="T534" s="37">
        <v>0.2395672333848532</v>
      </c>
      <c r="U534" s="32">
        <v>5.6888888888888891</v>
      </c>
      <c r="V534" s="32">
        <v>0</v>
      </c>
      <c r="W534" s="37">
        <v>0</v>
      </c>
      <c r="X534" s="32">
        <v>117.57177777777777</v>
      </c>
      <c r="Y534" s="32">
        <v>20.988888888888887</v>
      </c>
      <c r="Z534" s="37">
        <v>0.17851978838458965</v>
      </c>
      <c r="AA534" s="32">
        <v>0</v>
      </c>
      <c r="AB534" s="32">
        <v>0</v>
      </c>
      <c r="AC534" s="37" t="s">
        <v>1688</v>
      </c>
      <c r="AD534" s="32">
        <v>254.40555555555557</v>
      </c>
      <c r="AE534" s="32">
        <v>27.555555555555557</v>
      </c>
      <c r="AF534" s="37">
        <v>0.10831349769615443</v>
      </c>
      <c r="AG534" s="32">
        <v>0</v>
      </c>
      <c r="AH534" s="32">
        <v>0</v>
      </c>
      <c r="AI534" s="37" t="s">
        <v>1688</v>
      </c>
      <c r="AJ534" s="32">
        <v>0</v>
      </c>
      <c r="AK534" s="32">
        <v>0</v>
      </c>
      <c r="AL534" s="37" t="s">
        <v>1688</v>
      </c>
      <c r="AM534" t="s">
        <v>131</v>
      </c>
      <c r="AN534" s="34">
        <v>2</v>
      </c>
      <c r="AX534"/>
      <c r="AY534"/>
    </row>
    <row r="535" spans="1:51" x14ac:dyDescent="0.25">
      <c r="A535" t="s">
        <v>1583</v>
      </c>
      <c r="B535" t="s">
        <v>782</v>
      </c>
      <c r="C535" t="s">
        <v>1355</v>
      </c>
      <c r="D535" t="s">
        <v>1505</v>
      </c>
      <c r="E535" s="32">
        <v>115.43333333333334</v>
      </c>
      <c r="F535" s="32">
        <v>362.63888888888891</v>
      </c>
      <c r="G535" s="32">
        <v>4.927777777777778</v>
      </c>
      <c r="H535" s="37">
        <v>1.3588663347376484E-2</v>
      </c>
      <c r="I535" s="32">
        <v>344.6</v>
      </c>
      <c r="J535" s="32">
        <v>4.8444444444444441</v>
      </c>
      <c r="K535" s="37">
        <v>1.405816727929322E-2</v>
      </c>
      <c r="L535" s="32">
        <v>69.749999999999986</v>
      </c>
      <c r="M535" s="32">
        <v>0.78055555555555556</v>
      </c>
      <c r="N535" s="37">
        <v>1.1190760653126247E-2</v>
      </c>
      <c r="O535" s="32">
        <v>51.711111111111109</v>
      </c>
      <c r="P535" s="32">
        <v>0.69722222222222219</v>
      </c>
      <c r="Q535" s="37">
        <v>1.3483025354533735E-2</v>
      </c>
      <c r="R535" s="32">
        <v>12.883333333333333</v>
      </c>
      <c r="S535" s="32">
        <v>8.3333333333333329E-2</v>
      </c>
      <c r="T535" s="37">
        <v>6.4683053040103496E-3</v>
      </c>
      <c r="U535" s="32">
        <v>5.1555555555555559</v>
      </c>
      <c r="V535" s="32">
        <v>0</v>
      </c>
      <c r="W535" s="37">
        <v>0</v>
      </c>
      <c r="X535" s="32">
        <v>93.772222222222226</v>
      </c>
      <c r="Y535" s="32">
        <v>4.1472222222222221</v>
      </c>
      <c r="Z535" s="37">
        <v>4.4226553705788256E-2</v>
      </c>
      <c r="AA535" s="32">
        <v>0</v>
      </c>
      <c r="AB535" s="32">
        <v>0</v>
      </c>
      <c r="AC535" s="37" t="s">
        <v>1688</v>
      </c>
      <c r="AD535" s="32">
        <v>199.11666666666667</v>
      </c>
      <c r="AE535" s="32">
        <v>0</v>
      </c>
      <c r="AF535" s="37">
        <v>0</v>
      </c>
      <c r="AG535" s="32">
        <v>0</v>
      </c>
      <c r="AH535" s="32">
        <v>0</v>
      </c>
      <c r="AI535" s="37" t="s">
        <v>1688</v>
      </c>
      <c r="AJ535" s="32">
        <v>0</v>
      </c>
      <c r="AK535" s="32">
        <v>0</v>
      </c>
      <c r="AL535" s="37" t="s">
        <v>1688</v>
      </c>
      <c r="AM535" t="s">
        <v>177</v>
      </c>
      <c r="AN535" s="34">
        <v>2</v>
      </c>
      <c r="AX535"/>
      <c r="AY535"/>
    </row>
    <row r="536" spans="1:51" x14ac:dyDescent="0.25">
      <c r="A536" t="s">
        <v>1583</v>
      </c>
      <c r="B536" t="s">
        <v>876</v>
      </c>
      <c r="C536" t="s">
        <v>1405</v>
      </c>
      <c r="D536" t="s">
        <v>1543</v>
      </c>
      <c r="E536" s="32">
        <v>170.05555555555554</v>
      </c>
      <c r="F536" s="32">
        <v>614.76944444444439</v>
      </c>
      <c r="G536" s="32">
        <v>0.16666666666666666</v>
      </c>
      <c r="H536" s="37">
        <v>2.7110434354342416E-4</v>
      </c>
      <c r="I536" s="32">
        <v>588.5</v>
      </c>
      <c r="J536" s="32">
        <v>0</v>
      </c>
      <c r="K536" s="37">
        <v>0</v>
      </c>
      <c r="L536" s="32">
        <v>83.544444444444437</v>
      </c>
      <c r="M536" s="32">
        <v>0.16666666666666666</v>
      </c>
      <c r="N536" s="37">
        <v>1.9949461364543158E-3</v>
      </c>
      <c r="O536" s="32">
        <v>63.116666666666667</v>
      </c>
      <c r="P536" s="32">
        <v>0</v>
      </c>
      <c r="Q536" s="37">
        <v>0</v>
      </c>
      <c r="R536" s="32">
        <v>10.916666666666666</v>
      </c>
      <c r="S536" s="32">
        <v>0.16666666666666666</v>
      </c>
      <c r="T536" s="37">
        <v>1.5267175572519083E-2</v>
      </c>
      <c r="U536" s="32">
        <v>9.5111111111111111</v>
      </c>
      <c r="V536" s="32">
        <v>0</v>
      </c>
      <c r="W536" s="37">
        <v>0</v>
      </c>
      <c r="X536" s="32">
        <v>201.96111111111111</v>
      </c>
      <c r="Y536" s="32">
        <v>0</v>
      </c>
      <c r="Z536" s="37">
        <v>0</v>
      </c>
      <c r="AA536" s="32">
        <v>5.8416666666666668</v>
      </c>
      <c r="AB536" s="32">
        <v>0</v>
      </c>
      <c r="AC536" s="37">
        <v>0</v>
      </c>
      <c r="AD536" s="32">
        <v>323.42222222222222</v>
      </c>
      <c r="AE536" s="32">
        <v>0</v>
      </c>
      <c r="AF536" s="37">
        <v>0</v>
      </c>
      <c r="AG536" s="32">
        <v>0</v>
      </c>
      <c r="AH536" s="32">
        <v>0</v>
      </c>
      <c r="AI536" s="37" t="s">
        <v>1688</v>
      </c>
      <c r="AJ536" s="32">
        <v>0</v>
      </c>
      <c r="AK536" s="32">
        <v>0</v>
      </c>
      <c r="AL536" s="37" t="s">
        <v>1688</v>
      </c>
      <c r="AM536" t="s">
        <v>272</v>
      </c>
      <c r="AN536" s="34">
        <v>2</v>
      </c>
      <c r="AX536"/>
      <c r="AY536"/>
    </row>
    <row r="537" spans="1:51" x14ac:dyDescent="0.25">
      <c r="A537" t="s">
        <v>1583</v>
      </c>
      <c r="B537" t="s">
        <v>818</v>
      </c>
      <c r="C537" t="s">
        <v>1275</v>
      </c>
      <c r="D537" t="s">
        <v>1507</v>
      </c>
      <c r="E537" s="32">
        <v>111.61111111111111</v>
      </c>
      <c r="F537" s="32">
        <v>358.00277777777779</v>
      </c>
      <c r="G537" s="32">
        <v>85.030555555555551</v>
      </c>
      <c r="H537" s="37">
        <v>0.23751367540599466</v>
      </c>
      <c r="I537" s="32">
        <v>343.86388888888888</v>
      </c>
      <c r="J537" s="32">
        <v>84.86388888888888</v>
      </c>
      <c r="K537" s="37">
        <v>0.2467950012521104</v>
      </c>
      <c r="L537" s="32">
        <v>49.38333333333334</v>
      </c>
      <c r="M537" s="32">
        <v>7.0250000000000004</v>
      </c>
      <c r="N537" s="37">
        <v>0.14225447181910225</v>
      </c>
      <c r="O537" s="32">
        <v>35.244444444444447</v>
      </c>
      <c r="P537" s="32">
        <v>6.8583333333333334</v>
      </c>
      <c r="Q537" s="37">
        <v>0.19459331651954601</v>
      </c>
      <c r="R537" s="32">
        <v>10.716666666666667</v>
      </c>
      <c r="S537" s="32">
        <v>0.16666666666666666</v>
      </c>
      <c r="T537" s="37">
        <v>1.5552099533437013E-2</v>
      </c>
      <c r="U537" s="32">
        <v>3.4222222222222221</v>
      </c>
      <c r="V537" s="32">
        <v>0</v>
      </c>
      <c r="W537" s="37">
        <v>0</v>
      </c>
      <c r="X537" s="32">
        <v>103.76944444444445</v>
      </c>
      <c r="Y537" s="32">
        <v>37.197222222222223</v>
      </c>
      <c r="Z537" s="37">
        <v>0.3584602617983243</v>
      </c>
      <c r="AA537" s="32">
        <v>0</v>
      </c>
      <c r="AB537" s="32">
        <v>0</v>
      </c>
      <c r="AC537" s="37" t="s">
        <v>1688</v>
      </c>
      <c r="AD537" s="32">
        <v>179.17500000000001</v>
      </c>
      <c r="AE537" s="32">
        <v>40.80833333333333</v>
      </c>
      <c r="AF537" s="37">
        <v>0.2277568485186735</v>
      </c>
      <c r="AG537" s="32">
        <v>25.675000000000001</v>
      </c>
      <c r="AH537" s="32">
        <v>0</v>
      </c>
      <c r="AI537" s="37">
        <v>0</v>
      </c>
      <c r="AJ537" s="32">
        <v>0</v>
      </c>
      <c r="AK537" s="32">
        <v>0</v>
      </c>
      <c r="AL537" s="37" t="s">
        <v>1688</v>
      </c>
      <c r="AM537" t="s">
        <v>213</v>
      </c>
      <c r="AN537" s="34">
        <v>2</v>
      </c>
      <c r="AX537"/>
      <c r="AY537"/>
    </row>
    <row r="538" spans="1:51" x14ac:dyDescent="0.25">
      <c r="A538" t="s">
        <v>1583</v>
      </c>
      <c r="B538" t="s">
        <v>808</v>
      </c>
      <c r="C538" t="s">
        <v>1371</v>
      </c>
      <c r="D538" t="s">
        <v>1545</v>
      </c>
      <c r="E538" s="32">
        <v>97.688888888888883</v>
      </c>
      <c r="F538" s="32">
        <v>297.03999999999996</v>
      </c>
      <c r="G538" s="32">
        <v>0</v>
      </c>
      <c r="H538" s="37">
        <v>0</v>
      </c>
      <c r="I538" s="32">
        <v>287.37111111111108</v>
      </c>
      <c r="J538" s="32">
        <v>0</v>
      </c>
      <c r="K538" s="37">
        <v>0</v>
      </c>
      <c r="L538" s="32">
        <v>33.633333333333333</v>
      </c>
      <c r="M538" s="32">
        <v>0</v>
      </c>
      <c r="N538" s="37">
        <v>0</v>
      </c>
      <c r="O538" s="32">
        <v>23.964444444444446</v>
      </c>
      <c r="P538" s="32">
        <v>0</v>
      </c>
      <c r="Q538" s="37">
        <v>0</v>
      </c>
      <c r="R538" s="32">
        <v>9.6688888888888886</v>
      </c>
      <c r="S538" s="32">
        <v>0</v>
      </c>
      <c r="T538" s="37">
        <v>0</v>
      </c>
      <c r="U538" s="32">
        <v>0</v>
      </c>
      <c r="V538" s="32">
        <v>0</v>
      </c>
      <c r="W538" s="37" t="s">
        <v>1688</v>
      </c>
      <c r="X538" s="32">
        <v>90.805555555555557</v>
      </c>
      <c r="Y538" s="32">
        <v>0</v>
      </c>
      <c r="Z538" s="37">
        <v>0</v>
      </c>
      <c r="AA538" s="32">
        <v>0</v>
      </c>
      <c r="AB538" s="32">
        <v>0</v>
      </c>
      <c r="AC538" s="37" t="s">
        <v>1688</v>
      </c>
      <c r="AD538" s="32">
        <v>172.60111111111109</v>
      </c>
      <c r="AE538" s="32">
        <v>0</v>
      </c>
      <c r="AF538" s="37">
        <v>0</v>
      </c>
      <c r="AG538" s="32">
        <v>0</v>
      </c>
      <c r="AH538" s="32">
        <v>0</v>
      </c>
      <c r="AI538" s="37" t="s">
        <v>1688</v>
      </c>
      <c r="AJ538" s="32">
        <v>0</v>
      </c>
      <c r="AK538" s="32">
        <v>0</v>
      </c>
      <c r="AL538" s="37" t="s">
        <v>1688</v>
      </c>
      <c r="AM538" t="s">
        <v>203</v>
      </c>
      <c r="AN538" s="34">
        <v>2</v>
      </c>
      <c r="AX538"/>
      <c r="AY538"/>
    </row>
    <row r="539" spans="1:51" x14ac:dyDescent="0.25">
      <c r="A539" t="s">
        <v>1583</v>
      </c>
      <c r="B539" t="s">
        <v>978</v>
      </c>
      <c r="C539" t="s">
        <v>1264</v>
      </c>
      <c r="D539" t="s">
        <v>1545</v>
      </c>
      <c r="E539" s="32">
        <v>89.944444444444443</v>
      </c>
      <c r="F539" s="32">
        <v>426.64522222222217</v>
      </c>
      <c r="G539" s="32">
        <v>14.918111111111108</v>
      </c>
      <c r="H539" s="37">
        <v>3.4966080326433072E-2</v>
      </c>
      <c r="I539" s="32">
        <v>415.52744444444443</v>
      </c>
      <c r="J539" s="32">
        <v>14.918111111111108</v>
      </c>
      <c r="K539" s="37">
        <v>3.5901626500402295E-2</v>
      </c>
      <c r="L539" s="32">
        <v>24.325555555555553</v>
      </c>
      <c r="M539" s="32">
        <v>0</v>
      </c>
      <c r="N539" s="37">
        <v>0</v>
      </c>
      <c r="O539" s="32">
        <v>13.207777777777777</v>
      </c>
      <c r="P539" s="32">
        <v>0</v>
      </c>
      <c r="Q539" s="37">
        <v>0</v>
      </c>
      <c r="R539" s="32">
        <v>11.117777777777778</v>
      </c>
      <c r="S539" s="32">
        <v>0</v>
      </c>
      <c r="T539" s="37">
        <v>0</v>
      </c>
      <c r="U539" s="32">
        <v>0</v>
      </c>
      <c r="V539" s="32">
        <v>0</v>
      </c>
      <c r="W539" s="37" t="s">
        <v>1688</v>
      </c>
      <c r="X539" s="32">
        <v>117.29111111111112</v>
      </c>
      <c r="Y539" s="32">
        <v>0</v>
      </c>
      <c r="Z539" s="37">
        <v>0</v>
      </c>
      <c r="AA539" s="32">
        <v>0</v>
      </c>
      <c r="AB539" s="32">
        <v>0</v>
      </c>
      <c r="AC539" s="37" t="s">
        <v>1688</v>
      </c>
      <c r="AD539" s="32">
        <v>285.0285555555555</v>
      </c>
      <c r="AE539" s="32">
        <v>14.918111111111108</v>
      </c>
      <c r="AF539" s="37">
        <v>5.2339005409594436E-2</v>
      </c>
      <c r="AG539" s="32">
        <v>0</v>
      </c>
      <c r="AH539" s="32">
        <v>0</v>
      </c>
      <c r="AI539" s="37" t="s">
        <v>1688</v>
      </c>
      <c r="AJ539" s="32">
        <v>0</v>
      </c>
      <c r="AK539" s="32">
        <v>0</v>
      </c>
      <c r="AL539" s="37" t="s">
        <v>1688</v>
      </c>
      <c r="AM539" t="s">
        <v>374</v>
      </c>
      <c r="AN539" s="34">
        <v>2</v>
      </c>
      <c r="AX539"/>
      <c r="AY539"/>
    </row>
    <row r="540" spans="1:51" x14ac:dyDescent="0.25">
      <c r="A540" t="s">
        <v>1583</v>
      </c>
      <c r="B540" t="s">
        <v>890</v>
      </c>
      <c r="C540" t="s">
        <v>1290</v>
      </c>
      <c r="D540" t="s">
        <v>1524</v>
      </c>
      <c r="E540" s="32">
        <v>676.6</v>
      </c>
      <c r="F540" s="32">
        <v>2026.8031111111111</v>
      </c>
      <c r="G540" s="32">
        <v>488.24166666666667</v>
      </c>
      <c r="H540" s="37">
        <v>0.24089249912341429</v>
      </c>
      <c r="I540" s="32">
        <v>1926.3613333333333</v>
      </c>
      <c r="J540" s="32">
        <v>465.98333333333335</v>
      </c>
      <c r="K540" s="37">
        <v>0.24189819701530554</v>
      </c>
      <c r="L540" s="32">
        <v>297.43922222222221</v>
      </c>
      <c r="M540" s="32">
        <v>164.30555555555554</v>
      </c>
      <c r="N540" s="37">
        <v>0.55240043437445485</v>
      </c>
      <c r="O540" s="32">
        <v>196.99744444444445</v>
      </c>
      <c r="P540" s="32">
        <v>142.04722222222222</v>
      </c>
      <c r="Q540" s="37">
        <v>0.72106124332126131</v>
      </c>
      <c r="R540" s="32">
        <v>96.025111111111087</v>
      </c>
      <c r="S540" s="32">
        <v>22.258333333333333</v>
      </c>
      <c r="T540" s="37">
        <v>0.2317970068014617</v>
      </c>
      <c r="U540" s="32">
        <v>4.416666666666667</v>
      </c>
      <c r="V540" s="32">
        <v>0</v>
      </c>
      <c r="W540" s="37">
        <v>0</v>
      </c>
      <c r="X540" s="32">
        <v>319.28888888888889</v>
      </c>
      <c r="Y540" s="32">
        <v>118.86666666666666</v>
      </c>
      <c r="Z540" s="37">
        <v>0.37228563474387527</v>
      </c>
      <c r="AA540" s="32">
        <v>0</v>
      </c>
      <c r="AB540" s="32">
        <v>0</v>
      </c>
      <c r="AC540" s="37" t="s">
        <v>1688</v>
      </c>
      <c r="AD540" s="32">
        <v>1410.075</v>
      </c>
      <c r="AE540" s="32">
        <v>205.06944444444446</v>
      </c>
      <c r="AF540" s="37">
        <v>0.1454315865783341</v>
      </c>
      <c r="AG540" s="32">
        <v>0</v>
      </c>
      <c r="AH540" s="32">
        <v>0</v>
      </c>
      <c r="AI540" s="37" t="s">
        <v>1688</v>
      </c>
      <c r="AJ540" s="32">
        <v>0</v>
      </c>
      <c r="AK540" s="32">
        <v>0</v>
      </c>
      <c r="AL540" s="37" t="s">
        <v>1688</v>
      </c>
      <c r="AM540" t="s">
        <v>286</v>
      </c>
      <c r="AN540" s="34">
        <v>2</v>
      </c>
      <c r="AX540"/>
      <c r="AY540"/>
    </row>
    <row r="541" spans="1:51" x14ac:dyDescent="0.25">
      <c r="A541" t="s">
        <v>1583</v>
      </c>
      <c r="B541" t="s">
        <v>790</v>
      </c>
      <c r="C541" t="s">
        <v>1295</v>
      </c>
      <c r="D541" t="s">
        <v>1527</v>
      </c>
      <c r="E541" s="32">
        <v>462</v>
      </c>
      <c r="F541" s="32">
        <v>1342.5263333333332</v>
      </c>
      <c r="G541" s="32">
        <v>466.34633333333346</v>
      </c>
      <c r="H541" s="37">
        <v>0.34736475684275853</v>
      </c>
      <c r="I541" s="32">
        <v>1292.1737777777776</v>
      </c>
      <c r="J541" s="32">
        <v>462.83122222222232</v>
      </c>
      <c r="K541" s="37">
        <v>0.35818032387112719</v>
      </c>
      <c r="L541" s="32">
        <v>151.03744444444442</v>
      </c>
      <c r="M541" s="32">
        <v>39.943888888888878</v>
      </c>
      <c r="N541" s="37">
        <v>0.26446348477235593</v>
      </c>
      <c r="O541" s="32">
        <v>100.68488888888888</v>
      </c>
      <c r="P541" s="32">
        <v>36.428777777777768</v>
      </c>
      <c r="Q541" s="37">
        <v>0.36180978277662756</v>
      </c>
      <c r="R541" s="32">
        <v>45.452555555555541</v>
      </c>
      <c r="S541" s="32">
        <v>3.5151111111111111</v>
      </c>
      <c r="T541" s="37">
        <v>7.7335830035226011E-2</v>
      </c>
      <c r="U541" s="32">
        <v>4.9000000000000004</v>
      </c>
      <c r="V541" s="32">
        <v>0</v>
      </c>
      <c r="W541" s="37">
        <v>0</v>
      </c>
      <c r="X541" s="32">
        <v>275.98111111111109</v>
      </c>
      <c r="Y541" s="32">
        <v>105.35155555555556</v>
      </c>
      <c r="Z541" s="37">
        <v>0.38173465977945359</v>
      </c>
      <c r="AA541" s="32">
        <v>0</v>
      </c>
      <c r="AB541" s="32">
        <v>0</v>
      </c>
      <c r="AC541" s="37" t="s">
        <v>1688</v>
      </c>
      <c r="AD541" s="32">
        <v>915.50777777777773</v>
      </c>
      <c r="AE541" s="32">
        <v>321.05088888888901</v>
      </c>
      <c r="AF541" s="37">
        <v>0.3506806787247394</v>
      </c>
      <c r="AG541" s="32">
        <v>0</v>
      </c>
      <c r="AH541" s="32">
        <v>0</v>
      </c>
      <c r="AI541" s="37" t="s">
        <v>1688</v>
      </c>
      <c r="AJ541" s="32">
        <v>0</v>
      </c>
      <c r="AK541" s="32">
        <v>0</v>
      </c>
      <c r="AL541" s="37" t="s">
        <v>1688</v>
      </c>
      <c r="AM541" t="s">
        <v>185</v>
      </c>
      <c r="AN541" s="34">
        <v>2</v>
      </c>
      <c r="AX541"/>
      <c r="AY541"/>
    </row>
    <row r="542" spans="1:51" x14ac:dyDescent="0.25">
      <c r="A542" t="s">
        <v>1583</v>
      </c>
      <c r="B542" t="s">
        <v>644</v>
      </c>
      <c r="C542" t="s">
        <v>1249</v>
      </c>
      <c r="D542" t="s">
        <v>1496</v>
      </c>
      <c r="E542" s="32">
        <v>111.62222222222222</v>
      </c>
      <c r="F542" s="32">
        <v>400.98466666666661</v>
      </c>
      <c r="G542" s="32">
        <v>0</v>
      </c>
      <c r="H542" s="37">
        <v>0</v>
      </c>
      <c r="I542" s="32">
        <v>386.56799999999998</v>
      </c>
      <c r="J542" s="32">
        <v>0</v>
      </c>
      <c r="K542" s="37">
        <v>0</v>
      </c>
      <c r="L542" s="32">
        <v>27.456</v>
      </c>
      <c r="M542" s="32">
        <v>0</v>
      </c>
      <c r="N542" s="37">
        <v>0</v>
      </c>
      <c r="O542" s="32">
        <v>21.389333333333333</v>
      </c>
      <c r="P542" s="32">
        <v>0</v>
      </c>
      <c r="Q542" s="37">
        <v>0</v>
      </c>
      <c r="R542" s="32">
        <v>0.37777777777777777</v>
      </c>
      <c r="S542" s="32">
        <v>0</v>
      </c>
      <c r="T542" s="37">
        <v>0</v>
      </c>
      <c r="U542" s="32">
        <v>5.6888888888888891</v>
      </c>
      <c r="V542" s="32">
        <v>0</v>
      </c>
      <c r="W542" s="37">
        <v>0</v>
      </c>
      <c r="X542" s="32">
        <v>130.66933333333333</v>
      </c>
      <c r="Y542" s="32">
        <v>0</v>
      </c>
      <c r="Z542" s="37">
        <v>0</v>
      </c>
      <c r="AA542" s="32">
        <v>8.35</v>
      </c>
      <c r="AB542" s="32">
        <v>0</v>
      </c>
      <c r="AC542" s="37">
        <v>0</v>
      </c>
      <c r="AD542" s="32">
        <v>200.36100000000002</v>
      </c>
      <c r="AE542" s="32">
        <v>0</v>
      </c>
      <c r="AF542" s="37">
        <v>0</v>
      </c>
      <c r="AG542" s="32">
        <v>34.148333333333341</v>
      </c>
      <c r="AH542" s="32">
        <v>0</v>
      </c>
      <c r="AI542" s="37">
        <v>0</v>
      </c>
      <c r="AJ542" s="32">
        <v>0</v>
      </c>
      <c r="AK542" s="32">
        <v>0</v>
      </c>
      <c r="AL542" s="37" t="s">
        <v>1688</v>
      </c>
      <c r="AM542" t="s">
        <v>38</v>
      </c>
      <c r="AN542" s="34">
        <v>2</v>
      </c>
      <c r="AX542"/>
      <c r="AY542"/>
    </row>
    <row r="543" spans="1:51" x14ac:dyDescent="0.25">
      <c r="A543" t="s">
        <v>1583</v>
      </c>
      <c r="B543" t="s">
        <v>1198</v>
      </c>
      <c r="C543" t="s">
        <v>1475</v>
      </c>
      <c r="D543" t="s">
        <v>1522</v>
      </c>
      <c r="E543" s="32">
        <v>23.744444444444444</v>
      </c>
      <c r="F543" s="32">
        <v>190.42222222222222</v>
      </c>
      <c r="G543" s="32">
        <v>0</v>
      </c>
      <c r="H543" s="37">
        <v>0</v>
      </c>
      <c r="I543" s="32">
        <v>184.10555555555555</v>
      </c>
      <c r="J543" s="32">
        <v>0</v>
      </c>
      <c r="K543" s="37">
        <v>0</v>
      </c>
      <c r="L543" s="32">
        <v>126.40466666666669</v>
      </c>
      <c r="M543" s="32">
        <v>0</v>
      </c>
      <c r="N543" s="37">
        <v>0</v>
      </c>
      <c r="O543" s="32">
        <v>120.08800000000002</v>
      </c>
      <c r="P543" s="32">
        <v>0</v>
      </c>
      <c r="Q543" s="37">
        <v>0</v>
      </c>
      <c r="R543" s="32">
        <v>2.0666666666666669</v>
      </c>
      <c r="S543" s="32">
        <v>0</v>
      </c>
      <c r="T543" s="37">
        <v>0</v>
      </c>
      <c r="U543" s="32">
        <v>4.25</v>
      </c>
      <c r="V543" s="32">
        <v>0</v>
      </c>
      <c r="W543" s="37">
        <v>0</v>
      </c>
      <c r="X543" s="32">
        <v>0</v>
      </c>
      <c r="Y543" s="32">
        <v>0</v>
      </c>
      <c r="Z543" s="37" t="s">
        <v>1688</v>
      </c>
      <c r="AA543" s="32">
        <v>0</v>
      </c>
      <c r="AB543" s="32">
        <v>0</v>
      </c>
      <c r="AC543" s="37" t="s">
        <v>1688</v>
      </c>
      <c r="AD543" s="32">
        <v>63.904999999999987</v>
      </c>
      <c r="AE543" s="32">
        <v>0</v>
      </c>
      <c r="AF543" s="37">
        <v>0</v>
      </c>
      <c r="AG543" s="32">
        <v>0.11255555555555555</v>
      </c>
      <c r="AH543" s="32">
        <v>0</v>
      </c>
      <c r="AI543" s="37">
        <v>0</v>
      </c>
      <c r="AJ543" s="32">
        <v>0</v>
      </c>
      <c r="AK543" s="32">
        <v>0</v>
      </c>
      <c r="AL543" s="37" t="s">
        <v>1688</v>
      </c>
      <c r="AM543" t="s">
        <v>597</v>
      </c>
      <c r="AN543" s="34">
        <v>2</v>
      </c>
      <c r="AX543"/>
      <c r="AY543"/>
    </row>
    <row r="544" spans="1:51" x14ac:dyDescent="0.25">
      <c r="A544" t="s">
        <v>1583</v>
      </c>
      <c r="B544" t="s">
        <v>726</v>
      </c>
      <c r="C544" t="s">
        <v>1246</v>
      </c>
      <c r="D544" t="s">
        <v>1500</v>
      </c>
      <c r="E544" s="32">
        <v>247.93333333333334</v>
      </c>
      <c r="F544" s="32">
        <v>953.10277777777776</v>
      </c>
      <c r="G544" s="32">
        <v>0</v>
      </c>
      <c r="H544" s="37">
        <v>0</v>
      </c>
      <c r="I544" s="32">
        <v>927.97500000000002</v>
      </c>
      <c r="J544" s="32">
        <v>0</v>
      </c>
      <c r="K544" s="37">
        <v>0</v>
      </c>
      <c r="L544" s="32">
        <v>93.191666666666663</v>
      </c>
      <c r="M544" s="32">
        <v>0</v>
      </c>
      <c r="N544" s="37">
        <v>0</v>
      </c>
      <c r="O544" s="32">
        <v>68.063888888888883</v>
      </c>
      <c r="P544" s="32">
        <v>0</v>
      </c>
      <c r="Q544" s="37">
        <v>0</v>
      </c>
      <c r="R544" s="32">
        <v>19.883333333333333</v>
      </c>
      <c r="S544" s="32">
        <v>0</v>
      </c>
      <c r="T544" s="37">
        <v>0</v>
      </c>
      <c r="U544" s="32">
        <v>5.2444444444444445</v>
      </c>
      <c r="V544" s="32">
        <v>0</v>
      </c>
      <c r="W544" s="37">
        <v>0</v>
      </c>
      <c r="X544" s="32">
        <v>214.13055555555556</v>
      </c>
      <c r="Y544" s="32">
        <v>0</v>
      </c>
      <c r="Z544" s="37">
        <v>0</v>
      </c>
      <c r="AA544" s="32">
        <v>0</v>
      </c>
      <c r="AB544" s="32">
        <v>0</v>
      </c>
      <c r="AC544" s="37" t="s">
        <v>1688</v>
      </c>
      <c r="AD544" s="32">
        <v>645.78055555555557</v>
      </c>
      <c r="AE544" s="32">
        <v>0</v>
      </c>
      <c r="AF544" s="37">
        <v>0</v>
      </c>
      <c r="AG544" s="32">
        <v>0</v>
      </c>
      <c r="AH544" s="32">
        <v>0</v>
      </c>
      <c r="AI544" s="37" t="s">
        <v>1688</v>
      </c>
      <c r="AJ544" s="32">
        <v>0</v>
      </c>
      <c r="AK544" s="32">
        <v>0</v>
      </c>
      <c r="AL544" s="37" t="s">
        <v>1688</v>
      </c>
      <c r="AM544" t="s">
        <v>120</v>
      </c>
      <c r="AN544" s="34">
        <v>2</v>
      </c>
      <c r="AX544"/>
      <c r="AY544"/>
    </row>
    <row r="545" spans="1:51" x14ac:dyDescent="0.25">
      <c r="A545" t="s">
        <v>1583</v>
      </c>
      <c r="B545" t="s">
        <v>709</v>
      </c>
      <c r="C545" t="s">
        <v>1285</v>
      </c>
      <c r="D545" t="s">
        <v>1516</v>
      </c>
      <c r="E545" s="32">
        <v>105.5</v>
      </c>
      <c r="F545" s="32">
        <v>349.17077777777774</v>
      </c>
      <c r="G545" s="32">
        <v>93.998777777777804</v>
      </c>
      <c r="H545" s="37">
        <v>0.26920574045747125</v>
      </c>
      <c r="I545" s="32">
        <v>339.00133333333332</v>
      </c>
      <c r="J545" s="32">
        <v>93.998777777777804</v>
      </c>
      <c r="K545" s="37">
        <v>0.27728143973212832</v>
      </c>
      <c r="L545" s="32">
        <v>21.669000000000004</v>
      </c>
      <c r="M545" s="32">
        <v>4.7222222222222221E-2</v>
      </c>
      <c r="N545" s="37">
        <v>2.1792524907574052E-3</v>
      </c>
      <c r="O545" s="32">
        <v>16.863888888888891</v>
      </c>
      <c r="P545" s="32">
        <v>4.7222222222222221E-2</v>
      </c>
      <c r="Q545" s="37">
        <v>2.8001976610113649E-3</v>
      </c>
      <c r="R545" s="32">
        <v>0</v>
      </c>
      <c r="S545" s="32">
        <v>0</v>
      </c>
      <c r="T545" s="37" t="s">
        <v>1688</v>
      </c>
      <c r="U545" s="32">
        <v>4.8051111111111116</v>
      </c>
      <c r="V545" s="32">
        <v>0</v>
      </c>
      <c r="W545" s="37">
        <v>0</v>
      </c>
      <c r="X545" s="32">
        <v>102.2422222222222</v>
      </c>
      <c r="Y545" s="32">
        <v>54.88255555555557</v>
      </c>
      <c r="Z545" s="37">
        <v>0.53678954117672661</v>
      </c>
      <c r="AA545" s="32">
        <v>5.3643333333333336</v>
      </c>
      <c r="AB545" s="32">
        <v>0</v>
      </c>
      <c r="AC545" s="37">
        <v>0</v>
      </c>
      <c r="AD545" s="32">
        <v>203.44755555555554</v>
      </c>
      <c r="AE545" s="32">
        <v>39.069000000000003</v>
      </c>
      <c r="AF545" s="37">
        <v>0.19203474769364534</v>
      </c>
      <c r="AG545" s="32">
        <v>16.447666666666667</v>
      </c>
      <c r="AH545" s="32">
        <v>0</v>
      </c>
      <c r="AI545" s="37">
        <v>0</v>
      </c>
      <c r="AJ545" s="32">
        <v>0</v>
      </c>
      <c r="AK545" s="32">
        <v>0</v>
      </c>
      <c r="AL545" s="37" t="s">
        <v>1688</v>
      </c>
      <c r="AM545" t="s">
        <v>103</v>
      </c>
      <c r="AN545" s="34">
        <v>2</v>
      </c>
      <c r="AX545"/>
      <c r="AY545"/>
    </row>
    <row r="546" spans="1:51" x14ac:dyDescent="0.25">
      <c r="A546" t="s">
        <v>1583</v>
      </c>
      <c r="B546" t="s">
        <v>745</v>
      </c>
      <c r="C546" t="s">
        <v>1240</v>
      </c>
      <c r="D546" t="s">
        <v>1522</v>
      </c>
      <c r="E546" s="32">
        <v>123.91111111111111</v>
      </c>
      <c r="F546" s="32">
        <v>436.33311111111118</v>
      </c>
      <c r="G546" s="32">
        <v>0</v>
      </c>
      <c r="H546" s="37">
        <v>0</v>
      </c>
      <c r="I546" s="32">
        <v>419.61811111111115</v>
      </c>
      <c r="J546" s="32">
        <v>0</v>
      </c>
      <c r="K546" s="37">
        <v>0</v>
      </c>
      <c r="L546" s="32">
        <v>61.066888888888876</v>
      </c>
      <c r="M546" s="32">
        <v>0</v>
      </c>
      <c r="N546" s="37">
        <v>0</v>
      </c>
      <c r="O546" s="32">
        <v>44.351888888888872</v>
      </c>
      <c r="P546" s="32">
        <v>0</v>
      </c>
      <c r="Q546" s="37">
        <v>0</v>
      </c>
      <c r="R546" s="32">
        <v>11.892777777777779</v>
      </c>
      <c r="S546" s="32">
        <v>0</v>
      </c>
      <c r="T546" s="37">
        <v>0</v>
      </c>
      <c r="U546" s="32">
        <v>4.822222222222222</v>
      </c>
      <c r="V546" s="32">
        <v>0</v>
      </c>
      <c r="W546" s="37">
        <v>0</v>
      </c>
      <c r="X546" s="32">
        <v>78.544333333333327</v>
      </c>
      <c r="Y546" s="32">
        <v>0</v>
      </c>
      <c r="Z546" s="37">
        <v>0</v>
      </c>
      <c r="AA546" s="32">
        <v>0</v>
      </c>
      <c r="AB546" s="32">
        <v>0</v>
      </c>
      <c r="AC546" s="37" t="s">
        <v>1688</v>
      </c>
      <c r="AD546" s="32">
        <v>296.72188888888894</v>
      </c>
      <c r="AE546" s="32">
        <v>0</v>
      </c>
      <c r="AF546" s="37">
        <v>0</v>
      </c>
      <c r="AG546" s="32">
        <v>0</v>
      </c>
      <c r="AH546" s="32">
        <v>0</v>
      </c>
      <c r="AI546" s="37" t="s">
        <v>1688</v>
      </c>
      <c r="AJ546" s="32">
        <v>0</v>
      </c>
      <c r="AK546" s="32">
        <v>0</v>
      </c>
      <c r="AL546" s="37" t="s">
        <v>1688</v>
      </c>
      <c r="AM546" t="s">
        <v>140</v>
      </c>
      <c r="AN546" s="34">
        <v>2</v>
      </c>
      <c r="AX546"/>
      <c r="AY546"/>
    </row>
    <row r="547" spans="1:51" x14ac:dyDescent="0.25">
      <c r="A547" t="s">
        <v>1583</v>
      </c>
      <c r="B547" t="s">
        <v>675</v>
      </c>
      <c r="C547" t="s">
        <v>1321</v>
      </c>
      <c r="D547" t="s">
        <v>1530</v>
      </c>
      <c r="E547" s="32">
        <v>181.9111111111111</v>
      </c>
      <c r="F547" s="32">
        <v>655.91388888888889</v>
      </c>
      <c r="G547" s="32">
        <v>57.25</v>
      </c>
      <c r="H547" s="37">
        <v>8.7282798809125525E-2</v>
      </c>
      <c r="I547" s="32">
        <v>630.01944444444439</v>
      </c>
      <c r="J547" s="32">
        <v>57.25</v>
      </c>
      <c r="K547" s="37">
        <v>9.0870211236866588E-2</v>
      </c>
      <c r="L547" s="32">
        <v>70.227777777777774</v>
      </c>
      <c r="M547" s="32">
        <v>0</v>
      </c>
      <c r="N547" s="37">
        <v>0</v>
      </c>
      <c r="O547" s="32">
        <v>49</v>
      </c>
      <c r="P547" s="32">
        <v>0</v>
      </c>
      <c r="Q547" s="37">
        <v>0</v>
      </c>
      <c r="R547" s="32">
        <v>15.144444444444444</v>
      </c>
      <c r="S547" s="32">
        <v>0</v>
      </c>
      <c r="T547" s="37">
        <v>0</v>
      </c>
      <c r="U547" s="32">
        <v>6.083333333333333</v>
      </c>
      <c r="V547" s="32">
        <v>0</v>
      </c>
      <c r="W547" s="37">
        <v>0</v>
      </c>
      <c r="X547" s="32">
        <v>174.04722222222222</v>
      </c>
      <c r="Y547" s="32">
        <v>31.06111111111111</v>
      </c>
      <c r="Z547" s="37">
        <v>0.17846369918764066</v>
      </c>
      <c r="AA547" s="32">
        <v>4.666666666666667</v>
      </c>
      <c r="AB547" s="32">
        <v>0</v>
      </c>
      <c r="AC547" s="37">
        <v>0</v>
      </c>
      <c r="AD547" s="32">
        <v>406.97222222222223</v>
      </c>
      <c r="AE547" s="32">
        <v>26.18888888888889</v>
      </c>
      <c r="AF547" s="37">
        <v>6.4350556276022111E-2</v>
      </c>
      <c r="AG547" s="32">
        <v>0</v>
      </c>
      <c r="AH547" s="32">
        <v>0</v>
      </c>
      <c r="AI547" s="37" t="s">
        <v>1688</v>
      </c>
      <c r="AJ547" s="32">
        <v>0</v>
      </c>
      <c r="AK547" s="32">
        <v>0</v>
      </c>
      <c r="AL547" s="37" t="s">
        <v>1688</v>
      </c>
      <c r="AM547" t="s">
        <v>69</v>
      </c>
      <c r="AN547" s="34">
        <v>2</v>
      </c>
      <c r="AX547"/>
      <c r="AY547"/>
    </row>
    <row r="548" spans="1:51" x14ac:dyDescent="0.25">
      <c r="A548" t="s">
        <v>1583</v>
      </c>
      <c r="B548" t="s">
        <v>1120</v>
      </c>
      <c r="C548" t="s">
        <v>1290</v>
      </c>
      <c r="D548" t="s">
        <v>1524</v>
      </c>
      <c r="E548" s="32">
        <v>198.25555555555556</v>
      </c>
      <c r="F548" s="32">
        <v>543.12277777777774</v>
      </c>
      <c r="G548" s="32">
        <v>147.86522222222217</v>
      </c>
      <c r="H548" s="37">
        <v>0.27225008464425365</v>
      </c>
      <c r="I548" s="32">
        <v>491.4231111111111</v>
      </c>
      <c r="J548" s="32">
        <v>141.86311111111107</v>
      </c>
      <c r="K548" s="37">
        <v>0.2886781429354382</v>
      </c>
      <c r="L548" s="32">
        <v>50.193222222222225</v>
      </c>
      <c r="M548" s="32">
        <v>2.4888888888888889</v>
      </c>
      <c r="N548" s="37">
        <v>4.9586154837195813E-2</v>
      </c>
      <c r="O548" s="32">
        <v>5.6770000000000005</v>
      </c>
      <c r="P548" s="32">
        <v>2.4888888888888889</v>
      </c>
      <c r="Q548" s="37">
        <v>0.43841622140019176</v>
      </c>
      <c r="R548" s="32">
        <v>41.674555555555557</v>
      </c>
      <c r="S548" s="32">
        <v>0</v>
      </c>
      <c r="T548" s="37">
        <v>0</v>
      </c>
      <c r="U548" s="32">
        <v>2.8416666666666668</v>
      </c>
      <c r="V548" s="32">
        <v>0</v>
      </c>
      <c r="W548" s="37">
        <v>0</v>
      </c>
      <c r="X548" s="32">
        <v>92.822111111111084</v>
      </c>
      <c r="Y548" s="32">
        <v>6.3508888888888881</v>
      </c>
      <c r="Z548" s="37">
        <v>6.8420000502753792E-2</v>
      </c>
      <c r="AA548" s="32">
        <v>7.1834444444444419</v>
      </c>
      <c r="AB548" s="32">
        <v>6.002111111111109</v>
      </c>
      <c r="AC548" s="37">
        <v>0.83554778735054369</v>
      </c>
      <c r="AD548" s="32">
        <v>392.92399999999998</v>
      </c>
      <c r="AE548" s="32">
        <v>133.02333333333328</v>
      </c>
      <c r="AF548" s="37">
        <v>0.33854723390104269</v>
      </c>
      <c r="AG548" s="32">
        <v>0</v>
      </c>
      <c r="AH548" s="32">
        <v>0</v>
      </c>
      <c r="AI548" s="37" t="s">
        <v>1688</v>
      </c>
      <c r="AJ548" s="32">
        <v>0</v>
      </c>
      <c r="AK548" s="32">
        <v>0</v>
      </c>
      <c r="AL548" s="37" t="s">
        <v>1688</v>
      </c>
      <c r="AM548" t="s">
        <v>517</v>
      </c>
      <c r="AN548" s="34">
        <v>2</v>
      </c>
      <c r="AX548"/>
      <c r="AY548"/>
    </row>
    <row r="549" spans="1:51" x14ac:dyDescent="0.25">
      <c r="A549" t="s">
        <v>1583</v>
      </c>
      <c r="B549" t="s">
        <v>1141</v>
      </c>
      <c r="C549" t="s">
        <v>1294</v>
      </c>
      <c r="D549" t="s">
        <v>1502</v>
      </c>
      <c r="E549" s="32">
        <v>253.93333333333334</v>
      </c>
      <c r="F549" s="32">
        <v>897.51099999999997</v>
      </c>
      <c r="G549" s="32">
        <v>99.8798888888889</v>
      </c>
      <c r="H549" s="37">
        <v>0.11128542033344316</v>
      </c>
      <c r="I549" s="32">
        <v>892.98877777777773</v>
      </c>
      <c r="J549" s="32">
        <v>99.8798888888889</v>
      </c>
      <c r="K549" s="37">
        <v>0.11184898553534145</v>
      </c>
      <c r="L549" s="32">
        <v>130.14666666666668</v>
      </c>
      <c r="M549" s="32">
        <v>37.274777777777786</v>
      </c>
      <c r="N549" s="37">
        <v>0.28640593518423663</v>
      </c>
      <c r="O549" s="32">
        <v>125.62444444444445</v>
      </c>
      <c r="P549" s="32">
        <v>37.274777777777786</v>
      </c>
      <c r="Q549" s="37">
        <v>0.29671596115405713</v>
      </c>
      <c r="R549" s="32">
        <v>0</v>
      </c>
      <c r="S549" s="32">
        <v>0</v>
      </c>
      <c r="T549" s="37" t="s">
        <v>1688</v>
      </c>
      <c r="U549" s="32">
        <v>4.5222222222222221</v>
      </c>
      <c r="V549" s="32">
        <v>0</v>
      </c>
      <c r="W549" s="37">
        <v>0</v>
      </c>
      <c r="X549" s="32">
        <v>167.00933333333336</v>
      </c>
      <c r="Y549" s="32">
        <v>13.711666666666671</v>
      </c>
      <c r="Z549" s="37">
        <v>8.2101199932937893E-2</v>
      </c>
      <c r="AA549" s="32">
        <v>0</v>
      </c>
      <c r="AB549" s="32">
        <v>0</v>
      </c>
      <c r="AC549" s="37" t="s">
        <v>1688</v>
      </c>
      <c r="AD549" s="32">
        <v>600.3549999999999</v>
      </c>
      <c r="AE549" s="32">
        <v>48.893444444444434</v>
      </c>
      <c r="AF549" s="37">
        <v>8.1440888215213406E-2</v>
      </c>
      <c r="AG549" s="32">
        <v>0</v>
      </c>
      <c r="AH549" s="32">
        <v>0</v>
      </c>
      <c r="AI549" s="37" t="s">
        <v>1688</v>
      </c>
      <c r="AJ549" s="32">
        <v>0</v>
      </c>
      <c r="AK549" s="32">
        <v>0</v>
      </c>
      <c r="AL549" s="37" t="s">
        <v>1688</v>
      </c>
      <c r="AM549" t="s">
        <v>538</v>
      </c>
      <c r="AN549" s="34">
        <v>2</v>
      </c>
      <c r="AX549"/>
      <c r="AY549"/>
    </row>
    <row r="550" spans="1:51" x14ac:dyDescent="0.25">
      <c r="A550" t="s">
        <v>1583</v>
      </c>
      <c r="B550" t="s">
        <v>879</v>
      </c>
      <c r="C550" t="s">
        <v>1290</v>
      </c>
      <c r="D550" t="s">
        <v>1524</v>
      </c>
      <c r="E550" s="32">
        <v>388.86666666666667</v>
      </c>
      <c r="F550" s="32">
        <v>1287.6143333333334</v>
      </c>
      <c r="G550" s="32">
        <v>222.11988888888891</v>
      </c>
      <c r="H550" s="37">
        <v>0.17250498316050294</v>
      </c>
      <c r="I550" s="32">
        <v>1264.392111111111</v>
      </c>
      <c r="J550" s="32">
        <v>222.11988888888891</v>
      </c>
      <c r="K550" s="37">
        <v>0.17567326380555823</v>
      </c>
      <c r="L550" s="32">
        <v>179.03222222222223</v>
      </c>
      <c r="M550" s="32">
        <v>15.662777777777777</v>
      </c>
      <c r="N550" s="37">
        <v>8.7485803300461115E-2</v>
      </c>
      <c r="O550" s="32">
        <v>155.81</v>
      </c>
      <c r="P550" s="32">
        <v>15.662777777777777</v>
      </c>
      <c r="Q550" s="37">
        <v>0.10052485577163069</v>
      </c>
      <c r="R550" s="32">
        <v>13.966666666666667</v>
      </c>
      <c r="S550" s="32">
        <v>0</v>
      </c>
      <c r="T550" s="37">
        <v>0</v>
      </c>
      <c r="U550" s="32">
        <v>9.2555555555555564</v>
      </c>
      <c r="V550" s="32">
        <v>0</v>
      </c>
      <c r="W550" s="37">
        <v>0</v>
      </c>
      <c r="X550" s="32">
        <v>275.73211111111107</v>
      </c>
      <c r="Y550" s="32">
        <v>40.709888888888891</v>
      </c>
      <c r="Z550" s="37">
        <v>0.14764290138294459</v>
      </c>
      <c r="AA550" s="32">
        <v>0</v>
      </c>
      <c r="AB550" s="32">
        <v>0</v>
      </c>
      <c r="AC550" s="37" t="s">
        <v>1688</v>
      </c>
      <c r="AD550" s="32">
        <v>832.85</v>
      </c>
      <c r="AE550" s="32">
        <v>165.74722222222223</v>
      </c>
      <c r="AF550" s="37">
        <v>0.19901209368100164</v>
      </c>
      <c r="AG550" s="32">
        <v>0</v>
      </c>
      <c r="AH550" s="32">
        <v>0</v>
      </c>
      <c r="AI550" s="37" t="s">
        <v>1688</v>
      </c>
      <c r="AJ550" s="32">
        <v>0</v>
      </c>
      <c r="AK550" s="32">
        <v>0</v>
      </c>
      <c r="AL550" s="37" t="s">
        <v>1688</v>
      </c>
      <c r="AM550" t="s">
        <v>275</v>
      </c>
      <c r="AN550" s="34">
        <v>2</v>
      </c>
      <c r="AX550"/>
      <c r="AY550"/>
    </row>
    <row r="551" spans="1:51" x14ac:dyDescent="0.25">
      <c r="A551" t="s">
        <v>1583</v>
      </c>
      <c r="B551" t="s">
        <v>751</v>
      </c>
      <c r="C551" t="s">
        <v>1207</v>
      </c>
      <c r="D551" t="s">
        <v>1538</v>
      </c>
      <c r="E551" s="32">
        <v>76.62222222222222</v>
      </c>
      <c r="F551" s="32">
        <v>244.86633333333333</v>
      </c>
      <c r="G551" s="32">
        <v>103.01633333333334</v>
      </c>
      <c r="H551" s="37">
        <v>0.42070435707100068</v>
      </c>
      <c r="I551" s="32">
        <v>237.04411111111114</v>
      </c>
      <c r="J551" s="32">
        <v>103.01633333333334</v>
      </c>
      <c r="K551" s="37">
        <v>0.43458718653865169</v>
      </c>
      <c r="L551" s="32">
        <v>27.87477777777778</v>
      </c>
      <c r="M551" s="32">
        <v>5.8331111111111111</v>
      </c>
      <c r="N551" s="37">
        <v>0.20926125968119325</v>
      </c>
      <c r="O551" s="32">
        <v>20.052555555555557</v>
      </c>
      <c r="P551" s="32">
        <v>5.8331111111111111</v>
      </c>
      <c r="Q551" s="37">
        <v>0.2908911582341957</v>
      </c>
      <c r="R551" s="32">
        <v>2.1333333333333333</v>
      </c>
      <c r="S551" s="32">
        <v>0</v>
      </c>
      <c r="T551" s="37">
        <v>0</v>
      </c>
      <c r="U551" s="32">
        <v>5.6888888888888891</v>
      </c>
      <c r="V551" s="32">
        <v>0</v>
      </c>
      <c r="W551" s="37">
        <v>0</v>
      </c>
      <c r="X551" s="32">
        <v>72.102666666666678</v>
      </c>
      <c r="Y551" s="32">
        <v>40.824888888888886</v>
      </c>
      <c r="Z551" s="37">
        <v>0.566204979319612</v>
      </c>
      <c r="AA551" s="32">
        <v>0</v>
      </c>
      <c r="AB551" s="32">
        <v>0</v>
      </c>
      <c r="AC551" s="37" t="s">
        <v>1688</v>
      </c>
      <c r="AD551" s="32">
        <v>144.88888888888889</v>
      </c>
      <c r="AE551" s="32">
        <v>56.358333333333334</v>
      </c>
      <c r="AF551" s="37">
        <v>0.38897622699386503</v>
      </c>
      <c r="AG551" s="32">
        <v>0</v>
      </c>
      <c r="AH551" s="32">
        <v>0</v>
      </c>
      <c r="AI551" s="37" t="s">
        <v>1688</v>
      </c>
      <c r="AJ551" s="32">
        <v>0</v>
      </c>
      <c r="AK551" s="32">
        <v>0</v>
      </c>
      <c r="AL551" s="37" t="s">
        <v>1688</v>
      </c>
      <c r="AM551" t="s">
        <v>146</v>
      </c>
      <c r="AN551" s="34">
        <v>2</v>
      </c>
      <c r="AX551"/>
      <c r="AY551"/>
    </row>
    <row r="552" spans="1:51" x14ac:dyDescent="0.25">
      <c r="A552" t="s">
        <v>1583</v>
      </c>
      <c r="B552" t="s">
        <v>918</v>
      </c>
      <c r="C552" t="s">
        <v>1413</v>
      </c>
      <c r="D552" t="s">
        <v>1507</v>
      </c>
      <c r="E552" s="32">
        <v>32.466666666666669</v>
      </c>
      <c r="F552" s="32">
        <v>158.23055555555555</v>
      </c>
      <c r="G552" s="32">
        <v>15.469444444444445</v>
      </c>
      <c r="H552" s="37">
        <v>9.7765216017414822E-2</v>
      </c>
      <c r="I552" s="32">
        <v>136.17500000000001</v>
      </c>
      <c r="J552" s="32">
        <v>15.469444444444445</v>
      </c>
      <c r="K552" s="37">
        <v>0.11359973889806825</v>
      </c>
      <c r="L552" s="32">
        <v>25.386111111111113</v>
      </c>
      <c r="M552" s="32">
        <v>8.611111111111111E-2</v>
      </c>
      <c r="N552" s="37">
        <v>3.3920560236349708E-3</v>
      </c>
      <c r="O552" s="32">
        <v>3.3305555555555557</v>
      </c>
      <c r="P552" s="32">
        <v>8.611111111111111E-2</v>
      </c>
      <c r="Q552" s="37">
        <v>2.585487906588824E-2</v>
      </c>
      <c r="R552" s="32">
        <v>22.055555555555557</v>
      </c>
      <c r="S552" s="32">
        <v>0</v>
      </c>
      <c r="T552" s="37">
        <v>0</v>
      </c>
      <c r="U552" s="32">
        <v>0</v>
      </c>
      <c r="V552" s="32">
        <v>0</v>
      </c>
      <c r="W552" s="37" t="s">
        <v>1688</v>
      </c>
      <c r="X552" s="32">
        <v>49.44166666666667</v>
      </c>
      <c r="Y552" s="32">
        <v>8.1861111111111118</v>
      </c>
      <c r="Z552" s="37">
        <v>0.16557109949997192</v>
      </c>
      <c r="AA552" s="32">
        <v>0</v>
      </c>
      <c r="AB552" s="32">
        <v>0</v>
      </c>
      <c r="AC552" s="37" t="s">
        <v>1688</v>
      </c>
      <c r="AD552" s="32">
        <v>83.402777777777771</v>
      </c>
      <c r="AE552" s="32">
        <v>7.197222222222222</v>
      </c>
      <c r="AF552" s="37">
        <v>8.629475437135721E-2</v>
      </c>
      <c r="AG552" s="32">
        <v>0</v>
      </c>
      <c r="AH552" s="32">
        <v>0</v>
      </c>
      <c r="AI552" s="37" t="s">
        <v>1688</v>
      </c>
      <c r="AJ552" s="32">
        <v>0</v>
      </c>
      <c r="AK552" s="32">
        <v>0</v>
      </c>
      <c r="AL552" s="37" t="s">
        <v>1688</v>
      </c>
      <c r="AM552" t="s">
        <v>314</v>
      </c>
      <c r="AN552" s="34">
        <v>2</v>
      </c>
      <c r="AX552"/>
      <c r="AY552"/>
    </row>
    <row r="553" spans="1:51" x14ac:dyDescent="0.25">
      <c r="A553" t="s">
        <v>1583</v>
      </c>
      <c r="B553" t="s">
        <v>1142</v>
      </c>
      <c r="C553" t="s">
        <v>1274</v>
      </c>
      <c r="D553" t="s">
        <v>1529</v>
      </c>
      <c r="E553" s="32">
        <v>257.38888888888891</v>
      </c>
      <c r="F553" s="32">
        <v>808.34922222222224</v>
      </c>
      <c r="G553" s="32">
        <v>160.45755555555556</v>
      </c>
      <c r="H553" s="37">
        <v>0.19850029064720789</v>
      </c>
      <c r="I553" s="32">
        <v>795.40477777777778</v>
      </c>
      <c r="J553" s="32">
        <v>160.45755555555556</v>
      </c>
      <c r="K553" s="37">
        <v>0.20173069113797126</v>
      </c>
      <c r="L553" s="32">
        <v>153.76111111111109</v>
      </c>
      <c r="M553" s="32">
        <v>27.536111111111111</v>
      </c>
      <c r="N553" s="37">
        <v>0.17908371572063447</v>
      </c>
      <c r="O553" s="32">
        <v>145.31666666666666</v>
      </c>
      <c r="P553" s="32">
        <v>27.536111111111111</v>
      </c>
      <c r="Q553" s="37">
        <v>0.18949038498298734</v>
      </c>
      <c r="R553" s="32">
        <v>3.3777777777777778</v>
      </c>
      <c r="S553" s="32">
        <v>0</v>
      </c>
      <c r="T553" s="37">
        <v>0</v>
      </c>
      <c r="U553" s="32">
        <v>5.0666666666666664</v>
      </c>
      <c r="V553" s="32">
        <v>0</v>
      </c>
      <c r="W553" s="37">
        <v>0</v>
      </c>
      <c r="X553" s="32">
        <v>114.52777777777777</v>
      </c>
      <c r="Y553" s="32">
        <v>1.7805555555555554</v>
      </c>
      <c r="Z553" s="37">
        <v>1.554693184574339E-2</v>
      </c>
      <c r="AA553" s="32">
        <v>4.5</v>
      </c>
      <c r="AB553" s="32">
        <v>0</v>
      </c>
      <c r="AC553" s="37">
        <v>0</v>
      </c>
      <c r="AD553" s="32">
        <v>535.56033333333335</v>
      </c>
      <c r="AE553" s="32">
        <v>131.1408888888889</v>
      </c>
      <c r="AF553" s="37">
        <v>0.24486669517263643</v>
      </c>
      <c r="AG553" s="32">
        <v>0</v>
      </c>
      <c r="AH553" s="32">
        <v>0</v>
      </c>
      <c r="AI553" s="37" t="s">
        <v>1688</v>
      </c>
      <c r="AJ553" s="32">
        <v>0</v>
      </c>
      <c r="AK553" s="32">
        <v>0</v>
      </c>
      <c r="AL553" s="37" t="s">
        <v>1688</v>
      </c>
      <c r="AM553" t="s">
        <v>539</v>
      </c>
      <c r="AN553" s="34">
        <v>2</v>
      </c>
      <c r="AX553"/>
      <c r="AY553"/>
    </row>
    <row r="554" spans="1:51" x14ac:dyDescent="0.25">
      <c r="A554" t="s">
        <v>1583</v>
      </c>
      <c r="B554" t="s">
        <v>1010</v>
      </c>
      <c r="C554" t="s">
        <v>1345</v>
      </c>
      <c r="D554" t="s">
        <v>1522</v>
      </c>
      <c r="E554" s="32">
        <v>247.54444444444445</v>
      </c>
      <c r="F554" s="32">
        <v>993.73611111111109</v>
      </c>
      <c r="G554" s="32">
        <v>4.7833333333333332</v>
      </c>
      <c r="H554" s="37">
        <v>4.8134844651916871E-3</v>
      </c>
      <c r="I554" s="32">
        <v>938.58611111111111</v>
      </c>
      <c r="J554" s="32">
        <v>4.7833333333333332</v>
      </c>
      <c r="K554" s="37">
        <v>5.0963180433926912E-3</v>
      </c>
      <c r="L554" s="32">
        <v>188.08611111111111</v>
      </c>
      <c r="M554" s="32">
        <v>0</v>
      </c>
      <c r="N554" s="37">
        <v>0</v>
      </c>
      <c r="O554" s="32">
        <v>132.9361111111111</v>
      </c>
      <c r="P554" s="32">
        <v>0</v>
      </c>
      <c r="Q554" s="37">
        <v>0</v>
      </c>
      <c r="R554" s="32">
        <v>50.5</v>
      </c>
      <c r="S554" s="32">
        <v>0</v>
      </c>
      <c r="T554" s="37">
        <v>0</v>
      </c>
      <c r="U554" s="32">
        <v>4.6500000000000004</v>
      </c>
      <c r="V554" s="32">
        <v>0</v>
      </c>
      <c r="W554" s="37">
        <v>0</v>
      </c>
      <c r="X554" s="32">
        <v>148.24444444444444</v>
      </c>
      <c r="Y554" s="32">
        <v>4.7833333333333332</v>
      </c>
      <c r="Z554" s="37">
        <v>3.2266526757607557E-2</v>
      </c>
      <c r="AA554" s="32">
        <v>0</v>
      </c>
      <c r="AB554" s="32">
        <v>0</v>
      </c>
      <c r="AC554" s="37" t="s">
        <v>1688</v>
      </c>
      <c r="AD554" s="32">
        <v>657.40555555555557</v>
      </c>
      <c r="AE554" s="32">
        <v>0</v>
      </c>
      <c r="AF554" s="37">
        <v>0</v>
      </c>
      <c r="AG554" s="32">
        <v>0</v>
      </c>
      <c r="AH554" s="32">
        <v>0</v>
      </c>
      <c r="AI554" s="37" t="s">
        <v>1688</v>
      </c>
      <c r="AJ554" s="32">
        <v>0</v>
      </c>
      <c r="AK554" s="32">
        <v>0</v>
      </c>
      <c r="AL554" s="37" t="s">
        <v>1688</v>
      </c>
      <c r="AM554" t="s">
        <v>406</v>
      </c>
      <c r="AN554" s="34">
        <v>2</v>
      </c>
      <c r="AX554"/>
      <c r="AY554"/>
    </row>
    <row r="555" spans="1:51" x14ac:dyDescent="0.25">
      <c r="A555" t="s">
        <v>1583</v>
      </c>
      <c r="B555" t="s">
        <v>968</v>
      </c>
      <c r="C555" t="s">
        <v>1232</v>
      </c>
      <c r="D555" t="s">
        <v>1533</v>
      </c>
      <c r="E555" s="32">
        <v>84.36666666666666</v>
      </c>
      <c r="F555" s="32">
        <v>310.37722222222226</v>
      </c>
      <c r="G555" s="32">
        <v>9.1244444444444426</v>
      </c>
      <c r="H555" s="37">
        <v>2.9397919019687503E-2</v>
      </c>
      <c r="I555" s="32">
        <v>299.66611111111115</v>
      </c>
      <c r="J555" s="32">
        <v>9.1244444444444426</v>
      </c>
      <c r="K555" s="37">
        <v>3.0448703093628269E-2</v>
      </c>
      <c r="L555" s="32">
        <v>47.300000000000004</v>
      </c>
      <c r="M555" s="32">
        <v>0</v>
      </c>
      <c r="N555" s="37">
        <v>0</v>
      </c>
      <c r="O555" s="32">
        <v>36.588888888888889</v>
      </c>
      <c r="P555" s="32">
        <v>0</v>
      </c>
      <c r="Q555" s="37">
        <v>0</v>
      </c>
      <c r="R555" s="32">
        <v>5.0222222222222221</v>
      </c>
      <c r="S555" s="32">
        <v>0</v>
      </c>
      <c r="T555" s="37">
        <v>0</v>
      </c>
      <c r="U555" s="32">
        <v>5.6888888888888891</v>
      </c>
      <c r="V555" s="32">
        <v>0</v>
      </c>
      <c r="W555" s="37">
        <v>0</v>
      </c>
      <c r="X555" s="32">
        <v>66.580000000000013</v>
      </c>
      <c r="Y555" s="32">
        <v>9.1244444444444426</v>
      </c>
      <c r="Z555" s="37">
        <v>0.13704482493908743</v>
      </c>
      <c r="AA555" s="32">
        <v>0</v>
      </c>
      <c r="AB555" s="32">
        <v>0</v>
      </c>
      <c r="AC555" s="37" t="s">
        <v>1688</v>
      </c>
      <c r="AD555" s="32">
        <v>196.49722222222223</v>
      </c>
      <c r="AE555" s="32">
        <v>0</v>
      </c>
      <c r="AF555" s="37">
        <v>0</v>
      </c>
      <c r="AG555" s="32">
        <v>0</v>
      </c>
      <c r="AH555" s="32">
        <v>0</v>
      </c>
      <c r="AI555" s="37" t="s">
        <v>1688</v>
      </c>
      <c r="AJ555" s="32">
        <v>0</v>
      </c>
      <c r="AK555" s="32">
        <v>0</v>
      </c>
      <c r="AL555" s="37" t="s">
        <v>1688</v>
      </c>
      <c r="AM555" t="s">
        <v>364</v>
      </c>
      <c r="AN555" s="34">
        <v>2</v>
      </c>
      <c r="AX555"/>
      <c r="AY555"/>
    </row>
    <row r="556" spans="1:51" x14ac:dyDescent="0.25">
      <c r="A556" t="s">
        <v>1583</v>
      </c>
      <c r="B556" t="s">
        <v>1009</v>
      </c>
      <c r="C556" t="s">
        <v>1249</v>
      </c>
      <c r="D556" t="s">
        <v>1496</v>
      </c>
      <c r="E556" s="32">
        <v>113.91111111111111</v>
      </c>
      <c r="F556" s="32">
        <v>520.55622222222212</v>
      </c>
      <c r="G556" s="32">
        <v>40.416666666666664</v>
      </c>
      <c r="H556" s="37">
        <v>7.7641309317426715E-2</v>
      </c>
      <c r="I556" s="32">
        <v>472.05033333333324</v>
      </c>
      <c r="J556" s="32">
        <v>40.416666666666664</v>
      </c>
      <c r="K556" s="37">
        <v>8.5619400755992836E-2</v>
      </c>
      <c r="L556" s="32">
        <v>72.172111111111121</v>
      </c>
      <c r="M556" s="32">
        <v>0</v>
      </c>
      <c r="N556" s="37">
        <v>0</v>
      </c>
      <c r="O556" s="32">
        <v>23.666222222222224</v>
      </c>
      <c r="P556" s="32">
        <v>0</v>
      </c>
      <c r="Q556" s="37">
        <v>0</v>
      </c>
      <c r="R556" s="32">
        <v>45.039222222222222</v>
      </c>
      <c r="S556" s="32">
        <v>0</v>
      </c>
      <c r="T556" s="37">
        <v>0</v>
      </c>
      <c r="U556" s="32">
        <v>3.4666666666666668</v>
      </c>
      <c r="V556" s="32">
        <v>0</v>
      </c>
      <c r="W556" s="37">
        <v>0</v>
      </c>
      <c r="X556" s="32">
        <v>152.08466666666672</v>
      </c>
      <c r="Y556" s="32">
        <v>17.716666666666665</v>
      </c>
      <c r="Z556" s="37">
        <v>0.11649212938407111</v>
      </c>
      <c r="AA556" s="32">
        <v>0</v>
      </c>
      <c r="AB556" s="32">
        <v>0</v>
      </c>
      <c r="AC556" s="37" t="s">
        <v>1688</v>
      </c>
      <c r="AD556" s="32">
        <v>279.4293333333332</v>
      </c>
      <c r="AE556" s="32">
        <v>22.7</v>
      </c>
      <c r="AF556" s="37">
        <v>8.1236997308800823E-2</v>
      </c>
      <c r="AG556" s="32">
        <v>16.870111111111115</v>
      </c>
      <c r="AH556" s="32">
        <v>0</v>
      </c>
      <c r="AI556" s="37">
        <v>0</v>
      </c>
      <c r="AJ556" s="32">
        <v>0</v>
      </c>
      <c r="AK556" s="32">
        <v>0</v>
      </c>
      <c r="AL556" s="37" t="s">
        <v>1688</v>
      </c>
      <c r="AM556" t="s">
        <v>405</v>
      </c>
      <c r="AN556" s="34">
        <v>2</v>
      </c>
      <c r="AX556"/>
      <c r="AY556"/>
    </row>
    <row r="557" spans="1:51" x14ac:dyDescent="0.25">
      <c r="A557" t="s">
        <v>1583</v>
      </c>
      <c r="B557" t="s">
        <v>631</v>
      </c>
      <c r="C557" t="s">
        <v>1290</v>
      </c>
      <c r="D557" t="s">
        <v>1524</v>
      </c>
      <c r="E557" s="32">
        <v>44.211111111111109</v>
      </c>
      <c r="F557" s="32">
        <v>129.25444444444446</v>
      </c>
      <c r="G557" s="32">
        <v>11.033333333333333</v>
      </c>
      <c r="H557" s="37">
        <v>8.5361345838097111E-2</v>
      </c>
      <c r="I557" s="32">
        <v>124.09888888888889</v>
      </c>
      <c r="J557" s="32">
        <v>11.033333333333333</v>
      </c>
      <c r="K557" s="37">
        <v>8.8907591616005158E-2</v>
      </c>
      <c r="L557" s="32">
        <v>25.172222222222221</v>
      </c>
      <c r="M557" s="32">
        <v>0.19444444444444445</v>
      </c>
      <c r="N557" s="37">
        <v>7.7245641138821456E-3</v>
      </c>
      <c r="O557" s="32">
        <v>20.016666666666666</v>
      </c>
      <c r="P557" s="32">
        <v>0.19444444444444445</v>
      </c>
      <c r="Q557" s="37">
        <v>9.714127116291979E-3</v>
      </c>
      <c r="R557" s="32">
        <v>0</v>
      </c>
      <c r="S557" s="32">
        <v>0</v>
      </c>
      <c r="T557" s="37" t="s">
        <v>1688</v>
      </c>
      <c r="U557" s="32">
        <v>5.1555555555555559</v>
      </c>
      <c r="V557" s="32">
        <v>0</v>
      </c>
      <c r="W557" s="37">
        <v>0</v>
      </c>
      <c r="X557" s="32">
        <v>33.005555555555553</v>
      </c>
      <c r="Y557" s="32">
        <v>7.8583333333333334</v>
      </c>
      <c r="Z557" s="37">
        <v>0.23809123043258712</v>
      </c>
      <c r="AA557" s="32">
        <v>0</v>
      </c>
      <c r="AB557" s="32">
        <v>0</v>
      </c>
      <c r="AC557" s="37" t="s">
        <v>1688</v>
      </c>
      <c r="AD557" s="32">
        <v>71.076666666666668</v>
      </c>
      <c r="AE557" s="32">
        <v>2.9805555555555556</v>
      </c>
      <c r="AF557" s="37">
        <v>4.1934374462630333E-2</v>
      </c>
      <c r="AG557" s="32">
        <v>0</v>
      </c>
      <c r="AH557" s="32">
        <v>0</v>
      </c>
      <c r="AI557" s="37" t="s">
        <v>1688</v>
      </c>
      <c r="AJ557" s="32">
        <v>0</v>
      </c>
      <c r="AK557" s="32">
        <v>0</v>
      </c>
      <c r="AL557" s="37" t="s">
        <v>1688</v>
      </c>
      <c r="AM557" t="s">
        <v>25</v>
      </c>
      <c r="AN557" s="34">
        <v>2</v>
      </c>
      <c r="AX557"/>
      <c r="AY557"/>
    </row>
    <row r="558" spans="1:51" x14ac:dyDescent="0.25">
      <c r="A558" t="s">
        <v>1583</v>
      </c>
      <c r="B558" t="s">
        <v>723</v>
      </c>
      <c r="C558" t="s">
        <v>1295</v>
      </c>
      <c r="D558" t="s">
        <v>1527</v>
      </c>
      <c r="E558" s="32">
        <v>425.48888888888888</v>
      </c>
      <c r="F558" s="32">
        <v>1316.9777777777776</v>
      </c>
      <c r="G558" s="32">
        <v>518.06944444444446</v>
      </c>
      <c r="H558" s="37">
        <v>0.39337751417386613</v>
      </c>
      <c r="I558" s="32">
        <v>1261.4944444444445</v>
      </c>
      <c r="J558" s="32">
        <v>518.06944444444446</v>
      </c>
      <c r="K558" s="37">
        <v>0.41067913277461915</v>
      </c>
      <c r="L558" s="32">
        <v>438.67777777777781</v>
      </c>
      <c r="M558" s="32">
        <v>225.37777777777777</v>
      </c>
      <c r="N558" s="37">
        <v>0.51376611534662242</v>
      </c>
      <c r="O558" s="32">
        <v>383.19444444444446</v>
      </c>
      <c r="P558" s="32">
        <v>225.37777777777777</v>
      </c>
      <c r="Q558" s="37">
        <v>0.5881551286698079</v>
      </c>
      <c r="R558" s="32">
        <v>50.738888888888887</v>
      </c>
      <c r="S558" s="32">
        <v>0</v>
      </c>
      <c r="T558" s="37">
        <v>0</v>
      </c>
      <c r="U558" s="32">
        <v>4.7444444444444445</v>
      </c>
      <c r="V558" s="32">
        <v>0</v>
      </c>
      <c r="W558" s="37">
        <v>0</v>
      </c>
      <c r="X558" s="32">
        <v>3.8055555555555554</v>
      </c>
      <c r="Y558" s="32">
        <v>0.50555555555555554</v>
      </c>
      <c r="Z558" s="37">
        <v>0.13284671532846715</v>
      </c>
      <c r="AA558" s="32">
        <v>0</v>
      </c>
      <c r="AB558" s="32">
        <v>0</v>
      </c>
      <c r="AC558" s="37" t="s">
        <v>1688</v>
      </c>
      <c r="AD558" s="32">
        <v>778.83333333333337</v>
      </c>
      <c r="AE558" s="32">
        <v>198.77222222222221</v>
      </c>
      <c r="AF558" s="37">
        <v>0.25521791853912545</v>
      </c>
      <c r="AG558" s="32">
        <v>95.661111111111111</v>
      </c>
      <c r="AH558" s="32">
        <v>93.413888888888891</v>
      </c>
      <c r="AI558" s="37">
        <v>0.97650850804344036</v>
      </c>
      <c r="AJ558" s="32">
        <v>0</v>
      </c>
      <c r="AK558" s="32">
        <v>0</v>
      </c>
      <c r="AL558" s="37" t="s">
        <v>1688</v>
      </c>
      <c r="AM558" t="s">
        <v>117</v>
      </c>
      <c r="AN558" s="34">
        <v>2</v>
      </c>
      <c r="AX558"/>
      <c r="AY558"/>
    </row>
    <row r="559" spans="1:51" x14ac:dyDescent="0.25">
      <c r="A559" t="s">
        <v>1583</v>
      </c>
      <c r="B559" t="s">
        <v>1195</v>
      </c>
      <c r="C559" t="s">
        <v>1253</v>
      </c>
      <c r="D559" t="s">
        <v>1540</v>
      </c>
      <c r="E559" s="32">
        <v>14.455555555555556</v>
      </c>
      <c r="F559" s="32">
        <v>104.70833333333333</v>
      </c>
      <c r="G559" s="32">
        <v>9.2027777777777775</v>
      </c>
      <c r="H559" s="37">
        <v>8.7889640535880095E-2</v>
      </c>
      <c r="I559" s="32">
        <v>104.70833333333333</v>
      </c>
      <c r="J559" s="32">
        <v>9.2027777777777775</v>
      </c>
      <c r="K559" s="37">
        <v>8.7889640535880095E-2</v>
      </c>
      <c r="L559" s="32">
        <v>77.74722222222222</v>
      </c>
      <c r="M559" s="32">
        <v>9.2027777777777775</v>
      </c>
      <c r="N559" s="37">
        <v>0.11836793025831577</v>
      </c>
      <c r="O559" s="32">
        <v>77.74722222222222</v>
      </c>
      <c r="P559" s="32">
        <v>9.2027777777777775</v>
      </c>
      <c r="Q559" s="37">
        <v>0.11836793025831577</v>
      </c>
      <c r="R559" s="32">
        <v>0</v>
      </c>
      <c r="S559" s="32">
        <v>0</v>
      </c>
      <c r="T559" s="37" t="s">
        <v>1688</v>
      </c>
      <c r="U559" s="32">
        <v>0</v>
      </c>
      <c r="V559" s="32">
        <v>0</v>
      </c>
      <c r="W559" s="37" t="s">
        <v>1688</v>
      </c>
      <c r="X559" s="32">
        <v>26.961111111111112</v>
      </c>
      <c r="Y559" s="32">
        <v>0</v>
      </c>
      <c r="Z559" s="37">
        <v>0</v>
      </c>
      <c r="AA559" s="32">
        <v>0</v>
      </c>
      <c r="AB559" s="32">
        <v>0</v>
      </c>
      <c r="AC559" s="37" t="s">
        <v>1688</v>
      </c>
      <c r="AD559" s="32">
        <v>0</v>
      </c>
      <c r="AE559" s="32">
        <v>0</v>
      </c>
      <c r="AF559" s="37" t="s">
        <v>1688</v>
      </c>
      <c r="AG559" s="32">
        <v>0</v>
      </c>
      <c r="AH559" s="32">
        <v>0</v>
      </c>
      <c r="AI559" s="37" t="s">
        <v>1688</v>
      </c>
      <c r="AJ559" s="32">
        <v>0</v>
      </c>
      <c r="AK559" s="32">
        <v>0</v>
      </c>
      <c r="AL559" s="37" t="s">
        <v>1688</v>
      </c>
      <c r="AM559" t="s">
        <v>594</v>
      </c>
      <c r="AN559" s="34">
        <v>2</v>
      </c>
      <c r="AX559"/>
      <c r="AY559"/>
    </row>
    <row r="560" spans="1:51" x14ac:dyDescent="0.25">
      <c r="A560" t="s">
        <v>1583</v>
      </c>
      <c r="B560" t="s">
        <v>897</v>
      </c>
      <c r="C560" t="s">
        <v>1275</v>
      </c>
      <c r="D560" t="s">
        <v>1507</v>
      </c>
      <c r="E560" s="32">
        <v>117.48888888888889</v>
      </c>
      <c r="F560" s="32">
        <v>357.9927777777778</v>
      </c>
      <c r="G560" s="32">
        <v>0</v>
      </c>
      <c r="H560" s="37">
        <v>0</v>
      </c>
      <c r="I560" s="32">
        <v>353.03166666666669</v>
      </c>
      <c r="J560" s="32">
        <v>0</v>
      </c>
      <c r="K560" s="37">
        <v>0</v>
      </c>
      <c r="L560" s="32">
        <v>36.888888888888886</v>
      </c>
      <c r="M560" s="32">
        <v>0</v>
      </c>
      <c r="N560" s="37">
        <v>0</v>
      </c>
      <c r="O560" s="32">
        <v>31.927777777777777</v>
      </c>
      <c r="P560" s="32">
        <v>0</v>
      </c>
      <c r="Q560" s="37">
        <v>0</v>
      </c>
      <c r="R560" s="32">
        <v>0</v>
      </c>
      <c r="S560" s="32">
        <v>0</v>
      </c>
      <c r="T560" s="37" t="s">
        <v>1688</v>
      </c>
      <c r="U560" s="32">
        <v>4.9611111111111112</v>
      </c>
      <c r="V560" s="32">
        <v>0</v>
      </c>
      <c r="W560" s="37">
        <v>0</v>
      </c>
      <c r="X560" s="32">
        <v>107.21799999999998</v>
      </c>
      <c r="Y560" s="32">
        <v>0</v>
      </c>
      <c r="Z560" s="37">
        <v>0</v>
      </c>
      <c r="AA560" s="32">
        <v>0</v>
      </c>
      <c r="AB560" s="32">
        <v>0</v>
      </c>
      <c r="AC560" s="37" t="s">
        <v>1688</v>
      </c>
      <c r="AD560" s="32">
        <v>213.88588888888893</v>
      </c>
      <c r="AE560" s="32">
        <v>0</v>
      </c>
      <c r="AF560" s="37">
        <v>0</v>
      </c>
      <c r="AG560" s="32">
        <v>0</v>
      </c>
      <c r="AH560" s="32">
        <v>0</v>
      </c>
      <c r="AI560" s="37" t="s">
        <v>1688</v>
      </c>
      <c r="AJ560" s="32">
        <v>0</v>
      </c>
      <c r="AK560" s="32">
        <v>0</v>
      </c>
      <c r="AL560" s="37" t="s">
        <v>1688</v>
      </c>
      <c r="AM560" t="s">
        <v>293</v>
      </c>
      <c r="AN560" s="34">
        <v>2</v>
      </c>
      <c r="AX560"/>
      <c r="AY560"/>
    </row>
    <row r="561" spans="1:51" x14ac:dyDescent="0.25">
      <c r="A561" t="s">
        <v>1583</v>
      </c>
      <c r="B561" t="s">
        <v>1046</v>
      </c>
      <c r="C561" t="s">
        <v>1416</v>
      </c>
      <c r="D561" t="s">
        <v>1547</v>
      </c>
      <c r="E561" s="32">
        <v>125.92222222222222</v>
      </c>
      <c r="F561" s="32">
        <v>421.09488888888882</v>
      </c>
      <c r="G561" s="32">
        <v>8.3333333333333329E-2</v>
      </c>
      <c r="H561" s="37">
        <v>1.9789680552337901E-4</v>
      </c>
      <c r="I561" s="32">
        <v>393.18655555555546</v>
      </c>
      <c r="J561" s="32">
        <v>8.3333333333333329E-2</v>
      </c>
      <c r="K561" s="37">
        <v>2.1194349642903471E-4</v>
      </c>
      <c r="L561" s="32">
        <v>86.188888888888897</v>
      </c>
      <c r="M561" s="32">
        <v>0</v>
      </c>
      <c r="N561" s="37">
        <v>0</v>
      </c>
      <c r="O561" s="32">
        <v>58.280555555555559</v>
      </c>
      <c r="P561" s="32">
        <v>0</v>
      </c>
      <c r="Q561" s="37">
        <v>0</v>
      </c>
      <c r="R561" s="32">
        <v>23.247222222222224</v>
      </c>
      <c r="S561" s="32">
        <v>0</v>
      </c>
      <c r="T561" s="37">
        <v>0</v>
      </c>
      <c r="U561" s="32">
        <v>4.6611111111111114</v>
      </c>
      <c r="V561" s="32">
        <v>0</v>
      </c>
      <c r="W561" s="37">
        <v>0</v>
      </c>
      <c r="X561" s="32">
        <v>125.06077777777782</v>
      </c>
      <c r="Y561" s="32">
        <v>8.3333333333333329E-2</v>
      </c>
      <c r="Z561" s="37">
        <v>6.6634267604995592E-4</v>
      </c>
      <c r="AA561" s="32">
        <v>0</v>
      </c>
      <c r="AB561" s="32">
        <v>0</v>
      </c>
      <c r="AC561" s="37" t="s">
        <v>1688</v>
      </c>
      <c r="AD561" s="32">
        <v>202.50366666666656</v>
      </c>
      <c r="AE561" s="32">
        <v>0</v>
      </c>
      <c r="AF561" s="37">
        <v>0</v>
      </c>
      <c r="AG561" s="32">
        <v>7.3415555555555558</v>
      </c>
      <c r="AH561" s="32">
        <v>0</v>
      </c>
      <c r="AI561" s="37">
        <v>0</v>
      </c>
      <c r="AJ561" s="32">
        <v>0</v>
      </c>
      <c r="AK561" s="32">
        <v>0</v>
      </c>
      <c r="AL561" s="37" t="s">
        <v>1688</v>
      </c>
      <c r="AM561" t="s">
        <v>442</v>
      </c>
      <c r="AN561" s="34">
        <v>2</v>
      </c>
      <c r="AX561"/>
      <c r="AY561"/>
    </row>
    <row r="562" spans="1:51" x14ac:dyDescent="0.25">
      <c r="A562" t="s">
        <v>1583</v>
      </c>
      <c r="B562" t="s">
        <v>706</v>
      </c>
      <c r="C562" t="s">
        <v>1221</v>
      </c>
      <c r="D562" t="s">
        <v>1535</v>
      </c>
      <c r="E562" s="32">
        <v>69.655555555555551</v>
      </c>
      <c r="F562" s="32">
        <v>128.60155555555554</v>
      </c>
      <c r="G562" s="32">
        <v>0.95555555555555549</v>
      </c>
      <c r="H562" s="37">
        <v>7.4303576766826746E-3</v>
      </c>
      <c r="I562" s="32">
        <v>109.77544444444443</v>
      </c>
      <c r="J562" s="32">
        <v>0.95555555555555549</v>
      </c>
      <c r="K562" s="37">
        <v>8.7046384589146136E-3</v>
      </c>
      <c r="L562" s="32">
        <v>9.3372222222222234</v>
      </c>
      <c r="M562" s="32">
        <v>0</v>
      </c>
      <c r="N562" s="37">
        <v>0</v>
      </c>
      <c r="O562" s="32">
        <v>7.4999999999999997E-2</v>
      </c>
      <c r="P562" s="32">
        <v>0</v>
      </c>
      <c r="Q562" s="37">
        <v>0</v>
      </c>
      <c r="R562" s="32">
        <v>8.8888888888888892E-2</v>
      </c>
      <c r="S562" s="32">
        <v>0</v>
      </c>
      <c r="T562" s="37">
        <v>0</v>
      </c>
      <c r="U562" s="32">
        <v>9.1733333333333338</v>
      </c>
      <c r="V562" s="32">
        <v>0</v>
      </c>
      <c r="W562" s="37">
        <v>0</v>
      </c>
      <c r="X562" s="32">
        <v>31.800555555555558</v>
      </c>
      <c r="Y562" s="32">
        <v>0.53333333333333333</v>
      </c>
      <c r="Z562" s="37">
        <v>1.6771195471777221E-2</v>
      </c>
      <c r="AA562" s="32">
        <v>9.5638888888888882</v>
      </c>
      <c r="AB562" s="32">
        <v>0</v>
      </c>
      <c r="AC562" s="37">
        <v>0</v>
      </c>
      <c r="AD562" s="32">
        <v>64.166555555555547</v>
      </c>
      <c r="AE562" s="32">
        <v>0.42222222222222222</v>
      </c>
      <c r="AF562" s="37">
        <v>6.580097974195627E-3</v>
      </c>
      <c r="AG562" s="32">
        <v>13.733333333333333</v>
      </c>
      <c r="AH562" s="32">
        <v>0</v>
      </c>
      <c r="AI562" s="37">
        <v>0</v>
      </c>
      <c r="AJ562" s="32">
        <v>0</v>
      </c>
      <c r="AK562" s="32">
        <v>0</v>
      </c>
      <c r="AL562" s="37" t="s">
        <v>1688</v>
      </c>
      <c r="AM562" t="s">
        <v>100</v>
      </c>
      <c r="AN562" s="34">
        <v>2</v>
      </c>
      <c r="AX562"/>
      <c r="AY562"/>
    </row>
    <row r="563" spans="1:51" x14ac:dyDescent="0.25">
      <c r="A563" t="s">
        <v>1583</v>
      </c>
      <c r="B563" t="s">
        <v>695</v>
      </c>
      <c r="C563" t="s">
        <v>1253</v>
      </c>
      <c r="D563" t="s">
        <v>1540</v>
      </c>
      <c r="E563" s="32">
        <v>329.12222222222221</v>
      </c>
      <c r="F563" s="32">
        <v>999.05333333333306</v>
      </c>
      <c r="G563" s="32">
        <v>108.35611111111109</v>
      </c>
      <c r="H563" s="37">
        <v>0.10845878542798294</v>
      </c>
      <c r="I563" s="32">
        <v>940.75055555555537</v>
      </c>
      <c r="J563" s="32">
        <v>108.35611111111109</v>
      </c>
      <c r="K563" s="37">
        <v>0.11518049122715845</v>
      </c>
      <c r="L563" s="32">
        <v>139.43055555555557</v>
      </c>
      <c r="M563" s="32">
        <v>0</v>
      </c>
      <c r="N563" s="37">
        <v>0</v>
      </c>
      <c r="O563" s="32">
        <v>81.12777777777778</v>
      </c>
      <c r="P563" s="32">
        <v>0</v>
      </c>
      <c r="Q563" s="37">
        <v>0</v>
      </c>
      <c r="R563" s="32">
        <v>54.969444444444441</v>
      </c>
      <c r="S563" s="32">
        <v>0</v>
      </c>
      <c r="T563" s="37">
        <v>0</v>
      </c>
      <c r="U563" s="32">
        <v>3.3333333333333335</v>
      </c>
      <c r="V563" s="32">
        <v>0</v>
      </c>
      <c r="W563" s="37">
        <v>0</v>
      </c>
      <c r="X563" s="32">
        <v>225.83711111111108</v>
      </c>
      <c r="Y563" s="32">
        <v>80.537111111111088</v>
      </c>
      <c r="Z563" s="37">
        <v>0.35661592868803171</v>
      </c>
      <c r="AA563" s="32">
        <v>0</v>
      </c>
      <c r="AB563" s="32">
        <v>0</v>
      </c>
      <c r="AC563" s="37" t="s">
        <v>1688</v>
      </c>
      <c r="AD563" s="32">
        <v>633.78566666666643</v>
      </c>
      <c r="AE563" s="32">
        <v>27.818999999999996</v>
      </c>
      <c r="AF563" s="37">
        <v>4.3893387722558158E-2</v>
      </c>
      <c r="AG563" s="32">
        <v>0</v>
      </c>
      <c r="AH563" s="32">
        <v>0</v>
      </c>
      <c r="AI563" s="37" t="s">
        <v>1688</v>
      </c>
      <c r="AJ563" s="32">
        <v>0</v>
      </c>
      <c r="AK563" s="32">
        <v>0</v>
      </c>
      <c r="AL563" s="37" t="s">
        <v>1688</v>
      </c>
      <c r="AM563" t="s">
        <v>89</v>
      </c>
      <c r="AN563" s="34">
        <v>2</v>
      </c>
      <c r="AX563"/>
      <c r="AY563"/>
    </row>
    <row r="564" spans="1:51" x14ac:dyDescent="0.25">
      <c r="A564" t="s">
        <v>1583</v>
      </c>
      <c r="B564" t="s">
        <v>742</v>
      </c>
      <c r="C564" t="s">
        <v>1207</v>
      </c>
      <c r="D564" t="s">
        <v>1538</v>
      </c>
      <c r="E564" s="32">
        <v>247.56666666666666</v>
      </c>
      <c r="F564" s="32">
        <v>833.45277777777778</v>
      </c>
      <c r="G564" s="32">
        <v>16.847222222222221</v>
      </c>
      <c r="H564" s="37">
        <v>2.0213769359725103E-2</v>
      </c>
      <c r="I564" s="32">
        <v>798.71388888888896</v>
      </c>
      <c r="J564" s="32">
        <v>16.847222222222221</v>
      </c>
      <c r="K564" s="37">
        <v>2.1092937604551758E-2</v>
      </c>
      <c r="L564" s="32">
        <v>155.38055555555556</v>
      </c>
      <c r="M564" s="32">
        <v>1.0083333333333333</v>
      </c>
      <c r="N564" s="37">
        <v>6.4894434810590486E-3</v>
      </c>
      <c r="O564" s="32">
        <v>130.96111111111111</v>
      </c>
      <c r="P564" s="32">
        <v>1.0083333333333333</v>
      </c>
      <c r="Q564" s="37">
        <v>7.6994867008866076E-3</v>
      </c>
      <c r="R564" s="32">
        <v>17.622222222222224</v>
      </c>
      <c r="S564" s="32">
        <v>0</v>
      </c>
      <c r="T564" s="37">
        <v>0</v>
      </c>
      <c r="U564" s="32">
        <v>6.7972222222222225</v>
      </c>
      <c r="V564" s="32">
        <v>0</v>
      </c>
      <c r="W564" s="37">
        <v>0</v>
      </c>
      <c r="X564" s="32">
        <v>284.45555555555558</v>
      </c>
      <c r="Y564" s="32">
        <v>1.6138888888888889</v>
      </c>
      <c r="Z564" s="37">
        <v>5.6736064997461033E-3</v>
      </c>
      <c r="AA564" s="32">
        <v>10.319444444444445</v>
      </c>
      <c r="AB564" s="32">
        <v>0</v>
      </c>
      <c r="AC564" s="37">
        <v>0</v>
      </c>
      <c r="AD564" s="32">
        <v>338.18611111111113</v>
      </c>
      <c r="AE564" s="32">
        <v>14.225</v>
      </c>
      <c r="AF564" s="37">
        <v>4.206263809375179E-2</v>
      </c>
      <c r="AG564" s="32">
        <v>45.111111111111114</v>
      </c>
      <c r="AH564" s="32">
        <v>0</v>
      </c>
      <c r="AI564" s="37">
        <v>0</v>
      </c>
      <c r="AJ564" s="32">
        <v>0</v>
      </c>
      <c r="AK564" s="32">
        <v>0</v>
      </c>
      <c r="AL564" s="37" t="s">
        <v>1688</v>
      </c>
      <c r="AM564" t="s">
        <v>136</v>
      </c>
      <c r="AN564" s="34">
        <v>2</v>
      </c>
      <c r="AX564"/>
      <c r="AY564"/>
    </row>
    <row r="565" spans="1:51" x14ac:dyDescent="0.25">
      <c r="A565" t="s">
        <v>1583</v>
      </c>
      <c r="B565" t="s">
        <v>747</v>
      </c>
      <c r="C565" t="s">
        <v>1313</v>
      </c>
      <c r="D565" t="s">
        <v>1504</v>
      </c>
      <c r="E565" s="32">
        <v>118.42222222222222</v>
      </c>
      <c r="F565" s="32">
        <v>256.88288888888889</v>
      </c>
      <c r="G565" s="32">
        <v>23.19811111111111</v>
      </c>
      <c r="H565" s="37">
        <v>9.0306174971214723E-2</v>
      </c>
      <c r="I565" s="32">
        <v>250.83844444444446</v>
      </c>
      <c r="J565" s="32">
        <v>23.19811111111111</v>
      </c>
      <c r="K565" s="37">
        <v>9.2482279430851008E-2</v>
      </c>
      <c r="L565" s="32">
        <v>32.782444444444444</v>
      </c>
      <c r="M565" s="32">
        <v>0</v>
      </c>
      <c r="N565" s="37">
        <v>0</v>
      </c>
      <c r="O565" s="32">
        <v>26.738</v>
      </c>
      <c r="P565" s="32">
        <v>0</v>
      </c>
      <c r="Q565" s="37">
        <v>0</v>
      </c>
      <c r="R565" s="32">
        <v>0</v>
      </c>
      <c r="S565" s="32">
        <v>0</v>
      </c>
      <c r="T565" s="37" t="s">
        <v>1688</v>
      </c>
      <c r="U565" s="32">
        <v>6.0444444444444443</v>
      </c>
      <c r="V565" s="32">
        <v>0</v>
      </c>
      <c r="W565" s="37">
        <v>0</v>
      </c>
      <c r="X565" s="32">
        <v>59.870777777777775</v>
      </c>
      <c r="Y565" s="32">
        <v>0</v>
      </c>
      <c r="Z565" s="37">
        <v>0</v>
      </c>
      <c r="AA565" s="32">
        <v>0</v>
      </c>
      <c r="AB565" s="32">
        <v>0</v>
      </c>
      <c r="AC565" s="37" t="s">
        <v>1688</v>
      </c>
      <c r="AD565" s="32">
        <v>164.22966666666667</v>
      </c>
      <c r="AE565" s="32">
        <v>23.19811111111111</v>
      </c>
      <c r="AF565" s="37">
        <v>0.14125408388117722</v>
      </c>
      <c r="AG565" s="32">
        <v>0</v>
      </c>
      <c r="AH565" s="32">
        <v>0</v>
      </c>
      <c r="AI565" s="37" t="s">
        <v>1688</v>
      </c>
      <c r="AJ565" s="32">
        <v>0</v>
      </c>
      <c r="AK565" s="32">
        <v>0</v>
      </c>
      <c r="AL565" s="37" t="s">
        <v>1688</v>
      </c>
      <c r="AM565" t="s">
        <v>142</v>
      </c>
      <c r="AN565" s="34">
        <v>2</v>
      </c>
      <c r="AX565"/>
      <c r="AY565"/>
    </row>
    <row r="566" spans="1:51" x14ac:dyDescent="0.25">
      <c r="A566" t="s">
        <v>1583</v>
      </c>
      <c r="B566" t="s">
        <v>718</v>
      </c>
      <c r="C566" t="s">
        <v>1336</v>
      </c>
      <c r="D566" t="s">
        <v>1534</v>
      </c>
      <c r="E566" s="32">
        <v>148.78888888888889</v>
      </c>
      <c r="F566" s="32">
        <v>595.34500000000003</v>
      </c>
      <c r="G566" s="32">
        <v>222.20611111111117</v>
      </c>
      <c r="H566" s="37">
        <v>0.37323923290043781</v>
      </c>
      <c r="I566" s="32">
        <v>560.28944444444448</v>
      </c>
      <c r="J566" s="32">
        <v>222.20611111111117</v>
      </c>
      <c r="K566" s="37">
        <v>0.39659164261329222</v>
      </c>
      <c r="L566" s="32">
        <v>83.50277777777778</v>
      </c>
      <c r="M566" s="32">
        <v>4.9083333333333332</v>
      </c>
      <c r="N566" s="37">
        <v>5.8780479691294366E-2</v>
      </c>
      <c r="O566" s="32">
        <v>48.447222222222223</v>
      </c>
      <c r="P566" s="32">
        <v>4.9083333333333332</v>
      </c>
      <c r="Q566" s="37">
        <v>0.10131299810790666</v>
      </c>
      <c r="R566" s="32">
        <v>30.077777777777779</v>
      </c>
      <c r="S566" s="32">
        <v>0</v>
      </c>
      <c r="T566" s="37">
        <v>0</v>
      </c>
      <c r="U566" s="32">
        <v>4.9777777777777779</v>
      </c>
      <c r="V566" s="32">
        <v>0</v>
      </c>
      <c r="W566" s="37">
        <v>0</v>
      </c>
      <c r="X566" s="32">
        <v>132.90122222222226</v>
      </c>
      <c r="Y566" s="32">
        <v>36.709555555555553</v>
      </c>
      <c r="Z566" s="37">
        <v>0.27621683940704489</v>
      </c>
      <c r="AA566" s="32">
        <v>0</v>
      </c>
      <c r="AB566" s="32">
        <v>0</v>
      </c>
      <c r="AC566" s="37" t="s">
        <v>1688</v>
      </c>
      <c r="AD566" s="32">
        <v>378.94100000000003</v>
      </c>
      <c r="AE566" s="32">
        <v>180.5882222222223</v>
      </c>
      <c r="AF566" s="37">
        <v>0.47656026194637763</v>
      </c>
      <c r="AG566" s="32">
        <v>0</v>
      </c>
      <c r="AH566" s="32">
        <v>0</v>
      </c>
      <c r="AI566" s="37" t="s">
        <v>1688</v>
      </c>
      <c r="AJ566" s="32">
        <v>0</v>
      </c>
      <c r="AK566" s="32">
        <v>0</v>
      </c>
      <c r="AL566" s="37" t="s">
        <v>1688</v>
      </c>
      <c r="AM566" t="s">
        <v>112</v>
      </c>
      <c r="AN566" s="34">
        <v>2</v>
      </c>
      <c r="AX566"/>
      <c r="AY566"/>
    </row>
    <row r="567" spans="1:51" x14ac:dyDescent="0.25">
      <c r="A567" t="s">
        <v>1583</v>
      </c>
      <c r="B567" t="s">
        <v>620</v>
      </c>
      <c r="C567" t="s">
        <v>1295</v>
      </c>
      <c r="D567" t="s">
        <v>1527</v>
      </c>
      <c r="E567" s="32">
        <v>98.811111111111117</v>
      </c>
      <c r="F567" s="32">
        <v>484.23055555555555</v>
      </c>
      <c r="G567" s="32">
        <v>85.899999999999991</v>
      </c>
      <c r="H567" s="37">
        <v>0.17739483602278527</v>
      </c>
      <c r="I567" s="32">
        <v>452.94722222222219</v>
      </c>
      <c r="J567" s="32">
        <v>85.899999999999991</v>
      </c>
      <c r="K567" s="37">
        <v>0.18964681928848712</v>
      </c>
      <c r="L567" s="32">
        <v>117.37222222222222</v>
      </c>
      <c r="M567" s="32">
        <v>58.3</v>
      </c>
      <c r="N567" s="37">
        <v>0.49671037061579965</v>
      </c>
      <c r="O567" s="32">
        <v>86.088888888888889</v>
      </c>
      <c r="P567" s="32">
        <v>58.3</v>
      </c>
      <c r="Q567" s="37">
        <v>0.67720702116675269</v>
      </c>
      <c r="R567" s="32">
        <v>20.783333333333335</v>
      </c>
      <c r="S567" s="32">
        <v>0</v>
      </c>
      <c r="T567" s="37">
        <v>0</v>
      </c>
      <c r="U567" s="32">
        <v>10.5</v>
      </c>
      <c r="V567" s="32">
        <v>0</v>
      </c>
      <c r="W567" s="37">
        <v>0</v>
      </c>
      <c r="X567" s="32">
        <v>78.280555555555551</v>
      </c>
      <c r="Y567" s="32">
        <v>13.925000000000001</v>
      </c>
      <c r="Z567" s="37">
        <v>0.1778858095880203</v>
      </c>
      <c r="AA567" s="32">
        <v>0</v>
      </c>
      <c r="AB567" s="32">
        <v>0</v>
      </c>
      <c r="AC567" s="37" t="s">
        <v>1688</v>
      </c>
      <c r="AD567" s="32">
        <v>288.57777777777778</v>
      </c>
      <c r="AE567" s="32">
        <v>13.675000000000001</v>
      </c>
      <c r="AF567" s="37">
        <v>4.7387571230555987E-2</v>
      </c>
      <c r="AG567" s="32">
        <v>0</v>
      </c>
      <c r="AH567" s="32">
        <v>0</v>
      </c>
      <c r="AI567" s="37" t="s">
        <v>1688</v>
      </c>
      <c r="AJ567" s="32">
        <v>0</v>
      </c>
      <c r="AK567" s="32">
        <v>0</v>
      </c>
      <c r="AL567" s="37" t="s">
        <v>1688</v>
      </c>
      <c r="AM567" t="s">
        <v>14</v>
      </c>
      <c r="AN567" s="34">
        <v>2</v>
      </c>
      <c r="AX567"/>
      <c r="AY567"/>
    </row>
    <row r="568" spans="1:51" x14ac:dyDescent="0.25">
      <c r="A568" t="s">
        <v>1583</v>
      </c>
      <c r="B568" t="s">
        <v>955</v>
      </c>
      <c r="C568" t="s">
        <v>1424</v>
      </c>
      <c r="D568" t="s">
        <v>1505</v>
      </c>
      <c r="E568" s="32">
        <v>79.355555555555554</v>
      </c>
      <c r="F568" s="32">
        <v>227.92122222222218</v>
      </c>
      <c r="G568" s="32">
        <v>125.62677777777778</v>
      </c>
      <c r="H568" s="37">
        <v>0.55118508295507573</v>
      </c>
      <c r="I568" s="32">
        <v>223.47955555555552</v>
      </c>
      <c r="J568" s="32">
        <v>125.62677777777778</v>
      </c>
      <c r="K568" s="37">
        <v>0.56213991237577787</v>
      </c>
      <c r="L568" s="32">
        <v>33.478666666666662</v>
      </c>
      <c r="M568" s="32">
        <v>8.317555555555554</v>
      </c>
      <c r="N568" s="37">
        <v>0.24844345321066813</v>
      </c>
      <c r="O568" s="32">
        <v>29.036999999999999</v>
      </c>
      <c r="P568" s="32">
        <v>8.317555555555554</v>
      </c>
      <c r="Q568" s="37">
        <v>0.2864467939372371</v>
      </c>
      <c r="R568" s="32">
        <v>2.0249999999999999</v>
      </c>
      <c r="S568" s="32">
        <v>0</v>
      </c>
      <c r="T568" s="37">
        <v>0</v>
      </c>
      <c r="U568" s="32">
        <v>2.4166666666666665</v>
      </c>
      <c r="V568" s="32">
        <v>0</v>
      </c>
      <c r="W568" s="37">
        <v>0</v>
      </c>
      <c r="X568" s="32">
        <v>70.12866666666666</v>
      </c>
      <c r="Y568" s="32">
        <v>63.19811111111111</v>
      </c>
      <c r="Z568" s="37">
        <v>0.90117371561479065</v>
      </c>
      <c r="AA568" s="32">
        <v>0</v>
      </c>
      <c r="AB568" s="32">
        <v>0</v>
      </c>
      <c r="AC568" s="37" t="s">
        <v>1688</v>
      </c>
      <c r="AD568" s="32">
        <v>124.31388888888887</v>
      </c>
      <c r="AE568" s="32">
        <v>54.111111111111114</v>
      </c>
      <c r="AF568" s="37">
        <v>0.43527808191629619</v>
      </c>
      <c r="AG568" s="32">
        <v>0</v>
      </c>
      <c r="AH568" s="32">
        <v>0</v>
      </c>
      <c r="AI568" s="37" t="s">
        <v>1688</v>
      </c>
      <c r="AJ568" s="32">
        <v>0</v>
      </c>
      <c r="AK568" s="32">
        <v>0</v>
      </c>
      <c r="AL568" s="37" t="s">
        <v>1688</v>
      </c>
      <c r="AM568" t="s">
        <v>351</v>
      </c>
      <c r="AN568" s="34">
        <v>2</v>
      </c>
      <c r="AX568"/>
      <c r="AY568"/>
    </row>
    <row r="569" spans="1:51" x14ac:dyDescent="0.25">
      <c r="A569" t="s">
        <v>1583</v>
      </c>
      <c r="B569" t="s">
        <v>853</v>
      </c>
      <c r="C569" t="s">
        <v>1393</v>
      </c>
      <c r="D569" t="s">
        <v>1495</v>
      </c>
      <c r="E569" s="32">
        <v>120.52222222222223</v>
      </c>
      <c r="F569" s="32">
        <v>417.03011111111113</v>
      </c>
      <c r="G569" s="32">
        <v>191.61622222222223</v>
      </c>
      <c r="H569" s="37">
        <v>0.45947814586263558</v>
      </c>
      <c r="I569" s="32">
        <v>406.96622222222226</v>
      </c>
      <c r="J569" s="32">
        <v>186.64677777777777</v>
      </c>
      <c r="K569" s="37">
        <v>0.45862965422191737</v>
      </c>
      <c r="L569" s="32">
        <v>47.963444444444441</v>
      </c>
      <c r="M569" s="32">
        <v>11.360666666666667</v>
      </c>
      <c r="N569" s="37">
        <v>0.23686094270868324</v>
      </c>
      <c r="O569" s="32">
        <v>37.899555555555558</v>
      </c>
      <c r="P569" s="32">
        <v>6.3912222222222228</v>
      </c>
      <c r="Q569" s="37">
        <v>0.16863580927363558</v>
      </c>
      <c r="R569" s="32">
        <v>5.0944444444444441</v>
      </c>
      <c r="S569" s="32">
        <v>0</v>
      </c>
      <c r="T569" s="37">
        <v>0</v>
      </c>
      <c r="U569" s="32">
        <v>4.9694444444444441</v>
      </c>
      <c r="V569" s="32">
        <v>4.9694444444444441</v>
      </c>
      <c r="W569" s="37">
        <v>1</v>
      </c>
      <c r="X569" s="32">
        <v>98.50555555555556</v>
      </c>
      <c r="Y569" s="32">
        <v>60.780555555555559</v>
      </c>
      <c r="Z569" s="37">
        <v>0.61702667644238907</v>
      </c>
      <c r="AA569" s="32">
        <v>0</v>
      </c>
      <c r="AB569" s="32">
        <v>0</v>
      </c>
      <c r="AC569" s="37" t="s">
        <v>1688</v>
      </c>
      <c r="AD569" s="32">
        <v>270.56111111111113</v>
      </c>
      <c r="AE569" s="32">
        <v>119.47499999999999</v>
      </c>
      <c r="AF569" s="37">
        <v>0.44158230837149132</v>
      </c>
      <c r="AG569" s="32">
        <v>0</v>
      </c>
      <c r="AH569" s="32">
        <v>0</v>
      </c>
      <c r="AI569" s="37" t="s">
        <v>1688</v>
      </c>
      <c r="AJ569" s="32">
        <v>0</v>
      </c>
      <c r="AK569" s="32">
        <v>0</v>
      </c>
      <c r="AL569" s="37" t="s">
        <v>1688</v>
      </c>
      <c r="AM569" t="s">
        <v>249</v>
      </c>
      <c r="AN569" s="34">
        <v>2</v>
      </c>
      <c r="AX569"/>
      <c r="AY569"/>
    </row>
    <row r="570" spans="1:51" x14ac:dyDescent="0.25">
      <c r="A570" t="s">
        <v>1583</v>
      </c>
      <c r="B570" t="s">
        <v>850</v>
      </c>
      <c r="C570" t="s">
        <v>1391</v>
      </c>
      <c r="D570" t="s">
        <v>1518</v>
      </c>
      <c r="E570" s="32">
        <v>105.31111111111112</v>
      </c>
      <c r="F570" s="32">
        <v>343.57477777777774</v>
      </c>
      <c r="G570" s="32">
        <v>85.241666666666674</v>
      </c>
      <c r="H570" s="37">
        <v>0.24810222455211922</v>
      </c>
      <c r="I570" s="32">
        <v>304.39788888888887</v>
      </c>
      <c r="J570" s="32">
        <v>85.241666666666674</v>
      </c>
      <c r="K570" s="37">
        <v>0.28003369858383459</v>
      </c>
      <c r="L570" s="32">
        <v>61.437666666666651</v>
      </c>
      <c r="M570" s="32">
        <v>3.4694444444444446</v>
      </c>
      <c r="N570" s="37">
        <v>5.6470966960189113E-2</v>
      </c>
      <c r="O570" s="32">
        <v>32.264999999999993</v>
      </c>
      <c r="P570" s="32">
        <v>3.4694444444444446</v>
      </c>
      <c r="Q570" s="37">
        <v>0.10752965890111406</v>
      </c>
      <c r="R570" s="32">
        <v>22.766666666666662</v>
      </c>
      <c r="S570" s="32">
        <v>0</v>
      </c>
      <c r="T570" s="37">
        <v>0</v>
      </c>
      <c r="U570" s="32">
        <v>6.4059999999999997</v>
      </c>
      <c r="V570" s="32">
        <v>0</v>
      </c>
      <c r="W570" s="37">
        <v>0</v>
      </c>
      <c r="X570" s="32">
        <v>101.41066666666664</v>
      </c>
      <c r="Y570" s="32">
        <v>29.780555555555555</v>
      </c>
      <c r="Z570" s="37">
        <v>0.29366295020466843</v>
      </c>
      <c r="AA570" s="32">
        <v>10.004222222222221</v>
      </c>
      <c r="AB570" s="32">
        <v>0</v>
      </c>
      <c r="AC570" s="37">
        <v>0</v>
      </c>
      <c r="AD570" s="32">
        <v>148.41388888888889</v>
      </c>
      <c r="AE570" s="32">
        <v>29.683333333333334</v>
      </c>
      <c r="AF570" s="37">
        <v>0.20000374328548168</v>
      </c>
      <c r="AG570" s="32">
        <v>22.308333333333334</v>
      </c>
      <c r="AH570" s="32">
        <v>22.308333333333334</v>
      </c>
      <c r="AI570" s="37">
        <v>1</v>
      </c>
      <c r="AJ570" s="32">
        <v>0</v>
      </c>
      <c r="AK570" s="32">
        <v>0</v>
      </c>
      <c r="AL570" s="37" t="s">
        <v>1688</v>
      </c>
      <c r="AM570" t="s">
        <v>246</v>
      </c>
      <c r="AN570" s="34">
        <v>2</v>
      </c>
      <c r="AX570"/>
      <c r="AY570"/>
    </row>
    <row r="571" spans="1:51" x14ac:dyDescent="0.25">
      <c r="A571" t="s">
        <v>1583</v>
      </c>
      <c r="B571" t="s">
        <v>739</v>
      </c>
      <c r="C571" t="s">
        <v>1343</v>
      </c>
      <c r="D571" t="s">
        <v>1522</v>
      </c>
      <c r="E571" s="32">
        <v>112.26666666666667</v>
      </c>
      <c r="F571" s="32">
        <v>371.35722222222228</v>
      </c>
      <c r="G571" s="32">
        <v>4.833333333333333</v>
      </c>
      <c r="H571" s="37">
        <v>1.3015320678053324E-2</v>
      </c>
      <c r="I571" s="32">
        <v>361.0794444444445</v>
      </c>
      <c r="J571" s="32">
        <v>4.833333333333333</v>
      </c>
      <c r="K571" s="37">
        <v>1.338578921536196E-2</v>
      </c>
      <c r="L571" s="32">
        <v>70.844888888888889</v>
      </c>
      <c r="M571" s="32">
        <v>4.833333333333333</v>
      </c>
      <c r="N571" s="37">
        <v>6.8224164214779073E-2</v>
      </c>
      <c r="O571" s="32">
        <v>65.867111111111114</v>
      </c>
      <c r="P571" s="32">
        <v>4.833333333333333</v>
      </c>
      <c r="Q571" s="37">
        <v>7.3380071659435483E-2</v>
      </c>
      <c r="R571" s="32">
        <v>0</v>
      </c>
      <c r="S571" s="32">
        <v>0</v>
      </c>
      <c r="T571" s="37" t="s">
        <v>1688</v>
      </c>
      <c r="U571" s="32">
        <v>4.9777777777777779</v>
      </c>
      <c r="V571" s="32">
        <v>0</v>
      </c>
      <c r="W571" s="37">
        <v>0</v>
      </c>
      <c r="X571" s="32">
        <v>76.244777777777827</v>
      </c>
      <c r="Y571" s="32">
        <v>0</v>
      </c>
      <c r="Z571" s="37">
        <v>0</v>
      </c>
      <c r="AA571" s="32">
        <v>5.3</v>
      </c>
      <c r="AB571" s="32">
        <v>0</v>
      </c>
      <c r="AC571" s="37">
        <v>0</v>
      </c>
      <c r="AD571" s="32">
        <v>215.00922222222223</v>
      </c>
      <c r="AE571" s="32">
        <v>0</v>
      </c>
      <c r="AF571" s="37">
        <v>0</v>
      </c>
      <c r="AG571" s="32">
        <v>3.9583333333333335</v>
      </c>
      <c r="AH571" s="32">
        <v>0</v>
      </c>
      <c r="AI571" s="37">
        <v>0</v>
      </c>
      <c r="AJ571" s="32">
        <v>0</v>
      </c>
      <c r="AK571" s="32">
        <v>0</v>
      </c>
      <c r="AL571" s="37" t="s">
        <v>1688</v>
      </c>
      <c r="AM571" t="s">
        <v>133</v>
      </c>
      <c r="AN571" s="34">
        <v>2</v>
      </c>
      <c r="AX571"/>
      <c r="AY571"/>
    </row>
    <row r="572" spans="1:51" x14ac:dyDescent="0.25">
      <c r="A572" t="s">
        <v>1583</v>
      </c>
      <c r="B572" t="s">
        <v>676</v>
      </c>
      <c r="C572" t="s">
        <v>1274</v>
      </c>
      <c r="D572" t="s">
        <v>1529</v>
      </c>
      <c r="E572" s="32">
        <v>155.53333333333333</v>
      </c>
      <c r="F572" s="32">
        <v>419.01122222222222</v>
      </c>
      <c r="G572" s="32">
        <v>27.15</v>
      </c>
      <c r="H572" s="37">
        <v>6.479540060051428E-2</v>
      </c>
      <c r="I572" s="32">
        <v>399.06122222222223</v>
      </c>
      <c r="J572" s="32">
        <v>24.963888888888889</v>
      </c>
      <c r="K572" s="37">
        <v>6.2556538943759954E-2</v>
      </c>
      <c r="L572" s="32">
        <v>45.711222222222219</v>
      </c>
      <c r="M572" s="32">
        <v>6.0083333333333329</v>
      </c>
      <c r="N572" s="37">
        <v>0.13144110004594059</v>
      </c>
      <c r="O572" s="32">
        <v>25.761222222222219</v>
      </c>
      <c r="P572" s="32">
        <v>3.8222222222222224</v>
      </c>
      <c r="Q572" s="37">
        <v>0.14837115216238017</v>
      </c>
      <c r="R572" s="32">
        <v>12.16388888888889</v>
      </c>
      <c r="S572" s="32">
        <v>0</v>
      </c>
      <c r="T572" s="37">
        <v>0</v>
      </c>
      <c r="U572" s="32">
        <v>7.7861111111111114</v>
      </c>
      <c r="V572" s="32">
        <v>2.1861111111111109</v>
      </c>
      <c r="W572" s="37">
        <v>0.28077060292543699</v>
      </c>
      <c r="X572" s="32">
        <v>96.933333333333337</v>
      </c>
      <c r="Y572" s="32">
        <v>14.530555555555555</v>
      </c>
      <c r="Z572" s="37">
        <v>0.14990256762952772</v>
      </c>
      <c r="AA572" s="32">
        <v>0</v>
      </c>
      <c r="AB572" s="32">
        <v>0</v>
      </c>
      <c r="AC572" s="37" t="s">
        <v>1688</v>
      </c>
      <c r="AD572" s="32">
        <v>276.36666666666667</v>
      </c>
      <c r="AE572" s="32">
        <v>6.6111111111111107</v>
      </c>
      <c r="AF572" s="37">
        <v>2.3921521328348006E-2</v>
      </c>
      <c r="AG572" s="32">
        <v>0</v>
      </c>
      <c r="AH572" s="32">
        <v>0</v>
      </c>
      <c r="AI572" s="37" t="s">
        <v>1688</v>
      </c>
      <c r="AJ572" s="32">
        <v>0</v>
      </c>
      <c r="AK572" s="32">
        <v>0</v>
      </c>
      <c r="AL572" s="37" t="s">
        <v>1688</v>
      </c>
      <c r="AM572" t="s">
        <v>70</v>
      </c>
      <c r="AN572" s="34">
        <v>2</v>
      </c>
      <c r="AX572"/>
      <c r="AY572"/>
    </row>
    <row r="573" spans="1:51" x14ac:dyDescent="0.25">
      <c r="A573" t="s">
        <v>1583</v>
      </c>
      <c r="B573" t="s">
        <v>983</v>
      </c>
      <c r="C573" t="s">
        <v>1263</v>
      </c>
      <c r="D573" t="s">
        <v>1507</v>
      </c>
      <c r="E573" s="32">
        <v>87.455555555555549</v>
      </c>
      <c r="F573" s="32">
        <v>218.47344444444445</v>
      </c>
      <c r="G573" s="32">
        <v>7.865555555555555</v>
      </c>
      <c r="H573" s="37">
        <v>3.6002341499933116E-2</v>
      </c>
      <c r="I573" s="32">
        <v>207.31944444444446</v>
      </c>
      <c r="J573" s="32">
        <v>7.865555555555555</v>
      </c>
      <c r="K573" s="37">
        <v>3.7939304615796872E-2</v>
      </c>
      <c r="L573" s="32">
        <v>41.044333333333334</v>
      </c>
      <c r="M573" s="32">
        <v>1.8388888888888888</v>
      </c>
      <c r="N573" s="37">
        <v>4.4802503525997628E-2</v>
      </c>
      <c r="O573" s="32">
        <v>29.890333333333338</v>
      </c>
      <c r="P573" s="32">
        <v>1.8388888888888888</v>
      </c>
      <c r="Q573" s="37">
        <v>6.1521190425741494E-2</v>
      </c>
      <c r="R573" s="32">
        <v>5.8224444444444439</v>
      </c>
      <c r="S573" s="32">
        <v>0</v>
      </c>
      <c r="T573" s="37">
        <v>0</v>
      </c>
      <c r="U573" s="32">
        <v>5.3315555555555552</v>
      </c>
      <c r="V573" s="32">
        <v>0</v>
      </c>
      <c r="W573" s="37">
        <v>0</v>
      </c>
      <c r="X573" s="32">
        <v>48.838222222222228</v>
      </c>
      <c r="Y573" s="32">
        <v>4.6866666666666665</v>
      </c>
      <c r="Z573" s="37">
        <v>9.596308901952931E-2</v>
      </c>
      <c r="AA573" s="32">
        <v>0</v>
      </c>
      <c r="AB573" s="32">
        <v>0</v>
      </c>
      <c r="AC573" s="37" t="s">
        <v>1688</v>
      </c>
      <c r="AD573" s="32">
        <v>128.59088888888888</v>
      </c>
      <c r="AE573" s="32">
        <v>1.3399999999999999</v>
      </c>
      <c r="AF573" s="37">
        <v>1.042064497398295E-2</v>
      </c>
      <c r="AG573" s="32">
        <v>0</v>
      </c>
      <c r="AH573" s="32">
        <v>0</v>
      </c>
      <c r="AI573" s="37" t="s">
        <v>1688</v>
      </c>
      <c r="AJ573" s="32">
        <v>0</v>
      </c>
      <c r="AK573" s="32">
        <v>0</v>
      </c>
      <c r="AL573" s="37" t="s">
        <v>1688</v>
      </c>
      <c r="AM573" t="s">
        <v>379</v>
      </c>
      <c r="AN573" s="34">
        <v>2</v>
      </c>
      <c r="AX573"/>
      <c r="AY573"/>
    </row>
    <row r="574" spans="1:51" x14ac:dyDescent="0.25">
      <c r="A574" t="s">
        <v>1583</v>
      </c>
      <c r="B574" t="s">
        <v>917</v>
      </c>
      <c r="C574" t="s">
        <v>1290</v>
      </c>
      <c r="D574" t="s">
        <v>1524</v>
      </c>
      <c r="E574" s="32">
        <v>227.75555555555556</v>
      </c>
      <c r="F574" s="32">
        <v>737.58544444444465</v>
      </c>
      <c r="G574" s="32">
        <v>197.44366666666667</v>
      </c>
      <c r="H574" s="37">
        <v>0.2676892123534011</v>
      </c>
      <c r="I574" s="32">
        <v>733.76322222222234</v>
      </c>
      <c r="J574" s="32">
        <v>197.44366666666667</v>
      </c>
      <c r="K574" s="37">
        <v>0.26908362355461618</v>
      </c>
      <c r="L574" s="32">
        <v>185.6324444444445</v>
      </c>
      <c r="M574" s="32">
        <v>125.63255555555556</v>
      </c>
      <c r="N574" s="37">
        <v>0.67678123795409306</v>
      </c>
      <c r="O574" s="32">
        <v>181.81022222222228</v>
      </c>
      <c r="P574" s="32">
        <v>125.63255555555556</v>
      </c>
      <c r="Q574" s="37">
        <v>0.69100930640741365</v>
      </c>
      <c r="R574" s="32">
        <v>0</v>
      </c>
      <c r="S574" s="32">
        <v>0</v>
      </c>
      <c r="T574" s="37" t="s">
        <v>1688</v>
      </c>
      <c r="U574" s="32">
        <v>3.8222222222222224</v>
      </c>
      <c r="V574" s="32">
        <v>0</v>
      </c>
      <c r="W574" s="37">
        <v>0</v>
      </c>
      <c r="X574" s="32">
        <v>97.060888888888869</v>
      </c>
      <c r="Y574" s="32">
        <v>15.03466666666667</v>
      </c>
      <c r="Z574" s="37">
        <v>0.15489933008832951</v>
      </c>
      <c r="AA574" s="32">
        <v>0</v>
      </c>
      <c r="AB574" s="32">
        <v>0</v>
      </c>
      <c r="AC574" s="37" t="s">
        <v>1688</v>
      </c>
      <c r="AD574" s="32">
        <v>454.89211111111121</v>
      </c>
      <c r="AE574" s="32">
        <v>56.776444444444444</v>
      </c>
      <c r="AF574" s="37">
        <v>0.12481298984447836</v>
      </c>
      <c r="AG574" s="32">
        <v>0</v>
      </c>
      <c r="AH574" s="32">
        <v>0</v>
      </c>
      <c r="AI574" s="37" t="s">
        <v>1688</v>
      </c>
      <c r="AJ574" s="32">
        <v>0</v>
      </c>
      <c r="AK574" s="32">
        <v>0</v>
      </c>
      <c r="AL574" s="37" t="s">
        <v>1688</v>
      </c>
      <c r="AM574" t="s">
        <v>313</v>
      </c>
      <c r="AN574" s="34">
        <v>2</v>
      </c>
      <c r="AX574"/>
      <c r="AY574"/>
    </row>
    <row r="575" spans="1:51" x14ac:dyDescent="0.25">
      <c r="A575" t="s">
        <v>1583</v>
      </c>
      <c r="B575" t="s">
        <v>847</v>
      </c>
      <c r="C575" t="s">
        <v>1231</v>
      </c>
      <c r="D575" t="s">
        <v>1506</v>
      </c>
      <c r="E575" s="32">
        <v>166.95555555555555</v>
      </c>
      <c r="F575" s="32">
        <v>614.40555555555545</v>
      </c>
      <c r="G575" s="32">
        <v>18.666666666666668</v>
      </c>
      <c r="H575" s="37">
        <v>3.0381669725932026E-2</v>
      </c>
      <c r="I575" s="32">
        <v>598.36111111111109</v>
      </c>
      <c r="J575" s="32">
        <v>18.666666666666668</v>
      </c>
      <c r="K575" s="37">
        <v>3.1196323290469341E-2</v>
      </c>
      <c r="L575" s="32">
        <v>85.883333333333326</v>
      </c>
      <c r="M575" s="32">
        <v>0</v>
      </c>
      <c r="N575" s="37">
        <v>0</v>
      </c>
      <c r="O575" s="32">
        <v>69.838888888888889</v>
      </c>
      <c r="P575" s="32">
        <v>0</v>
      </c>
      <c r="Q575" s="37">
        <v>0</v>
      </c>
      <c r="R575" s="32">
        <v>11.438888888888888</v>
      </c>
      <c r="S575" s="32">
        <v>0</v>
      </c>
      <c r="T575" s="37">
        <v>0</v>
      </c>
      <c r="U575" s="32">
        <v>4.6055555555555552</v>
      </c>
      <c r="V575" s="32">
        <v>0</v>
      </c>
      <c r="W575" s="37">
        <v>0</v>
      </c>
      <c r="X575" s="32">
        <v>159.51944444444445</v>
      </c>
      <c r="Y575" s="32">
        <v>0</v>
      </c>
      <c r="Z575" s="37">
        <v>0</v>
      </c>
      <c r="AA575" s="32">
        <v>0</v>
      </c>
      <c r="AB575" s="32">
        <v>0</v>
      </c>
      <c r="AC575" s="37" t="s">
        <v>1688</v>
      </c>
      <c r="AD575" s="32">
        <v>350.33611111111111</v>
      </c>
      <c r="AE575" s="32">
        <v>0</v>
      </c>
      <c r="AF575" s="37">
        <v>0</v>
      </c>
      <c r="AG575" s="32">
        <v>18.666666666666668</v>
      </c>
      <c r="AH575" s="32">
        <v>18.666666666666668</v>
      </c>
      <c r="AI575" s="37">
        <v>1</v>
      </c>
      <c r="AJ575" s="32">
        <v>0</v>
      </c>
      <c r="AK575" s="32">
        <v>0</v>
      </c>
      <c r="AL575" s="37" t="s">
        <v>1688</v>
      </c>
      <c r="AM575" t="s">
        <v>242</v>
      </c>
      <c r="AN575" s="34">
        <v>2</v>
      </c>
      <c r="AX575"/>
      <c r="AY575"/>
    </row>
    <row r="576" spans="1:51" x14ac:dyDescent="0.25">
      <c r="A576" t="s">
        <v>1583</v>
      </c>
      <c r="B576" t="s">
        <v>844</v>
      </c>
      <c r="C576" t="s">
        <v>1227</v>
      </c>
      <c r="D576" t="s">
        <v>1506</v>
      </c>
      <c r="E576" s="32">
        <v>173.66666666666666</v>
      </c>
      <c r="F576" s="32">
        <v>628.29677777777783</v>
      </c>
      <c r="G576" s="32">
        <v>119.09866666666667</v>
      </c>
      <c r="H576" s="37">
        <v>0.18955797782046027</v>
      </c>
      <c r="I576" s="32">
        <v>568.0775555555557</v>
      </c>
      <c r="J576" s="32">
        <v>119.09866666666667</v>
      </c>
      <c r="K576" s="37">
        <v>0.20965212496415783</v>
      </c>
      <c r="L576" s="32">
        <v>87.305777777777777</v>
      </c>
      <c r="M576" s="32">
        <v>6.3444444444444441</v>
      </c>
      <c r="N576" s="37">
        <v>7.266923914924811E-2</v>
      </c>
      <c r="O576" s="32">
        <v>48.078000000000003</v>
      </c>
      <c r="P576" s="32">
        <v>6.3444444444444441</v>
      </c>
      <c r="Q576" s="37">
        <v>0.13196148850710188</v>
      </c>
      <c r="R576" s="32">
        <v>33.538888888888891</v>
      </c>
      <c r="S576" s="32">
        <v>0</v>
      </c>
      <c r="T576" s="37">
        <v>0</v>
      </c>
      <c r="U576" s="32">
        <v>5.6888888888888891</v>
      </c>
      <c r="V576" s="32">
        <v>0</v>
      </c>
      <c r="W576" s="37">
        <v>0</v>
      </c>
      <c r="X576" s="32">
        <v>182.19444444444449</v>
      </c>
      <c r="Y576" s="32">
        <v>41.920111111111112</v>
      </c>
      <c r="Z576" s="37">
        <v>0.23008446409513642</v>
      </c>
      <c r="AA576" s="32">
        <v>20.991444444444451</v>
      </c>
      <c r="AB576" s="32">
        <v>0</v>
      </c>
      <c r="AC576" s="37">
        <v>0</v>
      </c>
      <c r="AD576" s="32">
        <v>324.59088888888891</v>
      </c>
      <c r="AE576" s="32">
        <v>70.834111111111113</v>
      </c>
      <c r="AF576" s="37">
        <v>0.2182258145124906</v>
      </c>
      <c r="AG576" s="32">
        <v>13.214222222222222</v>
      </c>
      <c r="AH576" s="32">
        <v>0</v>
      </c>
      <c r="AI576" s="37">
        <v>0</v>
      </c>
      <c r="AJ576" s="32">
        <v>0</v>
      </c>
      <c r="AK576" s="32">
        <v>0</v>
      </c>
      <c r="AL576" s="37" t="s">
        <v>1688</v>
      </c>
      <c r="AM576" t="s">
        <v>239</v>
      </c>
      <c r="AN576" s="34">
        <v>2</v>
      </c>
      <c r="AX576"/>
      <c r="AY576"/>
    </row>
    <row r="577" spans="1:51" x14ac:dyDescent="0.25">
      <c r="A577" t="s">
        <v>1583</v>
      </c>
      <c r="B577" t="s">
        <v>849</v>
      </c>
      <c r="C577" t="s">
        <v>1389</v>
      </c>
      <c r="D577" t="s">
        <v>1496</v>
      </c>
      <c r="E577" s="32">
        <v>27.766666666666666</v>
      </c>
      <c r="F577" s="32">
        <v>116.65322222222221</v>
      </c>
      <c r="G577" s="32">
        <v>0</v>
      </c>
      <c r="H577" s="37">
        <v>0</v>
      </c>
      <c r="I577" s="32">
        <v>108.58877777777778</v>
      </c>
      <c r="J577" s="32">
        <v>0</v>
      </c>
      <c r="K577" s="37">
        <v>0</v>
      </c>
      <c r="L577" s="32">
        <v>20.351111111111109</v>
      </c>
      <c r="M577" s="32">
        <v>0</v>
      </c>
      <c r="N577" s="37">
        <v>0</v>
      </c>
      <c r="O577" s="32">
        <v>12.286666666666664</v>
      </c>
      <c r="P577" s="32">
        <v>0</v>
      </c>
      <c r="Q577" s="37">
        <v>0</v>
      </c>
      <c r="R577" s="32">
        <v>2.9566666666666657</v>
      </c>
      <c r="S577" s="32">
        <v>0</v>
      </c>
      <c r="T577" s="37">
        <v>0</v>
      </c>
      <c r="U577" s="32">
        <v>5.1077777777777786</v>
      </c>
      <c r="V577" s="32">
        <v>0</v>
      </c>
      <c r="W577" s="37">
        <v>0</v>
      </c>
      <c r="X577" s="32">
        <v>30.144888888888893</v>
      </c>
      <c r="Y577" s="32">
        <v>0</v>
      </c>
      <c r="Z577" s="37">
        <v>0</v>
      </c>
      <c r="AA577" s="32">
        <v>0</v>
      </c>
      <c r="AB577" s="32">
        <v>0</v>
      </c>
      <c r="AC577" s="37" t="s">
        <v>1688</v>
      </c>
      <c r="AD577" s="32">
        <v>66.157222222222217</v>
      </c>
      <c r="AE577" s="32">
        <v>0</v>
      </c>
      <c r="AF577" s="37">
        <v>0</v>
      </c>
      <c r="AG577" s="32">
        <v>0</v>
      </c>
      <c r="AH577" s="32">
        <v>0</v>
      </c>
      <c r="AI577" s="37" t="s">
        <v>1688</v>
      </c>
      <c r="AJ577" s="32">
        <v>0</v>
      </c>
      <c r="AK577" s="32">
        <v>0</v>
      </c>
      <c r="AL577" s="37" t="s">
        <v>1688</v>
      </c>
      <c r="AM577" t="s">
        <v>244</v>
      </c>
      <c r="AN577" s="34">
        <v>2</v>
      </c>
      <c r="AX577"/>
      <c r="AY577"/>
    </row>
    <row r="578" spans="1:51" x14ac:dyDescent="0.25">
      <c r="A578" t="s">
        <v>1583</v>
      </c>
      <c r="B578" t="s">
        <v>775</v>
      </c>
      <c r="C578" t="s">
        <v>1359</v>
      </c>
      <c r="D578" t="s">
        <v>1499</v>
      </c>
      <c r="E578" s="32">
        <v>68.088888888888889</v>
      </c>
      <c r="F578" s="32">
        <v>273.51411111111111</v>
      </c>
      <c r="G578" s="32">
        <v>0</v>
      </c>
      <c r="H578" s="37">
        <v>0</v>
      </c>
      <c r="I578" s="32">
        <v>258.81777777777779</v>
      </c>
      <c r="J578" s="32">
        <v>0</v>
      </c>
      <c r="K578" s="37">
        <v>0</v>
      </c>
      <c r="L578" s="32">
        <v>52.782888888888884</v>
      </c>
      <c r="M578" s="32">
        <v>0</v>
      </c>
      <c r="N578" s="37">
        <v>0</v>
      </c>
      <c r="O578" s="32">
        <v>38.086555555555556</v>
      </c>
      <c r="P578" s="32">
        <v>0</v>
      </c>
      <c r="Q578" s="37">
        <v>0</v>
      </c>
      <c r="R578" s="32">
        <v>9.368555555555556</v>
      </c>
      <c r="S578" s="32">
        <v>0</v>
      </c>
      <c r="T578" s="37">
        <v>0</v>
      </c>
      <c r="U578" s="32">
        <v>5.3277777777777775</v>
      </c>
      <c r="V578" s="32">
        <v>0</v>
      </c>
      <c r="W578" s="37">
        <v>0</v>
      </c>
      <c r="X578" s="32">
        <v>70.189222222222241</v>
      </c>
      <c r="Y578" s="32">
        <v>0</v>
      </c>
      <c r="Z578" s="37">
        <v>0</v>
      </c>
      <c r="AA578" s="32">
        <v>0</v>
      </c>
      <c r="AB578" s="32">
        <v>0</v>
      </c>
      <c r="AC578" s="37" t="s">
        <v>1688</v>
      </c>
      <c r="AD578" s="32">
        <v>150.542</v>
      </c>
      <c r="AE578" s="32">
        <v>0</v>
      </c>
      <c r="AF578" s="37">
        <v>0</v>
      </c>
      <c r="AG578" s="32">
        <v>0</v>
      </c>
      <c r="AH578" s="32">
        <v>0</v>
      </c>
      <c r="AI578" s="37" t="s">
        <v>1688</v>
      </c>
      <c r="AJ578" s="32">
        <v>0</v>
      </c>
      <c r="AK578" s="32">
        <v>0</v>
      </c>
      <c r="AL578" s="37" t="s">
        <v>1688</v>
      </c>
      <c r="AM578" t="s">
        <v>170</v>
      </c>
      <c r="AN578" s="34">
        <v>2</v>
      </c>
      <c r="AX578"/>
      <c r="AY578"/>
    </row>
    <row r="579" spans="1:51" x14ac:dyDescent="0.25">
      <c r="A579" t="s">
        <v>1583</v>
      </c>
      <c r="B579" t="s">
        <v>1038</v>
      </c>
      <c r="C579" t="s">
        <v>1257</v>
      </c>
      <c r="D579" t="s">
        <v>1517</v>
      </c>
      <c r="E579" s="32">
        <v>116.74444444444444</v>
      </c>
      <c r="F579" s="32">
        <v>317.24166666666667</v>
      </c>
      <c r="G579" s="32">
        <v>0</v>
      </c>
      <c r="H579" s="37">
        <v>0</v>
      </c>
      <c r="I579" s="32">
        <v>317.24166666666667</v>
      </c>
      <c r="J579" s="32">
        <v>0</v>
      </c>
      <c r="K579" s="37">
        <v>0</v>
      </c>
      <c r="L579" s="32">
        <v>84.983333333333334</v>
      </c>
      <c r="M579" s="32">
        <v>0</v>
      </c>
      <c r="N579" s="37">
        <v>0</v>
      </c>
      <c r="O579" s="32">
        <v>84.983333333333334</v>
      </c>
      <c r="P579" s="32">
        <v>0</v>
      </c>
      <c r="Q579" s="37">
        <v>0</v>
      </c>
      <c r="R579" s="32">
        <v>0</v>
      </c>
      <c r="S579" s="32">
        <v>0</v>
      </c>
      <c r="T579" s="37" t="s">
        <v>1688</v>
      </c>
      <c r="U579" s="32">
        <v>0</v>
      </c>
      <c r="V579" s="32">
        <v>0</v>
      </c>
      <c r="W579" s="37" t="s">
        <v>1688</v>
      </c>
      <c r="X579" s="32">
        <v>70.7</v>
      </c>
      <c r="Y579" s="32">
        <v>0</v>
      </c>
      <c r="Z579" s="37">
        <v>0</v>
      </c>
      <c r="AA579" s="32">
        <v>0</v>
      </c>
      <c r="AB579" s="32">
        <v>0</v>
      </c>
      <c r="AC579" s="37" t="s">
        <v>1688</v>
      </c>
      <c r="AD579" s="32">
        <v>137.90555555555557</v>
      </c>
      <c r="AE579" s="32">
        <v>0</v>
      </c>
      <c r="AF579" s="37">
        <v>0</v>
      </c>
      <c r="AG579" s="32">
        <v>23.652777777777779</v>
      </c>
      <c r="AH579" s="32">
        <v>0</v>
      </c>
      <c r="AI579" s="37">
        <v>0</v>
      </c>
      <c r="AJ579" s="32">
        <v>0</v>
      </c>
      <c r="AK579" s="32">
        <v>0</v>
      </c>
      <c r="AL579" s="37" t="s">
        <v>1688</v>
      </c>
      <c r="AM579" t="s">
        <v>434</v>
      </c>
      <c r="AN579" s="34">
        <v>2</v>
      </c>
      <c r="AX579"/>
      <c r="AY579"/>
    </row>
    <row r="580" spans="1:51" x14ac:dyDescent="0.25">
      <c r="A580" t="s">
        <v>1583</v>
      </c>
      <c r="B580" t="s">
        <v>911</v>
      </c>
      <c r="C580" t="s">
        <v>1249</v>
      </c>
      <c r="D580" t="s">
        <v>1496</v>
      </c>
      <c r="E580" s="32">
        <v>116.46666666666667</v>
      </c>
      <c r="F580" s="32">
        <v>325.78055555555562</v>
      </c>
      <c r="G580" s="32">
        <v>0</v>
      </c>
      <c r="H580" s="37">
        <v>0</v>
      </c>
      <c r="I580" s="32">
        <v>283.26933333333341</v>
      </c>
      <c r="J580" s="32">
        <v>0</v>
      </c>
      <c r="K580" s="37">
        <v>0</v>
      </c>
      <c r="L580" s="32">
        <v>42.458999999999989</v>
      </c>
      <c r="M580" s="32">
        <v>0</v>
      </c>
      <c r="N580" s="37">
        <v>0</v>
      </c>
      <c r="O580" s="32">
        <v>20.851111111111102</v>
      </c>
      <c r="P580" s="32">
        <v>0</v>
      </c>
      <c r="Q580" s="37">
        <v>0</v>
      </c>
      <c r="R580" s="32">
        <v>19.207888888888888</v>
      </c>
      <c r="S580" s="32">
        <v>0</v>
      </c>
      <c r="T580" s="37">
        <v>0</v>
      </c>
      <c r="U580" s="32">
        <v>2.4</v>
      </c>
      <c r="V580" s="32">
        <v>0</v>
      </c>
      <c r="W580" s="37">
        <v>0</v>
      </c>
      <c r="X580" s="32">
        <v>66.532666666666657</v>
      </c>
      <c r="Y580" s="32">
        <v>0</v>
      </c>
      <c r="Z580" s="37">
        <v>0</v>
      </c>
      <c r="AA580" s="32">
        <v>20.903333333333332</v>
      </c>
      <c r="AB580" s="32">
        <v>0</v>
      </c>
      <c r="AC580" s="37">
        <v>0</v>
      </c>
      <c r="AD580" s="32">
        <v>195.88555555555564</v>
      </c>
      <c r="AE580" s="32">
        <v>0</v>
      </c>
      <c r="AF580" s="37">
        <v>0</v>
      </c>
      <c r="AG580" s="32">
        <v>0</v>
      </c>
      <c r="AH580" s="32">
        <v>0</v>
      </c>
      <c r="AI580" s="37" t="s">
        <v>1688</v>
      </c>
      <c r="AJ580" s="32">
        <v>0</v>
      </c>
      <c r="AK580" s="32">
        <v>0</v>
      </c>
      <c r="AL580" s="37" t="s">
        <v>1688</v>
      </c>
      <c r="AM580" t="s">
        <v>307</v>
      </c>
      <c r="AN580" s="34">
        <v>2</v>
      </c>
      <c r="AX580"/>
      <c r="AY580"/>
    </row>
    <row r="581" spans="1:51" x14ac:dyDescent="0.25">
      <c r="A581" t="s">
        <v>1583</v>
      </c>
      <c r="B581" t="s">
        <v>836</v>
      </c>
      <c r="C581" t="s">
        <v>1384</v>
      </c>
      <c r="D581" t="s">
        <v>1548</v>
      </c>
      <c r="E581" s="32">
        <v>249.1</v>
      </c>
      <c r="F581" s="32">
        <v>779.45833333333337</v>
      </c>
      <c r="G581" s="32">
        <v>74.224999999999994</v>
      </c>
      <c r="H581" s="37">
        <v>9.5226385844870892E-2</v>
      </c>
      <c r="I581" s="32">
        <v>668.54166666666663</v>
      </c>
      <c r="J581" s="32">
        <v>74.224999999999994</v>
      </c>
      <c r="K581" s="37">
        <v>0.11102524150825802</v>
      </c>
      <c r="L581" s="32">
        <v>162.58333333333334</v>
      </c>
      <c r="M581" s="32">
        <v>0</v>
      </c>
      <c r="N581" s="37">
        <v>0</v>
      </c>
      <c r="O581" s="32">
        <v>64.552777777777777</v>
      </c>
      <c r="P581" s="32">
        <v>0</v>
      </c>
      <c r="Q581" s="37">
        <v>0</v>
      </c>
      <c r="R581" s="32">
        <v>93.141666666666666</v>
      </c>
      <c r="S581" s="32">
        <v>0</v>
      </c>
      <c r="T581" s="37">
        <v>0</v>
      </c>
      <c r="U581" s="32">
        <v>4.8888888888888893</v>
      </c>
      <c r="V581" s="32">
        <v>0</v>
      </c>
      <c r="W581" s="37">
        <v>0</v>
      </c>
      <c r="X581" s="32">
        <v>200.80555555555554</v>
      </c>
      <c r="Y581" s="32">
        <v>51.241666666666667</v>
      </c>
      <c r="Z581" s="37">
        <v>0.25518052289389959</v>
      </c>
      <c r="AA581" s="32">
        <v>12.886111111111111</v>
      </c>
      <c r="AB581" s="32">
        <v>0</v>
      </c>
      <c r="AC581" s="37">
        <v>0</v>
      </c>
      <c r="AD581" s="32">
        <v>381.23611111111109</v>
      </c>
      <c r="AE581" s="32">
        <v>22.983333333333334</v>
      </c>
      <c r="AF581" s="37">
        <v>6.0286349229480132E-2</v>
      </c>
      <c r="AG581" s="32">
        <v>21.947222222222223</v>
      </c>
      <c r="AH581" s="32">
        <v>0</v>
      </c>
      <c r="AI581" s="37">
        <v>0</v>
      </c>
      <c r="AJ581" s="32">
        <v>0</v>
      </c>
      <c r="AK581" s="32">
        <v>0</v>
      </c>
      <c r="AL581" s="37" t="s">
        <v>1688</v>
      </c>
      <c r="AM581" t="s">
        <v>231</v>
      </c>
      <c r="AN581" s="34">
        <v>2</v>
      </c>
      <c r="AX581"/>
      <c r="AY581"/>
    </row>
    <row r="582" spans="1:51" x14ac:dyDescent="0.25">
      <c r="A582" t="s">
        <v>1583</v>
      </c>
      <c r="B582" t="s">
        <v>1093</v>
      </c>
      <c r="C582" t="s">
        <v>1296</v>
      </c>
      <c r="D582" t="s">
        <v>1529</v>
      </c>
      <c r="E582" s="32">
        <v>190.16666666666666</v>
      </c>
      <c r="F582" s="32">
        <v>484.65555555555557</v>
      </c>
      <c r="G582" s="32">
        <v>137.15</v>
      </c>
      <c r="H582" s="37">
        <v>0.28298447924069786</v>
      </c>
      <c r="I582" s="32">
        <v>467.0361111111111</v>
      </c>
      <c r="J582" s="32">
        <v>137.15</v>
      </c>
      <c r="K582" s="37">
        <v>0.2936603760118478</v>
      </c>
      <c r="L582" s="32">
        <v>77.95</v>
      </c>
      <c r="M582" s="32">
        <v>30.608333333333334</v>
      </c>
      <c r="N582" s="37">
        <v>0.392666239042121</v>
      </c>
      <c r="O582" s="32">
        <v>60.330555555555556</v>
      </c>
      <c r="P582" s="32">
        <v>30.608333333333334</v>
      </c>
      <c r="Q582" s="37">
        <v>0.50734380035913262</v>
      </c>
      <c r="R582" s="32">
        <v>6.5972222222222223</v>
      </c>
      <c r="S582" s="32">
        <v>0</v>
      </c>
      <c r="T582" s="37">
        <v>0</v>
      </c>
      <c r="U582" s="32">
        <v>11.022222222222222</v>
      </c>
      <c r="V582" s="32">
        <v>0</v>
      </c>
      <c r="W582" s="37">
        <v>0</v>
      </c>
      <c r="X582" s="32">
        <v>100.98888888888889</v>
      </c>
      <c r="Y582" s="32">
        <v>35.197222222222223</v>
      </c>
      <c r="Z582" s="37">
        <v>0.34852569039498293</v>
      </c>
      <c r="AA582" s="32">
        <v>0</v>
      </c>
      <c r="AB582" s="32">
        <v>0</v>
      </c>
      <c r="AC582" s="37" t="s">
        <v>1688</v>
      </c>
      <c r="AD582" s="32">
        <v>305.71666666666664</v>
      </c>
      <c r="AE582" s="32">
        <v>71.344444444444449</v>
      </c>
      <c r="AF582" s="37">
        <v>0.23336786058260192</v>
      </c>
      <c r="AG582" s="32">
        <v>0</v>
      </c>
      <c r="AH582" s="32">
        <v>0</v>
      </c>
      <c r="AI582" s="37" t="s">
        <v>1688</v>
      </c>
      <c r="AJ582" s="32">
        <v>0</v>
      </c>
      <c r="AK582" s="32">
        <v>0</v>
      </c>
      <c r="AL582" s="37" t="s">
        <v>1688</v>
      </c>
      <c r="AM582" t="s">
        <v>490</v>
      </c>
      <c r="AN582" s="34">
        <v>2</v>
      </c>
      <c r="AX582"/>
      <c r="AY582"/>
    </row>
    <row r="583" spans="1:51" x14ac:dyDescent="0.25">
      <c r="A583" t="s">
        <v>1583</v>
      </c>
      <c r="B583" t="s">
        <v>888</v>
      </c>
      <c r="C583" t="s">
        <v>1240</v>
      </c>
      <c r="D583" t="s">
        <v>1522</v>
      </c>
      <c r="E583" s="32">
        <v>202.22222222222223</v>
      </c>
      <c r="F583" s="32">
        <v>598.10833333333335</v>
      </c>
      <c r="G583" s="32">
        <v>105.05555555555556</v>
      </c>
      <c r="H583" s="37">
        <v>0.17564636655381086</v>
      </c>
      <c r="I583" s="32">
        <v>592.59722222222217</v>
      </c>
      <c r="J583" s="32">
        <v>105.05555555555556</v>
      </c>
      <c r="K583" s="37">
        <v>0.17727986500105469</v>
      </c>
      <c r="L583" s="32">
        <v>96.752777777777766</v>
      </c>
      <c r="M583" s="32">
        <v>28.019444444444446</v>
      </c>
      <c r="N583" s="37">
        <v>0.28959834630070919</v>
      </c>
      <c r="O583" s="32">
        <v>91.24166666666666</v>
      </c>
      <c r="P583" s="32">
        <v>28.019444444444446</v>
      </c>
      <c r="Q583" s="37">
        <v>0.30709044966054744</v>
      </c>
      <c r="R583" s="32">
        <v>0</v>
      </c>
      <c r="S583" s="32">
        <v>0</v>
      </c>
      <c r="T583" s="37" t="s">
        <v>1688</v>
      </c>
      <c r="U583" s="32">
        <v>5.5111111111111111</v>
      </c>
      <c r="V583" s="32">
        <v>0</v>
      </c>
      <c r="W583" s="37">
        <v>0</v>
      </c>
      <c r="X583" s="32">
        <v>93.363888888888894</v>
      </c>
      <c r="Y583" s="32">
        <v>20.608333333333334</v>
      </c>
      <c r="Z583" s="37">
        <v>0.22073130820267176</v>
      </c>
      <c r="AA583" s="32">
        <v>0</v>
      </c>
      <c r="AB583" s="32">
        <v>0</v>
      </c>
      <c r="AC583" s="37" t="s">
        <v>1688</v>
      </c>
      <c r="AD583" s="32">
        <v>407.99166666666667</v>
      </c>
      <c r="AE583" s="32">
        <v>56.427777777777777</v>
      </c>
      <c r="AF583" s="37">
        <v>0.13830620178789055</v>
      </c>
      <c r="AG583" s="32">
        <v>0</v>
      </c>
      <c r="AH583" s="32">
        <v>0</v>
      </c>
      <c r="AI583" s="37" t="s">
        <v>1688</v>
      </c>
      <c r="AJ583" s="32">
        <v>0</v>
      </c>
      <c r="AK583" s="32">
        <v>0</v>
      </c>
      <c r="AL583" s="37" t="s">
        <v>1688</v>
      </c>
      <c r="AM583" t="s">
        <v>284</v>
      </c>
      <c r="AN583" s="34">
        <v>2</v>
      </c>
      <c r="AX583"/>
      <c r="AY583"/>
    </row>
    <row r="584" spans="1:51" x14ac:dyDescent="0.25">
      <c r="A584" t="s">
        <v>1583</v>
      </c>
      <c r="B584" t="s">
        <v>1132</v>
      </c>
      <c r="C584" t="s">
        <v>1238</v>
      </c>
      <c r="D584" t="s">
        <v>1521</v>
      </c>
      <c r="E584" s="32">
        <v>74.422222222222217</v>
      </c>
      <c r="F584" s="32">
        <v>422.38999999999987</v>
      </c>
      <c r="G584" s="32">
        <v>24.819333333333333</v>
      </c>
      <c r="H584" s="37">
        <v>5.8759282495639907E-2</v>
      </c>
      <c r="I584" s="32">
        <v>402.3983333333332</v>
      </c>
      <c r="J584" s="32">
        <v>18.947111111111109</v>
      </c>
      <c r="K584" s="37">
        <v>4.7085461199999457E-2</v>
      </c>
      <c r="L584" s="32">
        <v>46.667000000000002</v>
      </c>
      <c r="M584" s="32">
        <v>6.0415555555555551</v>
      </c>
      <c r="N584" s="37">
        <v>0.12946098004061873</v>
      </c>
      <c r="O584" s="32">
        <v>31.603111111111108</v>
      </c>
      <c r="P584" s="32">
        <v>5.0971111111111105</v>
      </c>
      <c r="Q584" s="37">
        <v>0.16128510554516431</v>
      </c>
      <c r="R584" s="32">
        <v>10.408333333333333</v>
      </c>
      <c r="S584" s="32">
        <v>0.94444444444444442</v>
      </c>
      <c r="T584" s="37">
        <v>9.0739258073125162E-2</v>
      </c>
      <c r="U584" s="32">
        <v>4.6555555555555559</v>
      </c>
      <c r="V584" s="32">
        <v>0</v>
      </c>
      <c r="W584" s="37">
        <v>0</v>
      </c>
      <c r="X584" s="32">
        <v>97.560222222222222</v>
      </c>
      <c r="Y584" s="32">
        <v>13.85</v>
      </c>
      <c r="Z584" s="37">
        <v>0.14196359627443789</v>
      </c>
      <c r="AA584" s="32">
        <v>4.927777777777778</v>
      </c>
      <c r="AB584" s="32">
        <v>4.927777777777778</v>
      </c>
      <c r="AC584" s="37">
        <v>1</v>
      </c>
      <c r="AD584" s="32">
        <v>273.2349999999999</v>
      </c>
      <c r="AE584" s="32">
        <v>0</v>
      </c>
      <c r="AF584" s="37">
        <v>0</v>
      </c>
      <c r="AG584" s="32">
        <v>0</v>
      </c>
      <c r="AH584" s="32">
        <v>0</v>
      </c>
      <c r="AI584" s="37" t="s">
        <v>1688</v>
      </c>
      <c r="AJ584" s="32">
        <v>0</v>
      </c>
      <c r="AK584" s="32">
        <v>0</v>
      </c>
      <c r="AL584" s="37" t="s">
        <v>1688</v>
      </c>
      <c r="AM584" t="s">
        <v>529</v>
      </c>
      <c r="AN584" s="34">
        <v>2</v>
      </c>
      <c r="AX584"/>
      <c r="AY584"/>
    </row>
    <row r="585" spans="1:51" x14ac:dyDescent="0.25">
      <c r="A585" t="s">
        <v>1583</v>
      </c>
      <c r="B585" t="s">
        <v>1127</v>
      </c>
      <c r="C585" t="s">
        <v>1469</v>
      </c>
      <c r="D585" t="s">
        <v>1518</v>
      </c>
      <c r="E585" s="32">
        <v>167.83333333333334</v>
      </c>
      <c r="F585" s="32">
        <v>575.779</v>
      </c>
      <c r="G585" s="32">
        <v>0.5</v>
      </c>
      <c r="H585" s="37">
        <v>8.683887394295381E-4</v>
      </c>
      <c r="I585" s="32">
        <v>495.14788888888893</v>
      </c>
      <c r="J585" s="32">
        <v>0.5</v>
      </c>
      <c r="K585" s="37">
        <v>1.0097993169717418E-3</v>
      </c>
      <c r="L585" s="32">
        <v>86.806333333333299</v>
      </c>
      <c r="M585" s="32">
        <v>0.5</v>
      </c>
      <c r="N585" s="37">
        <v>5.7599483908624205E-3</v>
      </c>
      <c r="O585" s="32">
        <v>12.738444444444442</v>
      </c>
      <c r="P585" s="32">
        <v>0.5</v>
      </c>
      <c r="Q585" s="37">
        <v>3.9251260401584012E-2</v>
      </c>
      <c r="R585" s="32">
        <v>69.284555555555528</v>
      </c>
      <c r="S585" s="32">
        <v>0</v>
      </c>
      <c r="T585" s="37">
        <v>0</v>
      </c>
      <c r="U585" s="32">
        <v>4.7833333333333332</v>
      </c>
      <c r="V585" s="32">
        <v>0</v>
      </c>
      <c r="W585" s="37">
        <v>0</v>
      </c>
      <c r="X585" s="32">
        <v>148.53188888888891</v>
      </c>
      <c r="Y585" s="32">
        <v>0</v>
      </c>
      <c r="Z585" s="37">
        <v>0</v>
      </c>
      <c r="AA585" s="32">
        <v>6.5632222222222225</v>
      </c>
      <c r="AB585" s="32">
        <v>0</v>
      </c>
      <c r="AC585" s="37">
        <v>0</v>
      </c>
      <c r="AD585" s="32">
        <v>333.87755555555555</v>
      </c>
      <c r="AE585" s="32">
        <v>0</v>
      </c>
      <c r="AF585" s="37">
        <v>0</v>
      </c>
      <c r="AG585" s="32">
        <v>0</v>
      </c>
      <c r="AH585" s="32">
        <v>0</v>
      </c>
      <c r="AI585" s="37" t="s">
        <v>1688</v>
      </c>
      <c r="AJ585" s="32">
        <v>0</v>
      </c>
      <c r="AK585" s="32">
        <v>0</v>
      </c>
      <c r="AL585" s="37" t="s">
        <v>1688</v>
      </c>
      <c r="AM585" t="s">
        <v>524</v>
      </c>
      <c r="AN585" s="34">
        <v>2</v>
      </c>
      <c r="AX585"/>
      <c r="AY585"/>
    </row>
    <row r="586" spans="1:51" x14ac:dyDescent="0.25">
      <c r="A586" t="s">
        <v>1583</v>
      </c>
      <c r="B586" t="s">
        <v>1062</v>
      </c>
      <c r="C586" t="s">
        <v>1276</v>
      </c>
      <c r="D586" t="s">
        <v>1502</v>
      </c>
      <c r="E586" s="32">
        <v>178.8</v>
      </c>
      <c r="F586" s="32">
        <v>626.15277777777783</v>
      </c>
      <c r="G586" s="32">
        <v>6.2222222222222223</v>
      </c>
      <c r="H586" s="37">
        <v>9.9372268926202767E-3</v>
      </c>
      <c r="I586" s="32">
        <v>577.23611111111109</v>
      </c>
      <c r="J586" s="32">
        <v>6.2222222222222223</v>
      </c>
      <c r="K586" s="37">
        <v>1.0779336397103054E-2</v>
      </c>
      <c r="L586" s="32">
        <v>92.058333333333337</v>
      </c>
      <c r="M586" s="32">
        <v>6.2222222222222223</v>
      </c>
      <c r="N586" s="37">
        <v>6.7589994266920125E-2</v>
      </c>
      <c r="O586" s="32">
        <v>43.141666666666666</v>
      </c>
      <c r="P586" s="32">
        <v>6.2222222222222223</v>
      </c>
      <c r="Q586" s="37">
        <v>0.14422767368488829</v>
      </c>
      <c r="R586" s="32">
        <v>43.927777777777777</v>
      </c>
      <c r="S586" s="32">
        <v>0</v>
      </c>
      <c r="T586" s="37">
        <v>0</v>
      </c>
      <c r="U586" s="32">
        <v>4.9888888888888889</v>
      </c>
      <c r="V586" s="32">
        <v>0</v>
      </c>
      <c r="W586" s="37">
        <v>0</v>
      </c>
      <c r="X586" s="32">
        <v>134.95555555555555</v>
      </c>
      <c r="Y586" s="32">
        <v>0</v>
      </c>
      <c r="Z586" s="37">
        <v>0</v>
      </c>
      <c r="AA586" s="32">
        <v>0</v>
      </c>
      <c r="AB586" s="32">
        <v>0</v>
      </c>
      <c r="AC586" s="37" t="s">
        <v>1688</v>
      </c>
      <c r="AD586" s="32">
        <v>399.13888888888891</v>
      </c>
      <c r="AE586" s="32">
        <v>0</v>
      </c>
      <c r="AF586" s="37">
        <v>0</v>
      </c>
      <c r="AG586" s="32">
        <v>0</v>
      </c>
      <c r="AH586" s="32">
        <v>0</v>
      </c>
      <c r="AI586" s="37" t="s">
        <v>1688</v>
      </c>
      <c r="AJ586" s="32">
        <v>0</v>
      </c>
      <c r="AK586" s="32">
        <v>0</v>
      </c>
      <c r="AL586" s="37" t="s">
        <v>1688</v>
      </c>
      <c r="AM586" t="s">
        <v>458</v>
      </c>
      <c r="AN586" s="34">
        <v>2</v>
      </c>
      <c r="AX586"/>
      <c r="AY586"/>
    </row>
    <row r="587" spans="1:51" x14ac:dyDescent="0.25">
      <c r="A587" t="s">
        <v>1583</v>
      </c>
      <c r="B587" t="s">
        <v>716</v>
      </c>
      <c r="C587" t="s">
        <v>1266</v>
      </c>
      <c r="D587" t="s">
        <v>1522</v>
      </c>
      <c r="E587" s="32">
        <v>76.444444444444443</v>
      </c>
      <c r="F587" s="32">
        <v>321.73288888888885</v>
      </c>
      <c r="G587" s="32">
        <v>90.322222222222194</v>
      </c>
      <c r="H587" s="37">
        <v>0.28073667735416125</v>
      </c>
      <c r="I587" s="32">
        <v>307.6823333333333</v>
      </c>
      <c r="J587" s="32">
        <v>90.322222222222194</v>
      </c>
      <c r="K587" s="37">
        <v>0.2935567383531571</v>
      </c>
      <c r="L587" s="32">
        <v>82.541222222222217</v>
      </c>
      <c r="M587" s="32">
        <v>0</v>
      </c>
      <c r="N587" s="37">
        <v>0</v>
      </c>
      <c r="O587" s="32">
        <v>68.490666666666655</v>
      </c>
      <c r="P587" s="32">
        <v>0</v>
      </c>
      <c r="Q587" s="37">
        <v>0</v>
      </c>
      <c r="R587" s="32">
        <v>8.8005555555555564</v>
      </c>
      <c r="S587" s="32">
        <v>0</v>
      </c>
      <c r="T587" s="37">
        <v>0</v>
      </c>
      <c r="U587" s="32">
        <v>5.25</v>
      </c>
      <c r="V587" s="32">
        <v>0</v>
      </c>
      <c r="W587" s="37">
        <v>0</v>
      </c>
      <c r="X587" s="32">
        <v>49.207777777777778</v>
      </c>
      <c r="Y587" s="32">
        <v>5.7606666666666673</v>
      </c>
      <c r="Z587" s="37">
        <v>0.11706821414862151</v>
      </c>
      <c r="AA587" s="32">
        <v>0</v>
      </c>
      <c r="AB587" s="32">
        <v>0</v>
      </c>
      <c r="AC587" s="37" t="s">
        <v>1688</v>
      </c>
      <c r="AD587" s="32">
        <v>189.98388888888888</v>
      </c>
      <c r="AE587" s="32">
        <v>84.561555555555529</v>
      </c>
      <c r="AF587" s="37">
        <v>0.44509856098908956</v>
      </c>
      <c r="AG587" s="32">
        <v>0</v>
      </c>
      <c r="AH587" s="32">
        <v>0</v>
      </c>
      <c r="AI587" s="37" t="s">
        <v>1688</v>
      </c>
      <c r="AJ587" s="32">
        <v>0</v>
      </c>
      <c r="AK587" s="32">
        <v>0</v>
      </c>
      <c r="AL587" s="37" t="s">
        <v>1688</v>
      </c>
      <c r="AM587" t="s">
        <v>110</v>
      </c>
      <c r="AN587" s="34">
        <v>2</v>
      </c>
      <c r="AX587"/>
      <c r="AY587"/>
    </row>
    <row r="588" spans="1:51" x14ac:dyDescent="0.25">
      <c r="A588" t="s">
        <v>1583</v>
      </c>
      <c r="B588" t="s">
        <v>1187</v>
      </c>
      <c r="C588" t="s">
        <v>1397</v>
      </c>
      <c r="D588" t="s">
        <v>1493</v>
      </c>
      <c r="E588" s="32">
        <v>97.033333333333331</v>
      </c>
      <c r="F588" s="32">
        <v>414.34199999999993</v>
      </c>
      <c r="G588" s="32">
        <v>39.25344444444444</v>
      </c>
      <c r="H588" s="37">
        <v>9.4736822345898919E-2</v>
      </c>
      <c r="I588" s="32">
        <v>388.2615555555555</v>
      </c>
      <c r="J588" s="32">
        <v>39.25344444444444</v>
      </c>
      <c r="K588" s="37">
        <v>0.1011005181501359</v>
      </c>
      <c r="L588" s="32">
        <v>76.225555555555545</v>
      </c>
      <c r="M588" s="32">
        <v>1.5833333333333333</v>
      </c>
      <c r="N588" s="37">
        <v>2.0771686369400758E-2</v>
      </c>
      <c r="O588" s="32">
        <v>50.145111111111106</v>
      </c>
      <c r="P588" s="32">
        <v>1.5833333333333333</v>
      </c>
      <c r="Q588" s="37">
        <v>3.1575028916079113E-2</v>
      </c>
      <c r="R588" s="32">
        <v>21.102666666666668</v>
      </c>
      <c r="S588" s="32">
        <v>0</v>
      </c>
      <c r="T588" s="37">
        <v>0</v>
      </c>
      <c r="U588" s="32">
        <v>4.9777777777777779</v>
      </c>
      <c r="V588" s="32">
        <v>0</v>
      </c>
      <c r="W588" s="37">
        <v>0</v>
      </c>
      <c r="X588" s="32">
        <v>114.06566666666666</v>
      </c>
      <c r="Y588" s="32">
        <v>24.18011111111111</v>
      </c>
      <c r="Z588" s="37">
        <v>0.2119841299991915</v>
      </c>
      <c r="AA588" s="32">
        <v>0</v>
      </c>
      <c r="AB588" s="32">
        <v>0</v>
      </c>
      <c r="AC588" s="37" t="s">
        <v>1688</v>
      </c>
      <c r="AD588" s="32">
        <v>221.16611111111112</v>
      </c>
      <c r="AE588" s="32">
        <v>13.489999999999998</v>
      </c>
      <c r="AF588" s="37">
        <v>6.0994878158448014E-2</v>
      </c>
      <c r="AG588" s="32">
        <v>2.8846666666666674</v>
      </c>
      <c r="AH588" s="32">
        <v>0</v>
      </c>
      <c r="AI588" s="37">
        <v>0</v>
      </c>
      <c r="AJ588" s="32">
        <v>0</v>
      </c>
      <c r="AK588" s="32">
        <v>0</v>
      </c>
      <c r="AL588" s="37" t="s">
        <v>1688</v>
      </c>
      <c r="AM588" t="s">
        <v>586</v>
      </c>
      <c r="AN588" s="34">
        <v>2</v>
      </c>
      <c r="AX588"/>
      <c r="AY588"/>
    </row>
    <row r="589" spans="1:51" x14ac:dyDescent="0.25">
      <c r="A589" t="s">
        <v>1583</v>
      </c>
      <c r="B589" t="s">
        <v>627</v>
      </c>
      <c r="C589" t="s">
        <v>1290</v>
      </c>
      <c r="D589" t="s">
        <v>1524</v>
      </c>
      <c r="E589" s="32">
        <v>75.822222222222223</v>
      </c>
      <c r="F589" s="32">
        <v>223.74355555555556</v>
      </c>
      <c r="G589" s="32">
        <v>28.597666666666665</v>
      </c>
      <c r="H589" s="37">
        <v>0.12781448205584567</v>
      </c>
      <c r="I589" s="32">
        <v>217.98522222222223</v>
      </c>
      <c r="J589" s="32">
        <v>28.597666666666665</v>
      </c>
      <c r="K589" s="37">
        <v>0.13119085034816325</v>
      </c>
      <c r="L589" s="32">
        <v>33.11577777777778</v>
      </c>
      <c r="M589" s="32">
        <v>0.43377777777777776</v>
      </c>
      <c r="N589" s="37">
        <v>1.3098824997819098E-2</v>
      </c>
      <c r="O589" s="32">
        <v>27.357444444444447</v>
      </c>
      <c r="P589" s="32">
        <v>0.43377777777777776</v>
      </c>
      <c r="Q589" s="37">
        <v>1.5855931962455879E-2</v>
      </c>
      <c r="R589" s="32">
        <v>0</v>
      </c>
      <c r="S589" s="32">
        <v>0</v>
      </c>
      <c r="T589" s="37" t="s">
        <v>1688</v>
      </c>
      <c r="U589" s="32">
        <v>5.7583333333333337</v>
      </c>
      <c r="V589" s="32">
        <v>0</v>
      </c>
      <c r="W589" s="37">
        <v>0</v>
      </c>
      <c r="X589" s="32">
        <v>42.597222222222221</v>
      </c>
      <c r="Y589" s="32">
        <v>12.486111111111111</v>
      </c>
      <c r="Z589" s="37">
        <v>0.29312031300945551</v>
      </c>
      <c r="AA589" s="32">
        <v>0</v>
      </c>
      <c r="AB589" s="32">
        <v>0</v>
      </c>
      <c r="AC589" s="37" t="s">
        <v>1688</v>
      </c>
      <c r="AD589" s="32">
        <v>148.03055555555557</v>
      </c>
      <c r="AE589" s="32">
        <v>15.677777777777777</v>
      </c>
      <c r="AF589" s="37">
        <v>0.10590906532059821</v>
      </c>
      <c r="AG589" s="32">
        <v>0</v>
      </c>
      <c r="AH589" s="32">
        <v>0</v>
      </c>
      <c r="AI589" s="37" t="s">
        <v>1688</v>
      </c>
      <c r="AJ589" s="32">
        <v>0</v>
      </c>
      <c r="AK589" s="32">
        <v>0</v>
      </c>
      <c r="AL589" s="37" t="s">
        <v>1688</v>
      </c>
      <c r="AM589" t="s">
        <v>21</v>
      </c>
      <c r="AN589" s="34">
        <v>2</v>
      </c>
      <c r="AX589"/>
      <c r="AY589"/>
    </row>
    <row r="590" spans="1:51" x14ac:dyDescent="0.25">
      <c r="A590" t="s">
        <v>1583</v>
      </c>
      <c r="B590" t="s">
        <v>1027</v>
      </c>
      <c r="C590" t="s">
        <v>1326</v>
      </c>
      <c r="D590" t="s">
        <v>1532</v>
      </c>
      <c r="E590" s="32">
        <v>178.8111111111111</v>
      </c>
      <c r="F590" s="32">
        <v>449.93200000000007</v>
      </c>
      <c r="G590" s="32">
        <v>202.8642222222222</v>
      </c>
      <c r="H590" s="37">
        <v>0.45087751531836401</v>
      </c>
      <c r="I590" s="32">
        <v>417.23422222222234</v>
      </c>
      <c r="J590" s="32">
        <v>202.8642222222222</v>
      </c>
      <c r="K590" s="37">
        <v>0.48621184796815409</v>
      </c>
      <c r="L590" s="32">
        <v>65.990777777777794</v>
      </c>
      <c r="M590" s="32">
        <v>0</v>
      </c>
      <c r="N590" s="37">
        <v>0</v>
      </c>
      <c r="O590" s="32">
        <v>36.137444444444455</v>
      </c>
      <c r="P590" s="32">
        <v>0</v>
      </c>
      <c r="Q590" s="37">
        <v>0</v>
      </c>
      <c r="R590" s="32">
        <v>23.864444444444452</v>
      </c>
      <c r="S590" s="32">
        <v>0</v>
      </c>
      <c r="T590" s="37">
        <v>0</v>
      </c>
      <c r="U590" s="32">
        <v>5.9888888888888889</v>
      </c>
      <c r="V590" s="32">
        <v>0</v>
      </c>
      <c r="W590" s="37">
        <v>0</v>
      </c>
      <c r="X590" s="32">
        <v>133.85411111111111</v>
      </c>
      <c r="Y590" s="32">
        <v>51.847333333333346</v>
      </c>
      <c r="Z590" s="37">
        <v>0.38734210628984966</v>
      </c>
      <c r="AA590" s="32">
        <v>2.8444444444444446</v>
      </c>
      <c r="AB590" s="32">
        <v>0</v>
      </c>
      <c r="AC590" s="37">
        <v>0</v>
      </c>
      <c r="AD590" s="32">
        <v>247.24266666666674</v>
      </c>
      <c r="AE590" s="32">
        <v>151.01688888888884</v>
      </c>
      <c r="AF590" s="37">
        <v>0.61080432000230056</v>
      </c>
      <c r="AG590" s="32">
        <v>0</v>
      </c>
      <c r="AH590" s="32">
        <v>0</v>
      </c>
      <c r="AI590" s="37" t="s">
        <v>1688</v>
      </c>
      <c r="AJ590" s="32">
        <v>0</v>
      </c>
      <c r="AK590" s="32">
        <v>0</v>
      </c>
      <c r="AL590" s="37" t="s">
        <v>1688</v>
      </c>
      <c r="AM590" t="s">
        <v>423</v>
      </c>
      <c r="AN590" s="34">
        <v>2</v>
      </c>
      <c r="AX590"/>
      <c r="AY590"/>
    </row>
    <row r="591" spans="1:51" x14ac:dyDescent="0.25">
      <c r="A591" t="s">
        <v>1583</v>
      </c>
      <c r="B591" t="s">
        <v>761</v>
      </c>
      <c r="C591" t="s">
        <v>1336</v>
      </c>
      <c r="D591" t="s">
        <v>1534</v>
      </c>
      <c r="E591" s="32">
        <v>188.8</v>
      </c>
      <c r="F591" s="32">
        <v>729.78611111111104</v>
      </c>
      <c r="G591" s="32">
        <v>162.75833333333333</v>
      </c>
      <c r="H591" s="37">
        <v>0.22302196610117883</v>
      </c>
      <c r="I591" s="32">
        <v>670.34722222222217</v>
      </c>
      <c r="J591" s="32">
        <v>162.75833333333333</v>
      </c>
      <c r="K591" s="37">
        <v>0.24279705790945821</v>
      </c>
      <c r="L591" s="32">
        <v>62.413888888888877</v>
      </c>
      <c r="M591" s="32">
        <v>1.7194444444444446</v>
      </c>
      <c r="N591" s="37">
        <v>2.7549067604254757E-2</v>
      </c>
      <c r="O591" s="32">
        <v>40.505555555555553</v>
      </c>
      <c r="P591" s="32">
        <v>1.7194444444444446</v>
      </c>
      <c r="Q591" s="37">
        <v>4.2449595391578665E-2</v>
      </c>
      <c r="R591" s="32">
        <v>16.841666666666665</v>
      </c>
      <c r="S591" s="32">
        <v>0</v>
      </c>
      <c r="T591" s="37">
        <v>0</v>
      </c>
      <c r="U591" s="32">
        <v>5.0666666666666664</v>
      </c>
      <c r="V591" s="32">
        <v>0</v>
      </c>
      <c r="W591" s="37">
        <v>0</v>
      </c>
      <c r="X591" s="32">
        <v>200.23333333333332</v>
      </c>
      <c r="Y591" s="32">
        <v>31.158333333333335</v>
      </c>
      <c r="Z591" s="37">
        <v>0.15561012152488765</v>
      </c>
      <c r="AA591" s="32">
        <v>37.530555555555559</v>
      </c>
      <c r="AB591" s="32">
        <v>0</v>
      </c>
      <c r="AC591" s="37">
        <v>0</v>
      </c>
      <c r="AD591" s="32">
        <v>378.01944444444445</v>
      </c>
      <c r="AE591" s="32">
        <v>78.291666666666671</v>
      </c>
      <c r="AF591" s="37">
        <v>0.20711015747279315</v>
      </c>
      <c r="AG591" s="32">
        <v>51.588888888888889</v>
      </c>
      <c r="AH591" s="32">
        <v>51.588888888888889</v>
      </c>
      <c r="AI591" s="37">
        <v>1</v>
      </c>
      <c r="AJ591" s="32">
        <v>0</v>
      </c>
      <c r="AK591" s="32">
        <v>0</v>
      </c>
      <c r="AL591" s="37" t="s">
        <v>1688</v>
      </c>
      <c r="AM591" t="s">
        <v>156</v>
      </c>
      <c r="AN591" s="34">
        <v>2</v>
      </c>
      <c r="AX591"/>
      <c r="AY591"/>
    </row>
    <row r="592" spans="1:51" x14ac:dyDescent="0.25">
      <c r="A592" t="s">
        <v>1583</v>
      </c>
      <c r="B592" t="s">
        <v>677</v>
      </c>
      <c r="C592" t="s">
        <v>1322</v>
      </c>
      <c r="D592" t="s">
        <v>1529</v>
      </c>
      <c r="E592" s="32">
        <v>63.022222222222226</v>
      </c>
      <c r="F592" s="32">
        <v>225.54722222222222</v>
      </c>
      <c r="G592" s="32">
        <v>5.333333333333333</v>
      </c>
      <c r="H592" s="37">
        <v>2.3646193824895009E-2</v>
      </c>
      <c r="I592" s="32">
        <v>225.54722222222222</v>
      </c>
      <c r="J592" s="32">
        <v>5.333333333333333</v>
      </c>
      <c r="K592" s="37">
        <v>2.3646193824895009E-2</v>
      </c>
      <c r="L592" s="32">
        <v>60.174999999999997</v>
      </c>
      <c r="M592" s="32">
        <v>5.333333333333333</v>
      </c>
      <c r="N592" s="37">
        <v>8.8630383603379034E-2</v>
      </c>
      <c r="O592" s="32">
        <v>60.174999999999997</v>
      </c>
      <c r="P592" s="32">
        <v>5.333333333333333</v>
      </c>
      <c r="Q592" s="37">
        <v>8.8630383603379034E-2</v>
      </c>
      <c r="R592" s="32">
        <v>0</v>
      </c>
      <c r="S592" s="32">
        <v>0</v>
      </c>
      <c r="T592" s="37" t="s">
        <v>1688</v>
      </c>
      <c r="U592" s="32">
        <v>0</v>
      </c>
      <c r="V592" s="32">
        <v>0</v>
      </c>
      <c r="W592" s="37" t="s">
        <v>1688</v>
      </c>
      <c r="X592" s="32">
        <v>38.588888888888889</v>
      </c>
      <c r="Y592" s="32">
        <v>0</v>
      </c>
      <c r="Z592" s="37">
        <v>0</v>
      </c>
      <c r="AA592" s="32">
        <v>0</v>
      </c>
      <c r="AB592" s="32">
        <v>0</v>
      </c>
      <c r="AC592" s="37" t="s">
        <v>1688</v>
      </c>
      <c r="AD592" s="32">
        <v>126.78333333333333</v>
      </c>
      <c r="AE592" s="32">
        <v>0</v>
      </c>
      <c r="AF592" s="37">
        <v>0</v>
      </c>
      <c r="AG592" s="32">
        <v>0</v>
      </c>
      <c r="AH592" s="32">
        <v>0</v>
      </c>
      <c r="AI592" s="37" t="s">
        <v>1688</v>
      </c>
      <c r="AJ592" s="32">
        <v>0</v>
      </c>
      <c r="AK592" s="32">
        <v>0</v>
      </c>
      <c r="AL592" s="37" t="s">
        <v>1688</v>
      </c>
      <c r="AM592" t="s">
        <v>71</v>
      </c>
      <c r="AN592" s="34">
        <v>2</v>
      </c>
      <c r="AX592"/>
      <c r="AY592"/>
    </row>
    <row r="593" spans="1:51" x14ac:dyDescent="0.25">
      <c r="A593" t="s">
        <v>1583</v>
      </c>
      <c r="B593" t="s">
        <v>1166</v>
      </c>
      <c r="C593" t="s">
        <v>1461</v>
      </c>
      <c r="D593" t="s">
        <v>1543</v>
      </c>
      <c r="E593" s="32">
        <v>86.955555555555549</v>
      </c>
      <c r="F593" s="32">
        <v>274.8751111111111</v>
      </c>
      <c r="G593" s="32">
        <v>8.1611111111111114</v>
      </c>
      <c r="H593" s="37">
        <v>2.9690251249456321E-2</v>
      </c>
      <c r="I593" s="32">
        <v>232.03622222222225</v>
      </c>
      <c r="J593" s="32">
        <v>8.1611111111111114</v>
      </c>
      <c r="K593" s="37">
        <v>3.517171169635392E-2</v>
      </c>
      <c r="L593" s="32">
        <v>61.55833333333333</v>
      </c>
      <c r="M593" s="32">
        <v>0.85555555555555551</v>
      </c>
      <c r="N593" s="37">
        <v>1.3898289788366951E-2</v>
      </c>
      <c r="O593" s="32">
        <v>24.941666666666666</v>
      </c>
      <c r="P593" s="32">
        <v>0.85555555555555551</v>
      </c>
      <c r="Q593" s="37">
        <v>3.4302260830827484E-2</v>
      </c>
      <c r="R593" s="32">
        <v>31.016666666666666</v>
      </c>
      <c r="S593" s="32">
        <v>0</v>
      </c>
      <c r="T593" s="37">
        <v>0</v>
      </c>
      <c r="U593" s="32">
        <v>5.6</v>
      </c>
      <c r="V593" s="32">
        <v>0</v>
      </c>
      <c r="W593" s="37">
        <v>0</v>
      </c>
      <c r="X593" s="32">
        <v>64.219444444444449</v>
      </c>
      <c r="Y593" s="32">
        <v>4.3499999999999996</v>
      </c>
      <c r="Z593" s="37">
        <v>6.7736493792984118E-2</v>
      </c>
      <c r="AA593" s="32">
        <v>6.2222222222222223</v>
      </c>
      <c r="AB593" s="32">
        <v>0</v>
      </c>
      <c r="AC593" s="37">
        <v>0</v>
      </c>
      <c r="AD593" s="32">
        <v>142.87511111111112</v>
      </c>
      <c r="AE593" s="32">
        <v>2.9555555555555557</v>
      </c>
      <c r="AF593" s="37">
        <v>2.0686287013677834E-2</v>
      </c>
      <c r="AG593" s="32">
        <v>0</v>
      </c>
      <c r="AH593" s="32">
        <v>0</v>
      </c>
      <c r="AI593" s="37" t="s">
        <v>1688</v>
      </c>
      <c r="AJ593" s="32">
        <v>0</v>
      </c>
      <c r="AK593" s="32">
        <v>0</v>
      </c>
      <c r="AL593" s="37" t="s">
        <v>1688</v>
      </c>
      <c r="AM593" t="s">
        <v>564</v>
      </c>
      <c r="AN593" s="34">
        <v>2</v>
      </c>
      <c r="AX593"/>
      <c r="AY593"/>
    </row>
    <row r="594" spans="1:51" x14ac:dyDescent="0.25">
      <c r="A594" t="s">
        <v>1583</v>
      </c>
      <c r="B594" t="s">
        <v>1133</v>
      </c>
      <c r="C594" t="s">
        <v>1472</v>
      </c>
      <c r="D594" t="s">
        <v>1543</v>
      </c>
      <c r="E594" s="32">
        <v>99.788888888888891</v>
      </c>
      <c r="F594" s="32">
        <v>325.13933333333335</v>
      </c>
      <c r="G594" s="32">
        <v>2.4166666666666665</v>
      </c>
      <c r="H594" s="37">
        <v>7.4327108993272615E-3</v>
      </c>
      <c r="I594" s="32">
        <v>280.02544444444447</v>
      </c>
      <c r="J594" s="32">
        <v>2.4166666666666665</v>
      </c>
      <c r="K594" s="37">
        <v>8.630168131546774E-3</v>
      </c>
      <c r="L594" s="32">
        <v>58.294444444444444</v>
      </c>
      <c r="M594" s="32">
        <v>0</v>
      </c>
      <c r="N594" s="37">
        <v>0</v>
      </c>
      <c r="O594" s="32">
        <v>19.730555555555554</v>
      </c>
      <c r="P594" s="32">
        <v>0</v>
      </c>
      <c r="Q594" s="37">
        <v>0</v>
      </c>
      <c r="R594" s="32">
        <v>33.25277777777778</v>
      </c>
      <c r="S594" s="32">
        <v>0</v>
      </c>
      <c r="T594" s="37">
        <v>0</v>
      </c>
      <c r="U594" s="32">
        <v>5.3111111111111109</v>
      </c>
      <c r="V594" s="32">
        <v>0</v>
      </c>
      <c r="W594" s="37">
        <v>0</v>
      </c>
      <c r="X594" s="32">
        <v>104.31477777777778</v>
      </c>
      <c r="Y594" s="32">
        <v>0</v>
      </c>
      <c r="Z594" s="37">
        <v>0</v>
      </c>
      <c r="AA594" s="32">
        <v>6.55</v>
      </c>
      <c r="AB594" s="32">
        <v>0</v>
      </c>
      <c r="AC594" s="37">
        <v>0</v>
      </c>
      <c r="AD594" s="32">
        <v>155.98011111111111</v>
      </c>
      <c r="AE594" s="32">
        <v>2.4166666666666665</v>
      </c>
      <c r="AF594" s="37">
        <v>1.5493428293208321E-2</v>
      </c>
      <c r="AG594" s="32">
        <v>0</v>
      </c>
      <c r="AH594" s="32">
        <v>0</v>
      </c>
      <c r="AI594" s="37" t="s">
        <v>1688</v>
      </c>
      <c r="AJ594" s="32">
        <v>0</v>
      </c>
      <c r="AK594" s="32">
        <v>0</v>
      </c>
      <c r="AL594" s="37" t="s">
        <v>1688</v>
      </c>
      <c r="AM594" t="s">
        <v>530</v>
      </c>
      <c r="AN594" s="34">
        <v>2</v>
      </c>
      <c r="AX594"/>
      <c r="AY594"/>
    </row>
    <row r="595" spans="1:51" x14ac:dyDescent="0.25">
      <c r="A595" t="s">
        <v>1583</v>
      </c>
      <c r="B595" t="s">
        <v>1145</v>
      </c>
      <c r="C595" t="s">
        <v>1217</v>
      </c>
      <c r="D595" t="s">
        <v>1541</v>
      </c>
      <c r="E595" s="32">
        <v>81.722222222222229</v>
      </c>
      <c r="F595" s="32">
        <v>267.59144444444445</v>
      </c>
      <c r="G595" s="32">
        <v>10.705555555555556</v>
      </c>
      <c r="H595" s="37">
        <v>4.000709207195214E-2</v>
      </c>
      <c r="I595" s="32">
        <v>236.2331111111111</v>
      </c>
      <c r="J595" s="32">
        <v>10.705555555555556</v>
      </c>
      <c r="K595" s="37">
        <v>4.5317760517153964E-2</v>
      </c>
      <c r="L595" s="32">
        <v>51.674999999999997</v>
      </c>
      <c r="M595" s="32">
        <v>0.33055555555555555</v>
      </c>
      <c r="N595" s="37">
        <v>6.3968177175724346E-3</v>
      </c>
      <c r="O595" s="32">
        <v>23.605555555555554</v>
      </c>
      <c r="P595" s="32">
        <v>0.33055555555555555</v>
      </c>
      <c r="Q595" s="37">
        <v>1.400329489291598E-2</v>
      </c>
      <c r="R595" s="32">
        <v>27.269444444444446</v>
      </c>
      <c r="S595" s="32">
        <v>0</v>
      </c>
      <c r="T595" s="37">
        <v>0</v>
      </c>
      <c r="U595" s="32">
        <v>0.8</v>
      </c>
      <c r="V595" s="32">
        <v>0</v>
      </c>
      <c r="W595" s="37">
        <v>0</v>
      </c>
      <c r="X595" s="32">
        <v>92.325000000000003</v>
      </c>
      <c r="Y595" s="32">
        <v>2.5861111111111112</v>
      </c>
      <c r="Z595" s="37">
        <v>2.8010951650269279E-2</v>
      </c>
      <c r="AA595" s="32">
        <v>3.2888888888888888</v>
      </c>
      <c r="AB595" s="32">
        <v>0</v>
      </c>
      <c r="AC595" s="37">
        <v>0</v>
      </c>
      <c r="AD595" s="32">
        <v>120.30255555555556</v>
      </c>
      <c r="AE595" s="32">
        <v>7.7888888888888888</v>
      </c>
      <c r="AF595" s="37">
        <v>6.4744168175978528E-2</v>
      </c>
      <c r="AG595" s="32">
        <v>0</v>
      </c>
      <c r="AH595" s="32">
        <v>0</v>
      </c>
      <c r="AI595" s="37" t="s">
        <v>1688</v>
      </c>
      <c r="AJ595" s="32">
        <v>0</v>
      </c>
      <c r="AK595" s="32">
        <v>0</v>
      </c>
      <c r="AL595" s="37" t="s">
        <v>1688</v>
      </c>
      <c r="AM595" t="s">
        <v>542</v>
      </c>
      <c r="AN595" s="34">
        <v>2</v>
      </c>
      <c r="AX595"/>
      <c r="AY595"/>
    </row>
    <row r="596" spans="1:51" x14ac:dyDescent="0.25">
      <c r="A596" t="s">
        <v>1583</v>
      </c>
      <c r="B596" t="s">
        <v>743</v>
      </c>
      <c r="C596" t="s">
        <v>1274</v>
      </c>
      <c r="D596" t="s">
        <v>1529</v>
      </c>
      <c r="E596" s="32">
        <v>188.05555555555554</v>
      </c>
      <c r="F596" s="32">
        <v>580.09444444444466</v>
      </c>
      <c r="G596" s="32">
        <v>204.1888888888889</v>
      </c>
      <c r="H596" s="37">
        <v>0.35199249164408081</v>
      </c>
      <c r="I596" s="32">
        <v>573.21111111111122</v>
      </c>
      <c r="J596" s="32">
        <v>204.1888888888889</v>
      </c>
      <c r="K596" s="37">
        <v>0.35621934908604541</v>
      </c>
      <c r="L596" s="32">
        <v>76.358888888888899</v>
      </c>
      <c r="M596" s="32">
        <v>17.911111111111111</v>
      </c>
      <c r="N596" s="37">
        <v>0.23456484728547936</v>
      </c>
      <c r="O596" s="32">
        <v>69.475555555555559</v>
      </c>
      <c r="P596" s="32">
        <v>17.911111111111111</v>
      </c>
      <c r="Q596" s="37">
        <v>0.25780450358239509</v>
      </c>
      <c r="R596" s="32">
        <v>0</v>
      </c>
      <c r="S596" s="32">
        <v>0</v>
      </c>
      <c r="T596" s="37" t="s">
        <v>1688</v>
      </c>
      <c r="U596" s="32">
        <v>6.8833333333333337</v>
      </c>
      <c r="V596" s="32">
        <v>0</v>
      </c>
      <c r="W596" s="37">
        <v>0</v>
      </c>
      <c r="X596" s="32">
        <v>87.905555555555551</v>
      </c>
      <c r="Y596" s="32">
        <v>42.69166666666667</v>
      </c>
      <c r="Z596" s="37">
        <v>0.48565379510838658</v>
      </c>
      <c r="AA596" s="32">
        <v>0</v>
      </c>
      <c r="AB596" s="32">
        <v>0</v>
      </c>
      <c r="AC596" s="37" t="s">
        <v>1688</v>
      </c>
      <c r="AD596" s="32">
        <v>415.83000000000015</v>
      </c>
      <c r="AE596" s="32">
        <v>143.58611111111111</v>
      </c>
      <c r="AF596" s="37">
        <v>0.34530002912514984</v>
      </c>
      <c r="AG596" s="32">
        <v>0</v>
      </c>
      <c r="AH596" s="32">
        <v>0</v>
      </c>
      <c r="AI596" s="37" t="s">
        <v>1688</v>
      </c>
      <c r="AJ596" s="32">
        <v>0</v>
      </c>
      <c r="AK596" s="32">
        <v>0</v>
      </c>
      <c r="AL596" s="37" t="s">
        <v>1688</v>
      </c>
      <c r="AM596" t="s">
        <v>137</v>
      </c>
      <c r="AN596" s="34">
        <v>2</v>
      </c>
      <c r="AX596"/>
      <c r="AY596"/>
    </row>
    <row r="597" spans="1:51" x14ac:dyDescent="0.25">
      <c r="A597" t="s">
        <v>1583</v>
      </c>
      <c r="B597" t="s">
        <v>930</v>
      </c>
      <c r="C597" t="s">
        <v>1417</v>
      </c>
      <c r="D597" t="s">
        <v>1518</v>
      </c>
      <c r="E597" s="32">
        <v>114.46666666666667</v>
      </c>
      <c r="F597" s="32">
        <v>395.86944444444447</v>
      </c>
      <c r="G597" s="32">
        <v>12.783333333333333</v>
      </c>
      <c r="H597" s="37">
        <v>3.2291790924336726E-2</v>
      </c>
      <c r="I597" s="32">
        <v>390.84722222222223</v>
      </c>
      <c r="J597" s="32">
        <v>12.783333333333333</v>
      </c>
      <c r="K597" s="37">
        <v>3.2706726839842222E-2</v>
      </c>
      <c r="L597" s="32">
        <v>75.369444444444454</v>
      </c>
      <c r="M597" s="32">
        <v>5.5805555555555557</v>
      </c>
      <c r="N597" s="37">
        <v>7.4042678656985952E-2</v>
      </c>
      <c r="O597" s="32">
        <v>70.347222222222229</v>
      </c>
      <c r="P597" s="32">
        <v>5.5805555555555557</v>
      </c>
      <c r="Q597" s="37">
        <v>7.932872655478776E-2</v>
      </c>
      <c r="R597" s="32">
        <v>0</v>
      </c>
      <c r="S597" s="32">
        <v>0</v>
      </c>
      <c r="T597" s="37" t="s">
        <v>1688</v>
      </c>
      <c r="U597" s="32">
        <v>5.0222222222222221</v>
      </c>
      <c r="V597" s="32">
        <v>0</v>
      </c>
      <c r="W597" s="37">
        <v>0</v>
      </c>
      <c r="X597" s="32">
        <v>110.51944444444445</v>
      </c>
      <c r="Y597" s="32">
        <v>6.8694444444444445</v>
      </c>
      <c r="Z597" s="37">
        <v>6.2155980596677304E-2</v>
      </c>
      <c r="AA597" s="32">
        <v>0</v>
      </c>
      <c r="AB597" s="32">
        <v>0</v>
      </c>
      <c r="AC597" s="37" t="s">
        <v>1688</v>
      </c>
      <c r="AD597" s="32">
        <v>209.98055555555555</v>
      </c>
      <c r="AE597" s="32">
        <v>0.33333333333333331</v>
      </c>
      <c r="AF597" s="37">
        <v>1.5874485732805946E-3</v>
      </c>
      <c r="AG597" s="32">
        <v>0</v>
      </c>
      <c r="AH597" s="32">
        <v>0</v>
      </c>
      <c r="AI597" s="37" t="s">
        <v>1688</v>
      </c>
      <c r="AJ597" s="32">
        <v>0</v>
      </c>
      <c r="AK597" s="32">
        <v>0</v>
      </c>
      <c r="AL597" s="37" t="s">
        <v>1688</v>
      </c>
      <c r="AM597" t="s">
        <v>326</v>
      </c>
      <c r="AN597" s="34">
        <v>2</v>
      </c>
      <c r="AX597"/>
      <c r="AY597"/>
    </row>
    <row r="598" spans="1:51" x14ac:dyDescent="0.25">
      <c r="A598" t="s">
        <v>1583</v>
      </c>
      <c r="B598" t="s">
        <v>1188</v>
      </c>
      <c r="C598" t="s">
        <v>1331</v>
      </c>
      <c r="D598" t="s">
        <v>1541</v>
      </c>
      <c r="E598" s="32">
        <v>33.488888888888887</v>
      </c>
      <c r="F598" s="32">
        <v>169.08288888888887</v>
      </c>
      <c r="G598" s="32">
        <v>0</v>
      </c>
      <c r="H598" s="37">
        <v>0</v>
      </c>
      <c r="I598" s="32">
        <v>150.54533333333333</v>
      </c>
      <c r="J598" s="32">
        <v>0</v>
      </c>
      <c r="K598" s="37">
        <v>0</v>
      </c>
      <c r="L598" s="32">
        <v>45.631999999999998</v>
      </c>
      <c r="M598" s="32">
        <v>0</v>
      </c>
      <c r="N598" s="37">
        <v>0</v>
      </c>
      <c r="O598" s="32">
        <v>31.627777777777776</v>
      </c>
      <c r="P598" s="32">
        <v>0</v>
      </c>
      <c r="Q598" s="37">
        <v>0</v>
      </c>
      <c r="R598" s="32">
        <v>9.0728888888888868</v>
      </c>
      <c r="S598" s="32">
        <v>0</v>
      </c>
      <c r="T598" s="37">
        <v>0</v>
      </c>
      <c r="U598" s="32">
        <v>4.9313333333333365</v>
      </c>
      <c r="V598" s="32">
        <v>0</v>
      </c>
      <c r="W598" s="37">
        <v>0</v>
      </c>
      <c r="X598" s="32">
        <v>41.87222222222222</v>
      </c>
      <c r="Y598" s="32">
        <v>0</v>
      </c>
      <c r="Z598" s="37">
        <v>0</v>
      </c>
      <c r="AA598" s="32">
        <v>4.5333333333333332</v>
      </c>
      <c r="AB598" s="32">
        <v>0</v>
      </c>
      <c r="AC598" s="37">
        <v>0</v>
      </c>
      <c r="AD598" s="32">
        <v>77.045333333333332</v>
      </c>
      <c r="AE598" s="32">
        <v>0</v>
      </c>
      <c r="AF598" s="37">
        <v>0</v>
      </c>
      <c r="AG598" s="32">
        <v>0</v>
      </c>
      <c r="AH598" s="32">
        <v>0</v>
      </c>
      <c r="AI598" s="37" t="s">
        <v>1688</v>
      </c>
      <c r="AJ598" s="32">
        <v>0</v>
      </c>
      <c r="AK598" s="32">
        <v>0</v>
      </c>
      <c r="AL598" s="37" t="s">
        <v>1688</v>
      </c>
      <c r="AM598" t="s">
        <v>587</v>
      </c>
      <c r="AN598" s="34">
        <v>2</v>
      </c>
      <c r="AX598"/>
      <c r="AY598"/>
    </row>
    <row r="599" spans="1:51" x14ac:dyDescent="0.25">
      <c r="A599" t="s">
        <v>1583</v>
      </c>
      <c r="B599" t="s">
        <v>813</v>
      </c>
      <c r="C599" t="s">
        <v>1249</v>
      </c>
      <c r="D599" t="s">
        <v>1496</v>
      </c>
      <c r="E599" s="32">
        <v>35.31111111111111</v>
      </c>
      <c r="F599" s="32">
        <v>137.60377777777776</v>
      </c>
      <c r="G599" s="32">
        <v>0</v>
      </c>
      <c r="H599" s="37">
        <v>0</v>
      </c>
      <c r="I599" s="32">
        <v>125.35177777777778</v>
      </c>
      <c r="J599" s="32">
        <v>0</v>
      </c>
      <c r="K599" s="37">
        <v>0</v>
      </c>
      <c r="L599" s="32">
        <v>19.331777777777777</v>
      </c>
      <c r="M599" s="32">
        <v>0</v>
      </c>
      <c r="N599" s="37">
        <v>0</v>
      </c>
      <c r="O599" s="32">
        <v>10.829777777777776</v>
      </c>
      <c r="P599" s="32">
        <v>0</v>
      </c>
      <c r="Q599" s="37">
        <v>0</v>
      </c>
      <c r="R599" s="32">
        <v>3.3575555555555558</v>
      </c>
      <c r="S599" s="32">
        <v>0</v>
      </c>
      <c r="T599" s="37">
        <v>0</v>
      </c>
      <c r="U599" s="32">
        <v>5.1444444444444448</v>
      </c>
      <c r="V599" s="32">
        <v>0</v>
      </c>
      <c r="W599" s="37">
        <v>0</v>
      </c>
      <c r="X599" s="32">
        <v>41.292777777777779</v>
      </c>
      <c r="Y599" s="32">
        <v>0</v>
      </c>
      <c r="Z599" s="37">
        <v>0</v>
      </c>
      <c r="AA599" s="32">
        <v>3.75</v>
      </c>
      <c r="AB599" s="32">
        <v>0</v>
      </c>
      <c r="AC599" s="37">
        <v>0</v>
      </c>
      <c r="AD599" s="32">
        <v>60.904444444444444</v>
      </c>
      <c r="AE599" s="32">
        <v>0</v>
      </c>
      <c r="AF599" s="37">
        <v>0</v>
      </c>
      <c r="AG599" s="32">
        <v>12.324777777777777</v>
      </c>
      <c r="AH599" s="32">
        <v>0</v>
      </c>
      <c r="AI599" s="37">
        <v>0</v>
      </c>
      <c r="AJ599" s="32">
        <v>0</v>
      </c>
      <c r="AK599" s="32">
        <v>0</v>
      </c>
      <c r="AL599" s="37" t="s">
        <v>1688</v>
      </c>
      <c r="AM599" t="s">
        <v>208</v>
      </c>
      <c r="AN599" s="34">
        <v>2</v>
      </c>
      <c r="AX599"/>
      <c r="AY599"/>
    </row>
    <row r="600" spans="1:51" x14ac:dyDescent="0.25">
      <c r="A600" t="s">
        <v>1583</v>
      </c>
      <c r="B600" t="s">
        <v>719</v>
      </c>
      <c r="C600" t="s">
        <v>1290</v>
      </c>
      <c r="D600" t="s">
        <v>1524</v>
      </c>
      <c r="E600" s="32">
        <v>513.51111111111106</v>
      </c>
      <c r="F600" s="32">
        <v>1468.1944444444443</v>
      </c>
      <c r="G600" s="32">
        <v>472.30833333333334</v>
      </c>
      <c r="H600" s="37">
        <v>0.32169331189102263</v>
      </c>
      <c r="I600" s="32">
        <v>1411.7416666666668</v>
      </c>
      <c r="J600" s="32">
        <v>471.55277777777775</v>
      </c>
      <c r="K600" s="37">
        <v>0.33402200197943038</v>
      </c>
      <c r="L600" s="32">
        <v>308.17500000000001</v>
      </c>
      <c r="M600" s="32">
        <v>172.90833333333333</v>
      </c>
      <c r="N600" s="37">
        <v>0.56107190178740429</v>
      </c>
      <c r="O600" s="32">
        <v>251.72222222222223</v>
      </c>
      <c r="P600" s="32">
        <v>172.15277777777777</v>
      </c>
      <c r="Q600" s="37">
        <v>0.68389980136835127</v>
      </c>
      <c r="R600" s="32">
        <v>47.586111111111109</v>
      </c>
      <c r="S600" s="32">
        <v>0.75555555555555554</v>
      </c>
      <c r="T600" s="37">
        <v>1.5877648707022358E-2</v>
      </c>
      <c r="U600" s="32">
        <v>8.8666666666666671</v>
      </c>
      <c r="V600" s="32">
        <v>0</v>
      </c>
      <c r="W600" s="37">
        <v>0</v>
      </c>
      <c r="X600" s="32">
        <v>77.150000000000006</v>
      </c>
      <c r="Y600" s="32">
        <v>22.083333333333332</v>
      </c>
      <c r="Z600" s="37">
        <v>0.28623892849427518</v>
      </c>
      <c r="AA600" s="32">
        <v>0</v>
      </c>
      <c r="AB600" s="32">
        <v>0</v>
      </c>
      <c r="AC600" s="37" t="s">
        <v>1688</v>
      </c>
      <c r="AD600" s="32">
        <v>985.64722222222224</v>
      </c>
      <c r="AE600" s="32">
        <v>180.09444444444443</v>
      </c>
      <c r="AF600" s="37">
        <v>0.18271694008167222</v>
      </c>
      <c r="AG600" s="32">
        <v>97.222222222222229</v>
      </c>
      <c r="AH600" s="32">
        <v>97.222222222222229</v>
      </c>
      <c r="AI600" s="37">
        <v>1</v>
      </c>
      <c r="AJ600" s="32">
        <v>0</v>
      </c>
      <c r="AK600" s="32">
        <v>0</v>
      </c>
      <c r="AL600" s="37" t="s">
        <v>1688</v>
      </c>
      <c r="AM600" t="s">
        <v>113</v>
      </c>
      <c r="AN600" s="34">
        <v>2</v>
      </c>
      <c r="AX600"/>
      <c r="AY600"/>
    </row>
    <row r="601" spans="1:51" x14ac:dyDescent="0.25">
      <c r="A601" t="s">
        <v>1583</v>
      </c>
      <c r="B601" t="s">
        <v>623</v>
      </c>
      <c r="C601" t="s">
        <v>1243</v>
      </c>
      <c r="D601" t="s">
        <v>1528</v>
      </c>
      <c r="E601" s="32">
        <v>125.36666666666666</v>
      </c>
      <c r="F601" s="32">
        <v>510.50599999999991</v>
      </c>
      <c r="G601" s="32">
        <v>44.711111111111109</v>
      </c>
      <c r="H601" s="37">
        <v>8.7581950282878393E-2</v>
      </c>
      <c r="I601" s="32">
        <v>480.14211111111103</v>
      </c>
      <c r="J601" s="32">
        <v>44.711111111111109</v>
      </c>
      <c r="K601" s="37">
        <v>9.3120578421342401E-2</v>
      </c>
      <c r="L601" s="32">
        <v>57.123555555555555</v>
      </c>
      <c r="M601" s="32">
        <v>4</v>
      </c>
      <c r="N601" s="37">
        <v>7.0023652433710948E-2</v>
      </c>
      <c r="O601" s="32">
        <v>44.637999999999998</v>
      </c>
      <c r="P601" s="32">
        <v>4</v>
      </c>
      <c r="Q601" s="37">
        <v>8.9609749540750031E-2</v>
      </c>
      <c r="R601" s="32">
        <v>6.8855555555555545</v>
      </c>
      <c r="S601" s="32">
        <v>0</v>
      </c>
      <c r="T601" s="37">
        <v>0</v>
      </c>
      <c r="U601" s="32">
        <v>5.6</v>
      </c>
      <c r="V601" s="32">
        <v>0</v>
      </c>
      <c r="W601" s="37">
        <v>0</v>
      </c>
      <c r="X601" s="32">
        <v>136.61888888888885</v>
      </c>
      <c r="Y601" s="32">
        <v>19.894444444444446</v>
      </c>
      <c r="Z601" s="37">
        <v>0.14562001350065476</v>
      </c>
      <c r="AA601" s="32">
        <v>17.87833333333333</v>
      </c>
      <c r="AB601" s="32">
        <v>0</v>
      </c>
      <c r="AC601" s="37">
        <v>0</v>
      </c>
      <c r="AD601" s="32">
        <v>265.22577777777775</v>
      </c>
      <c r="AE601" s="32">
        <v>20.816666666666666</v>
      </c>
      <c r="AF601" s="37">
        <v>7.8486589203663804E-2</v>
      </c>
      <c r="AG601" s="32">
        <v>33.659444444444432</v>
      </c>
      <c r="AH601" s="32">
        <v>0</v>
      </c>
      <c r="AI601" s="37">
        <v>0</v>
      </c>
      <c r="AJ601" s="32">
        <v>0</v>
      </c>
      <c r="AK601" s="32">
        <v>0</v>
      </c>
      <c r="AL601" s="37" t="s">
        <v>1688</v>
      </c>
      <c r="AM601" t="s">
        <v>17</v>
      </c>
      <c r="AN601" s="34">
        <v>2</v>
      </c>
      <c r="AX601"/>
      <c r="AY601"/>
    </row>
    <row r="602" spans="1:51" x14ac:dyDescent="0.25">
      <c r="A602" t="s">
        <v>1583</v>
      </c>
      <c r="B602" t="s">
        <v>931</v>
      </c>
      <c r="C602" t="s">
        <v>1306</v>
      </c>
      <c r="D602" t="s">
        <v>1522</v>
      </c>
      <c r="E602" s="32">
        <v>127.72222222222223</v>
      </c>
      <c r="F602" s="32">
        <v>384.08333333333337</v>
      </c>
      <c r="G602" s="32">
        <v>56.415777777777777</v>
      </c>
      <c r="H602" s="37">
        <v>0.14688421204888982</v>
      </c>
      <c r="I602" s="32">
        <v>366.9954444444445</v>
      </c>
      <c r="J602" s="32">
        <v>54.738</v>
      </c>
      <c r="K602" s="37">
        <v>0.14915171517418166</v>
      </c>
      <c r="L602" s="32">
        <v>79.399111111111125</v>
      </c>
      <c r="M602" s="32">
        <v>11.888777777777779</v>
      </c>
      <c r="N602" s="37">
        <v>0.14973439389189916</v>
      </c>
      <c r="O602" s="32">
        <v>62.311222222222227</v>
      </c>
      <c r="P602" s="32">
        <v>10.211000000000002</v>
      </c>
      <c r="Q602" s="37">
        <v>0.16387096314022268</v>
      </c>
      <c r="R602" s="32">
        <v>15.026777777777776</v>
      </c>
      <c r="S602" s="32">
        <v>1.6777777777777778</v>
      </c>
      <c r="T602" s="37">
        <v>0.11165253140689585</v>
      </c>
      <c r="U602" s="32">
        <v>2.0611111111111109</v>
      </c>
      <c r="V602" s="32">
        <v>0</v>
      </c>
      <c r="W602" s="37">
        <v>0</v>
      </c>
      <c r="X602" s="32">
        <v>56.979888888888873</v>
      </c>
      <c r="Y602" s="32">
        <v>8.8833333333333329</v>
      </c>
      <c r="Z602" s="37">
        <v>0.15590295991373179</v>
      </c>
      <c r="AA602" s="32">
        <v>0</v>
      </c>
      <c r="AB602" s="32">
        <v>0</v>
      </c>
      <c r="AC602" s="37" t="s">
        <v>1688</v>
      </c>
      <c r="AD602" s="32">
        <v>247.70433333333338</v>
      </c>
      <c r="AE602" s="32">
        <v>35.643666666666668</v>
      </c>
      <c r="AF602" s="37">
        <v>0.14389601581455308</v>
      </c>
      <c r="AG602" s="32">
        <v>0</v>
      </c>
      <c r="AH602" s="32">
        <v>0</v>
      </c>
      <c r="AI602" s="37" t="s">
        <v>1688</v>
      </c>
      <c r="AJ602" s="32">
        <v>0</v>
      </c>
      <c r="AK602" s="32">
        <v>0</v>
      </c>
      <c r="AL602" s="37" t="s">
        <v>1688</v>
      </c>
      <c r="AM602" t="s">
        <v>327</v>
      </c>
      <c r="AN602" s="34">
        <v>2</v>
      </c>
      <c r="AX602"/>
      <c r="AY602"/>
    </row>
    <row r="603" spans="1:51" x14ac:dyDescent="0.25">
      <c r="A603" t="s">
        <v>1583</v>
      </c>
      <c r="B603" t="s">
        <v>640</v>
      </c>
      <c r="C603" t="s">
        <v>1305</v>
      </c>
      <c r="D603" t="s">
        <v>1522</v>
      </c>
      <c r="E603" s="32">
        <v>110.34444444444445</v>
      </c>
      <c r="F603" s="32">
        <v>442.45888888888891</v>
      </c>
      <c r="G603" s="32">
        <v>19.191666666666666</v>
      </c>
      <c r="H603" s="37">
        <v>4.3375027937309928E-2</v>
      </c>
      <c r="I603" s="32">
        <v>437.48111111111109</v>
      </c>
      <c r="J603" s="32">
        <v>19.191666666666666</v>
      </c>
      <c r="K603" s="37">
        <v>4.3868560674365627E-2</v>
      </c>
      <c r="L603" s="32">
        <v>63.800888888888892</v>
      </c>
      <c r="M603" s="32">
        <v>7.1388888888888893</v>
      </c>
      <c r="N603" s="37">
        <v>0.11189325122603656</v>
      </c>
      <c r="O603" s="32">
        <v>58.82311111111111</v>
      </c>
      <c r="P603" s="32">
        <v>7.1388888888888893</v>
      </c>
      <c r="Q603" s="37">
        <v>0.12136197412959382</v>
      </c>
      <c r="R603" s="32">
        <v>0</v>
      </c>
      <c r="S603" s="32">
        <v>0</v>
      </c>
      <c r="T603" s="37" t="s">
        <v>1688</v>
      </c>
      <c r="U603" s="32">
        <v>4.9777777777777779</v>
      </c>
      <c r="V603" s="32">
        <v>0</v>
      </c>
      <c r="W603" s="37">
        <v>0</v>
      </c>
      <c r="X603" s="32">
        <v>90.291666666666671</v>
      </c>
      <c r="Y603" s="32">
        <v>11.886111111111111</v>
      </c>
      <c r="Z603" s="37">
        <v>0.13164128595600677</v>
      </c>
      <c r="AA603" s="32">
        <v>0</v>
      </c>
      <c r="AB603" s="32">
        <v>0</v>
      </c>
      <c r="AC603" s="37" t="s">
        <v>1688</v>
      </c>
      <c r="AD603" s="32">
        <v>288.36633333333333</v>
      </c>
      <c r="AE603" s="32">
        <v>0.16666666666666666</v>
      </c>
      <c r="AF603" s="37">
        <v>5.7796853308118487E-4</v>
      </c>
      <c r="AG603" s="32">
        <v>0</v>
      </c>
      <c r="AH603" s="32">
        <v>0</v>
      </c>
      <c r="AI603" s="37" t="s">
        <v>1688</v>
      </c>
      <c r="AJ603" s="32">
        <v>0</v>
      </c>
      <c r="AK603" s="32">
        <v>0</v>
      </c>
      <c r="AL603" s="37" t="s">
        <v>1688</v>
      </c>
      <c r="AM603" t="s">
        <v>34</v>
      </c>
      <c r="AN603" s="34">
        <v>2</v>
      </c>
      <c r="AX603"/>
      <c r="AY603"/>
    </row>
    <row r="604" spans="1:51" x14ac:dyDescent="0.25">
      <c r="AX604"/>
      <c r="AY604"/>
    </row>
    <row r="605" spans="1:51" x14ac:dyDescent="0.25">
      <c r="AX605"/>
      <c r="AY605"/>
    </row>
    <row r="606" spans="1:51" x14ac:dyDescent="0.25">
      <c r="AX606"/>
      <c r="AY606"/>
    </row>
    <row r="607" spans="1:51" x14ac:dyDescent="0.25">
      <c r="AX607"/>
      <c r="AY607"/>
    </row>
    <row r="608" spans="1: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X3447"/>
      <c r="AY3447"/>
    </row>
    <row r="3448" spans="50:51" x14ac:dyDescent="0.25">
      <c r="AX3448"/>
      <c r="AY3448"/>
    </row>
    <row r="3449" spans="50:51" x14ac:dyDescent="0.25">
      <c r="AX3449"/>
      <c r="AY3449"/>
    </row>
    <row r="3450" spans="50:51" x14ac:dyDescent="0.25">
      <c r="AX3450"/>
      <c r="AY3450"/>
    </row>
    <row r="3451" spans="50:51" x14ac:dyDescent="0.25">
      <c r="AX3451"/>
      <c r="AY3451"/>
    </row>
    <row r="3452" spans="50:51" x14ac:dyDescent="0.25">
      <c r="AX3452"/>
      <c r="AY3452"/>
    </row>
    <row r="3453" spans="50:51" x14ac:dyDescent="0.25">
      <c r="AX3453"/>
      <c r="AY3453"/>
    </row>
    <row r="3454" spans="50:51" x14ac:dyDescent="0.25">
      <c r="AX3454"/>
      <c r="AY3454"/>
    </row>
    <row r="3455" spans="50:51" x14ac:dyDescent="0.25">
      <c r="AX3455"/>
      <c r="AY3455"/>
    </row>
    <row r="3456" spans="50:51" x14ac:dyDescent="0.25">
      <c r="AX3456"/>
      <c r="AY3456"/>
    </row>
    <row r="3457" spans="50:51" x14ac:dyDescent="0.25">
      <c r="AX3457"/>
      <c r="AY3457"/>
    </row>
    <row r="3458" spans="50:51" x14ac:dyDescent="0.25">
      <c r="AX3458"/>
      <c r="AY3458"/>
    </row>
    <row r="3459" spans="50:51" x14ac:dyDescent="0.25">
      <c r="AX3459"/>
      <c r="AY3459"/>
    </row>
    <row r="3460" spans="50:51" x14ac:dyDescent="0.25">
      <c r="AX3460"/>
      <c r="AY3460"/>
    </row>
    <row r="3461" spans="50:51" x14ac:dyDescent="0.25">
      <c r="AX3461"/>
      <c r="AY3461"/>
    </row>
    <row r="3462" spans="50:51" x14ac:dyDescent="0.25">
      <c r="AX3462"/>
      <c r="AY3462"/>
    </row>
    <row r="3463" spans="50:51" x14ac:dyDescent="0.25">
      <c r="AX3463"/>
      <c r="AY3463"/>
    </row>
    <row r="3464" spans="50:51" x14ac:dyDescent="0.25">
      <c r="AX3464"/>
      <c r="AY3464"/>
    </row>
    <row r="3465" spans="50:51" x14ac:dyDescent="0.25">
      <c r="AX3465"/>
      <c r="AY3465"/>
    </row>
    <row r="3466" spans="50:51" x14ac:dyDescent="0.25">
      <c r="AX3466"/>
      <c r="AY3466"/>
    </row>
    <row r="3467" spans="50:51" x14ac:dyDescent="0.25">
      <c r="AX3467"/>
      <c r="AY3467"/>
    </row>
    <row r="3468" spans="50:51" x14ac:dyDescent="0.25">
      <c r="AX3468"/>
      <c r="AY3468"/>
    </row>
    <row r="3469" spans="50:51" x14ac:dyDescent="0.25">
      <c r="AX3469"/>
      <c r="AY3469"/>
    </row>
    <row r="3470" spans="50:51" x14ac:dyDescent="0.25">
      <c r="AX3470"/>
      <c r="AY3470"/>
    </row>
    <row r="3471" spans="50:51" x14ac:dyDescent="0.25">
      <c r="AX3471"/>
      <c r="AY3471"/>
    </row>
    <row r="3472" spans="50:51" x14ac:dyDescent="0.25">
      <c r="AX3472"/>
      <c r="AY3472"/>
    </row>
    <row r="3473" spans="50:51" x14ac:dyDescent="0.25">
      <c r="AX3473"/>
      <c r="AY3473"/>
    </row>
    <row r="3474" spans="50:51" x14ac:dyDescent="0.25">
      <c r="AX3474"/>
      <c r="AY3474"/>
    </row>
    <row r="3475" spans="50:51" x14ac:dyDescent="0.25">
      <c r="AX3475"/>
      <c r="AY3475"/>
    </row>
    <row r="3476" spans="50:51" x14ac:dyDescent="0.25">
      <c r="AX3476"/>
      <c r="AY3476"/>
    </row>
    <row r="3477" spans="50:51" x14ac:dyDescent="0.25">
      <c r="AX3477"/>
      <c r="AY3477"/>
    </row>
    <row r="3478" spans="50:51" x14ac:dyDescent="0.25">
      <c r="AX3478"/>
      <c r="AY3478"/>
    </row>
    <row r="3479" spans="50:51" x14ac:dyDescent="0.25">
      <c r="AX3479"/>
      <c r="AY3479"/>
    </row>
    <row r="3480" spans="50:51" x14ac:dyDescent="0.25">
      <c r="AX3480"/>
      <c r="AY3480"/>
    </row>
    <row r="3481" spans="50:51" x14ac:dyDescent="0.25">
      <c r="AX3481"/>
      <c r="AY3481"/>
    </row>
    <row r="3482" spans="50:51" x14ac:dyDescent="0.25">
      <c r="AX3482"/>
      <c r="AY3482"/>
    </row>
    <row r="3483" spans="50:51" x14ac:dyDescent="0.25">
      <c r="AX3483"/>
      <c r="AY3483"/>
    </row>
    <row r="3484" spans="50:51" x14ac:dyDescent="0.25">
      <c r="AX3484"/>
      <c r="AY3484"/>
    </row>
    <row r="3485" spans="50:51" x14ac:dyDescent="0.25">
      <c r="AX3485"/>
      <c r="AY3485"/>
    </row>
    <row r="3486" spans="50:51" x14ac:dyDescent="0.25">
      <c r="AX3486"/>
      <c r="AY3486"/>
    </row>
    <row r="3487" spans="50:51" x14ac:dyDescent="0.25">
      <c r="AX3487"/>
      <c r="AY3487"/>
    </row>
    <row r="3488" spans="50:51" x14ac:dyDescent="0.25">
      <c r="AX3488"/>
      <c r="AY3488"/>
    </row>
    <row r="3489" spans="50:51" x14ac:dyDescent="0.25">
      <c r="AX3489"/>
      <c r="AY3489"/>
    </row>
    <row r="3490" spans="50:51" x14ac:dyDescent="0.25">
      <c r="AX3490"/>
      <c r="AY3490"/>
    </row>
    <row r="3491" spans="50:51" x14ac:dyDescent="0.25">
      <c r="AX3491"/>
      <c r="AY3491"/>
    </row>
    <row r="3492" spans="50:51" x14ac:dyDescent="0.25">
      <c r="AX3492"/>
      <c r="AY3492"/>
    </row>
    <row r="3493" spans="50:51" x14ac:dyDescent="0.25">
      <c r="AX3493"/>
      <c r="AY3493"/>
    </row>
    <row r="3494" spans="50:51" x14ac:dyDescent="0.25">
      <c r="AX3494"/>
      <c r="AY3494"/>
    </row>
    <row r="3495" spans="50:51" x14ac:dyDescent="0.25">
      <c r="AX3495"/>
      <c r="AY3495"/>
    </row>
    <row r="3496" spans="50:51" x14ac:dyDescent="0.25">
      <c r="AX3496"/>
      <c r="AY3496"/>
    </row>
    <row r="3497" spans="50:51" x14ac:dyDescent="0.25">
      <c r="AX3497"/>
      <c r="AY3497"/>
    </row>
    <row r="3498" spans="50:51" x14ac:dyDescent="0.25">
      <c r="AX3498"/>
      <c r="AY3498"/>
    </row>
    <row r="3499" spans="50:51" x14ac:dyDescent="0.25">
      <c r="AX3499"/>
      <c r="AY3499"/>
    </row>
    <row r="3500" spans="50:51" x14ac:dyDescent="0.25">
      <c r="AX3500"/>
      <c r="AY3500"/>
    </row>
    <row r="3501" spans="50:51" x14ac:dyDescent="0.25">
      <c r="AX3501"/>
      <c r="AY3501"/>
    </row>
    <row r="3502" spans="50:51" x14ac:dyDescent="0.25">
      <c r="AX3502"/>
      <c r="AY3502"/>
    </row>
    <row r="3503" spans="50:51" x14ac:dyDescent="0.25">
      <c r="AX3503"/>
      <c r="AY3503"/>
    </row>
    <row r="3504" spans="50:51" x14ac:dyDescent="0.25">
      <c r="AX3504"/>
      <c r="AY3504"/>
    </row>
    <row r="3505" spans="50:51" x14ac:dyDescent="0.25">
      <c r="AX3505"/>
      <c r="AY3505"/>
    </row>
    <row r="3506" spans="50:51" x14ac:dyDescent="0.25">
      <c r="AX3506"/>
      <c r="AY3506"/>
    </row>
    <row r="3507" spans="50:51" x14ac:dyDescent="0.25">
      <c r="AX3507"/>
      <c r="AY3507"/>
    </row>
    <row r="3508" spans="50:51" x14ac:dyDescent="0.25">
      <c r="AX3508"/>
      <c r="AY3508"/>
    </row>
    <row r="3509" spans="50:51" x14ac:dyDescent="0.25">
      <c r="AX3509"/>
      <c r="AY3509"/>
    </row>
    <row r="3510" spans="50:51" x14ac:dyDescent="0.25">
      <c r="AX3510"/>
      <c r="AY3510"/>
    </row>
    <row r="3511" spans="50:51" x14ac:dyDescent="0.25">
      <c r="AX3511"/>
      <c r="AY3511"/>
    </row>
    <row r="3512" spans="50:51" x14ac:dyDescent="0.25">
      <c r="AX3512"/>
      <c r="AY3512"/>
    </row>
    <row r="3513" spans="50:51" x14ac:dyDescent="0.25">
      <c r="AX3513"/>
      <c r="AY3513"/>
    </row>
    <row r="3514" spans="50:51" x14ac:dyDescent="0.25">
      <c r="AX3514"/>
      <c r="AY3514"/>
    </row>
    <row r="3515" spans="50:51" x14ac:dyDescent="0.25">
      <c r="AX3515"/>
      <c r="AY3515"/>
    </row>
    <row r="3516" spans="50:51" x14ac:dyDescent="0.25">
      <c r="AX3516"/>
      <c r="AY3516"/>
    </row>
    <row r="3517" spans="50:51" x14ac:dyDescent="0.25">
      <c r="AX3517"/>
      <c r="AY3517"/>
    </row>
    <row r="3518" spans="50:51" x14ac:dyDescent="0.25">
      <c r="AX3518"/>
      <c r="AY3518"/>
    </row>
    <row r="3519" spans="50:51" x14ac:dyDescent="0.25">
      <c r="AX3519"/>
      <c r="AY3519"/>
    </row>
    <row r="3520" spans="50:51" x14ac:dyDescent="0.25">
      <c r="AX3520"/>
      <c r="AY3520"/>
    </row>
    <row r="3521" spans="50:51" x14ac:dyDescent="0.25">
      <c r="AX3521"/>
      <c r="AY3521"/>
    </row>
    <row r="3522" spans="50:51" x14ac:dyDescent="0.25">
      <c r="AX3522"/>
      <c r="AY3522"/>
    </row>
    <row r="3523" spans="50:51" x14ac:dyDescent="0.25">
      <c r="AX3523"/>
      <c r="AY3523"/>
    </row>
    <row r="3524" spans="50:51" x14ac:dyDescent="0.25">
      <c r="AX3524"/>
      <c r="AY3524"/>
    </row>
    <row r="3525" spans="50:51" x14ac:dyDescent="0.25">
      <c r="AX3525"/>
      <c r="AY3525"/>
    </row>
    <row r="3526" spans="50:51" x14ac:dyDescent="0.25">
      <c r="AX3526"/>
      <c r="AY3526"/>
    </row>
    <row r="3527" spans="50:51" x14ac:dyDescent="0.25">
      <c r="AX3527"/>
      <c r="AY3527"/>
    </row>
    <row r="3528" spans="50:51" x14ac:dyDescent="0.25">
      <c r="AX3528"/>
      <c r="AY3528"/>
    </row>
    <row r="3529" spans="50:51" x14ac:dyDescent="0.25">
      <c r="AX3529"/>
      <c r="AY3529"/>
    </row>
    <row r="3530" spans="50:51" x14ac:dyDescent="0.25">
      <c r="AX3530"/>
      <c r="AY3530"/>
    </row>
    <row r="3531" spans="50:51" x14ac:dyDescent="0.25">
      <c r="AX3531"/>
      <c r="AY3531"/>
    </row>
    <row r="3532" spans="50:51" x14ac:dyDescent="0.25">
      <c r="AX3532"/>
      <c r="AY3532"/>
    </row>
    <row r="3533" spans="50:51" x14ac:dyDescent="0.25">
      <c r="AX3533"/>
      <c r="AY3533"/>
    </row>
    <row r="3534" spans="50:51" x14ac:dyDescent="0.25">
      <c r="AX3534"/>
      <c r="AY3534"/>
    </row>
    <row r="3535" spans="50:51" x14ac:dyDescent="0.25">
      <c r="AX3535"/>
      <c r="AY3535"/>
    </row>
    <row r="3536" spans="50:51" x14ac:dyDescent="0.25">
      <c r="AX3536"/>
      <c r="AY3536"/>
    </row>
    <row r="3537" spans="50:51" x14ac:dyDescent="0.25">
      <c r="AX3537"/>
      <c r="AY3537"/>
    </row>
    <row r="3538" spans="50:51" x14ac:dyDescent="0.25">
      <c r="AX3538"/>
      <c r="AY3538"/>
    </row>
    <row r="3539" spans="50:51" x14ac:dyDescent="0.25">
      <c r="AX3539"/>
      <c r="AY3539"/>
    </row>
    <row r="3540" spans="50:51" x14ac:dyDescent="0.25">
      <c r="AX3540"/>
      <c r="AY3540"/>
    </row>
    <row r="3541" spans="50:51" x14ac:dyDescent="0.25">
      <c r="AX3541"/>
      <c r="AY3541"/>
    </row>
    <row r="3542" spans="50:51" x14ac:dyDescent="0.25">
      <c r="AX3542"/>
      <c r="AY3542"/>
    </row>
    <row r="3543" spans="50:51" x14ac:dyDescent="0.25">
      <c r="AX3543"/>
      <c r="AY3543"/>
    </row>
    <row r="3544" spans="50:51" x14ac:dyDescent="0.25">
      <c r="AX3544"/>
      <c r="AY3544"/>
    </row>
    <row r="3545" spans="50:51" x14ac:dyDescent="0.25">
      <c r="AX3545"/>
      <c r="AY3545"/>
    </row>
    <row r="3546" spans="50:51" x14ac:dyDescent="0.25">
      <c r="AX3546"/>
      <c r="AY3546"/>
    </row>
    <row r="3547" spans="50:51" x14ac:dyDescent="0.25">
      <c r="AX3547"/>
      <c r="AY3547"/>
    </row>
    <row r="3548" spans="50:51" x14ac:dyDescent="0.25">
      <c r="AX3548"/>
      <c r="AY3548"/>
    </row>
    <row r="3549" spans="50:51" x14ac:dyDescent="0.25">
      <c r="AX3549"/>
      <c r="AY3549"/>
    </row>
    <row r="3550" spans="50:51" x14ac:dyDescent="0.25">
      <c r="AX3550"/>
      <c r="AY3550"/>
    </row>
    <row r="3551" spans="50:51" x14ac:dyDescent="0.25">
      <c r="AX3551"/>
      <c r="AY3551"/>
    </row>
    <row r="3552" spans="50:51" x14ac:dyDescent="0.25">
      <c r="AX3552"/>
      <c r="AY3552"/>
    </row>
    <row r="3553" spans="50:51" x14ac:dyDescent="0.25">
      <c r="AX3553"/>
      <c r="AY3553"/>
    </row>
    <row r="3554" spans="50:51" x14ac:dyDescent="0.25">
      <c r="AX3554"/>
      <c r="AY3554"/>
    </row>
    <row r="3555" spans="50:51" x14ac:dyDescent="0.25">
      <c r="AX3555"/>
      <c r="AY3555"/>
    </row>
    <row r="3556" spans="50:51" x14ac:dyDescent="0.25">
      <c r="AX3556"/>
      <c r="AY3556"/>
    </row>
    <row r="3557" spans="50:51" x14ac:dyDescent="0.25">
      <c r="AX3557"/>
      <c r="AY3557"/>
    </row>
    <row r="3558" spans="50:51" x14ac:dyDescent="0.25">
      <c r="AX3558"/>
      <c r="AY3558"/>
    </row>
    <row r="3559" spans="50:51" x14ac:dyDescent="0.25">
      <c r="AX3559"/>
      <c r="AY3559"/>
    </row>
    <row r="3560" spans="50:51" x14ac:dyDescent="0.25">
      <c r="AX3560"/>
      <c r="AY3560"/>
    </row>
    <row r="3561" spans="50:51" x14ac:dyDescent="0.25">
      <c r="AX3561"/>
      <c r="AY3561"/>
    </row>
    <row r="3562" spans="50:51" x14ac:dyDescent="0.25">
      <c r="AX3562"/>
      <c r="AY3562"/>
    </row>
    <row r="3563" spans="50:51" x14ac:dyDescent="0.25">
      <c r="AX3563"/>
      <c r="AY3563"/>
    </row>
    <row r="3564" spans="50:51" x14ac:dyDescent="0.25">
      <c r="AX3564"/>
      <c r="AY3564"/>
    </row>
    <row r="3565" spans="50:51" x14ac:dyDescent="0.25">
      <c r="AX3565"/>
      <c r="AY3565"/>
    </row>
    <row r="3566" spans="50:51" x14ac:dyDescent="0.25">
      <c r="AX3566"/>
      <c r="AY3566"/>
    </row>
    <row r="3567" spans="50:51" x14ac:dyDescent="0.25">
      <c r="AX3567"/>
      <c r="AY3567"/>
    </row>
    <row r="3568" spans="50:51" x14ac:dyDescent="0.25">
      <c r="AX3568"/>
      <c r="AY3568"/>
    </row>
    <row r="3569" spans="50:51" x14ac:dyDescent="0.25">
      <c r="AX3569"/>
      <c r="AY3569"/>
    </row>
    <row r="3570" spans="50:51" x14ac:dyDescent="0.25">
      <c r="AX3570"/>
      <c r="AY3570"/>
    </row>
    <row r="3571" spans="50:51" x14ac:dyDescent="0.25">
      <c r="AX3571"/>
      <c r="AY3571"/>
    </row>
    <row r="3572" spans="50:51" x14ac:dyDescent="0.25">
      <c r="AX3572"/>
      <c r="AY3572"/>
    </row>
    <row r="3573" spans="50:51" x14ac:dyDescent="0.25">
      <c r="AX3573"/>
      <c r="AY3573"/>
    </row>
    <row r="3574" spans="50:51" x14ac:dyDescent="0.25">
      <c r="AX3574"/>
      <c r="AY3574"/>
    </row>
    <row r="3575" spans="50:51" x14ac:dyDescent="0.25">
      <c r="AX3575"/>
      <c r="AY3575"/>
    </row>
    <row r="3576" spans="50:51" x14ac:dyDescent="0.25">
      <c r="AX3576"/>
      <c r="AY3576"/>
    </row>
    <row r="3577" spans="50:51" x14ac:dyDescent="0.25">
      <c r="AX3577"/>
      <c r="AY3577"/>
    </row>
    <row r="3578" spans="50:51" x14ac:dyDescent="0.25">
      <c r="AX3578"/>
      <c r="AY3578"/>
    </row>
    <row r="3579" spans="50:51" x14ac:dyDescent="0.25">
      <c r="AX3579"/>
      <c r="AY3579"/>
    </row>
    <row r="3580" spans="50:51" x14ac:dyDescent="0.25">
      <c r="AX3580"/>
      <c r="AY3580"/>
    </row>
    <row r="3581" spans="50:51" x14ac:dyDescent="0.25">
      <c r="AX3581"/>
      <c r="AY3581"/>
    </row>
    <row r="3582" spans="50:51" x14ac:dyDescent="0.25">
      <c r="AX3582"/>
      <c r="AY3582"/>
    </row>
    <row r="3583" spans="50:51" x14ac:dyDescent="0.25">
      <c r="AX3583"/>
      <c r="AY3583"/>
    </row>
    <row r="3584" spans="50:51" x14ac:dyDescent="0.25">
      <c r="AX3584"/>
      <c r="AY3584"/>
    </row>
    <row r="3585" spans="50:51" x14ac:dyDescent="0.25">
      <c r="AX3585"/>
      <c r="AY3585"/>
    </row>
    <row r="3586" spans="50:51" x14ac:dyDescent="0.25">
      <c r="AX3586"/>
      <c r="AY3586"/>
    </row>
    <row r="3587" spans="50:51" x14ac:dyDescent="0.25">
      <c r="AX3587"/>
      <c r="AY3587"/>
    </row>
    <row r="3588" spans="50:51" x14ac:dyDescent="0.25">
      <c r="AX3588"/>
      <c r="AY3588"/>
    </row>
    <row r="3589" spans="50:51" x14ac:dyDescent="0.25">
      <c r="AX3589"/>
      <c r="AY3589"/>
    </row>
    <row r="3590" spans="50:51" x14ac:dyDescent="0.25">
      <c r="AX3590"/>
      <c r="AY3590"/>
    </row>
    <row r="3591" spans="50:51" x14ac:dyDescent="0.25">
      <c r="AX3591"/>
      <c r="AY3591"/>
    </row>
    <row r="3592" spans="50:51" x14ac:dyDescent="0.25">
      <c r="AX3592"/>
      <c r="AY3592"/>
    </row>
    <row r="3593" spans="50:51" x14ac:dyDescent="0.25">
      <c r="AX3593"/>
      <c r="AY3593"/>
    </row>
    <row r="3594" spans="50:51" x14ac:dyDescent="0.25">
      <c r="AX3594"/>
      <c r="AY3594"/>
    </row>
    <row r="3595" spans="50:51" x14ac:dyDescent="0.25">
      <c r="AX3595"/>
      <c r="AY3595"/>
    </row>
    <row r="3596" spans="50:51" x14ac:dyDescent="0.25">
      <c r="AX3596"/>
      <c r="AY3596"/>
    </row>
    <row r="3597" spans="50:51" x14ac:dyDescent="0.25">
      <c r="AX3597"/>
      <c r="AY3597"/>
    </row>
    <row r="3598" spans="50:51" x14ac:dyDescent="0.25">
      <c r="AX3598"/>
      <c r="AY3598"/>
    </row>
    <row r="3599" spans="50:51" x14ac:dyDescent="0.25">
      <c r="AX3599"/>
      <c r="AY3599"/>
    </row>
    <row r="3600" spans="50:51" x14ac:dyDescent="0.25">
      <c r="AX3600"/>
      <c r="AY3600"/>
    </row>
    <row r="3601" spans="50:51" x14ac:dyDescent="0.25">
      <c r="AX3601"/>
      <c r="AY3601"/>
    </row>
    <row r="3602" spans="50:51" x14ac:dyDescent="0.25">
      <c r="AX3602"/>
      <c r="AY3602"/>
    </row>
    <row r="3603" spans="50:51" x14ac:dyDescent="0.25">
      <c r="AX3603"/>
      <c r="AY3603"/>
    </row>
    <row r="3604" spans="50:51" x14ac:dyDescent="0.25">
      <c r="AX3604"/>
      <c r="AY3604"/>
    </row>
    <row r="3605" spans="50:51" x14ac:dyDescent="0.25">
      <c r="AX3605"/>
      <c r="AY3605"/>
    </row>
    <row r="3606" spans="50:51" x14ac:dyDescent="0.25">
      <c r="AX3606"/>
      <c r="AY3606"/>
    </row>
    <row r="3607" spans="50:51" x14ac:dyDescent="0.25">
      <c r="AX3607"/>
      <c r="AY3607"/>
    </row>
    <row r="3608" spans="50:51" x14ac:dyDescent="0.25">
      <c r="AX3608"/>
      <c r="AY3608"/>
    </row>
    <row r="3609" spans="50:51" x14ac:dyDescent="0.25">
      <c r="AX3609"/>
      <c r="AY3609"/>
    </row>
    <row r="3610" spans="50:51" x14ac:dyDescent="0.25">
      <c r="AX3610"/>
      <c r="AY3610"/>
    </row>
    <row r="3611" spans="50:51" x14ac:dyDescent="0.25">
      <c r="AX3611"/>
      <c r="AY3611"/>
    </row>
    <row r="3612" spans="50:51" x14ac:dyDescent="0.25">
      <c r="AX3612"/>
      <c r="AY3612"/>
    </row>
    <row r="3613" spans="50:51" x14ac:dyDescent="0.25">
      <c r="AX3613"/>
      <c r="AY3613"/>
    </row>
    <row r="3614" spans="50:51" x14ac:dyDescent="0.25">
      <c r="AX3614"/>
      <c r="AY3614"/>
    </row>
    <row r="3615" spans="50:51" x14ac:dyDescent="0.25">
      <c r="AX3615"/>
      <c r="AY3615"/>
    </row>
    <row r="3616" spans="50:51" x14ac:dyDescent="0.25">
      <c r="AX3616"/>
      <c r="AY3616"/>
    </row>
    <row r="3617" spans="50:51" x14ac:dyDescent="0.25">
      <c r="AX3617"/>
      <c r="AY3617"/>
    </row>
    <row r="3618" spans="50:51" x14ac:dyDescent="0.25">
      <c r="AX3618"/>
      <c r="AY3618"/>
    </row>
    <row r="3619" spans="50:51" x14ac:dyDescent="0.25">
      <c r="AX3619"/>
      <c r="AY3619"/>
    </row>
    <row r="3620" spans="50:51" x14ac:dyDescent="0.25">
      <c r="AX3620"/>
      <c r="AY3620"/>
    </row>
    <row r="3621" spans="50:51" x14ac:dyDescent="0.25">
      <c r="AX3621"/>
      <c r="AY3621"/>
    </row>
    <row r="3622" spans="50:51" x14ac:dyDescent="0.25">
      <c r="AX3622"/>
      <c r="AY3622"/>
    </row>
    <row r="3623" spans="50:51" x14ac:dyDescent="0.25">
      <c r="AX3623"/>
      <c r="AY3623"/>
    </row>
    <row r="3624" spans="50:51" x14ac:dyDescent="0.25">
      <c r="AX3624"/>
      <c r="AY3624"/>
    </row>
    <row r="3625" spans="50:51" x14ac:dyDescent="0.25">
      <c r="AX3625"/>
      <c r="AY3625"/>
    </row>
    <row r="3626" spans="50:51" x14ac:dyDescent="0.25">
      <c r="AX3626"/>
      <c r="AY3626"/>
    </row>
    <row r="3627" spans="50:51" x14ac:dyDescent="0.25">
      <c r="AX3627"/>
      <c r="AY3627"/>
    </row>
    <row r="3628" spans="50:51" x14ac:dyDescent="0.25">
      <c r="AX3628"/>
      <c r="AY3628"/>
    </row>
    <row r="3629" spans="50:51" x14ac:dyDescent="0.25">
      <c r="AX3629"/>
      <c r="AY3629"/>
    </row>
    <row r="3630" spans="50:51" x14ac:dyDescent="0.25">
      <c r="AX3630"/>
      <c r="AY3630"/>
    </row>
    <row r="3631" spans="50:51" x14ac:dyDescent="0.25">
      <c r="AX3631"/>
      <c r="AY3631"/>
    </row>
    <row r="3632" spans="50:51" x14ac:dyDescent="0.25">
      <c r="AX3632"/>
      <c r="AY3632"/>
    </row>
    <row r="3633" spans="50:51" x14ac:dyDescent="0.25">
      <c r="AX3633"/>
      <c r="AY3633"/>
    </row>
    <row r="3634" spans="50:51" x14ac:dyDescent="0.25">
      <c r="AX3634"/>
      <c r="AY3634"/>
    </row>
    <row r="3635" spans="50:51" x14ac:dyDescent="0.25">
      <c r="AX3635"/>
      <c r="AY3635"/>
    </row>
    <row r="3636" spans="50:51" x14ac:dyDescent="0.25">
      <c r="AX3636"/>
      <c r="AY3636"/>
    </row>
    <row r="3637" spans="50:51" x14ac:dyDescent="0.25">
      <c r="AX3637"/>
      <c r="AY3637"/>
    </row>
    <row r="3638" spans="50:51" x14ac:dyDescent="0.25">
      <c r="AX3638"/>
      <c r="AY3638"/>
    </row>
    <row r="3639" spans="50:51" x14ac:dyDescent="0.25">
      <c r="AX3639"/>
      <c r="AY3639"/>
    </row>
    <row r="3640" spans="50:51" x14ac:dyDescent="0.25">
      <c r="AX3640"/>
      <c r="AY3640"/>
    </row>
    <row r="3641" spans="50:51" x14ac:dyDescent="0.25">
      <c r="AX3641"/>
      <c r="AY3641"/>
    </row>
    <row r="3642" spans="50:51" x14ac:dyDescent="0.25">
      <c r="AX3642"/>
      <c r="AY3642"/>
    </row>
    <row r="3643" spans="50:51" x14ac:dyDescent="0.25">
      <c r="AX3643"/>
      <c r="AY3643"/>
    </row>
    <row r="3644" spans="50:51" x14ac:dyDescent="0.25">
      <c r="AX3644"/>
      <c r="AY3644"/>
    </row>
    <row r="3645" spans="50:51" x14ac:dyDescent="0.25">
      <c r="AX3645"/>
      <c r="AY3645"/>
    </row>
    <row r="3646" spans="50:51" x14ac:dyDescent="0.25">
      <c r="AX3646"/>
      <c r="AY3646"/>
    </row>
    <row r="3647" spans="50:51" x14ac:dyDescent="0.25">
      <c r="AX3647"/>
      <c r="AY3647"/>
    </row>
    <row r="3648" spans="50:51" x14ac:dyDescent="0.25">
      <c r="AX3648"/>
      <c r="AY3648"/>
    </row>
    <row r="3649" spans="50:51" x14ac:dyDescent="0.25">
      <c r="AX3649"/>
      <c r="AY3649"/>
    </row>
    <row r="3650" spans="50:51" x14ac:dyDescent="0.25">
      <c r="AX3650"/>
      <c r="AY3650"/>
    </row>
    <row r="3651" spans="50:51" x14ac:dyDescent="0.25">
      <c r="AX3651"/>
      <c r="AY3651"/>
    </row>
    <row r="3652" spans="50:51" x14ac:dyDescent="0.25">
      <c r="AX3652"/>
      <c r="AY3652"/>
    </row>
    <row r="3653" spans="50:51" x14ac:dyDescent="0.25">
      <c r="AX3653"/>
      <c r="AY3653"/>
    </row>
    <row r="3654" spans="50:51" x14ac:dyDescent="0.25">
      <c r="AX3654"/>
      <c r="AY3654"/>
    </row>
    <row r="3655" spans="50:51" x14ac:dyDescent="0.25">
      <c r="AX3655"/>
      <c r="AY3655"/>
    </row>
    <row r="3656" spans="50:51" x14ac:dyDescent="0.25">
      <c r="AX3656"/>
      <c r="AY3656"/>
    </row>
    <row r="3657" spans="50:51" x14ac:dyDescent="0.25">
      <c r="AX3657"/>
      <c r="AY3657"/>
    </row>
    <row r="3658" spans="50:51" x14ac:dyDescent="0.25">
      <c r="AX3658"/>
      <c r="AY3658"/>
    </row>
    <row r="3659" spans="50:51" x14ac:dyDescent="0.25">
      <c r="AX3659"/>
      <c r="AY3659"/>
    </row>
    <row r="3660" spans="50:51" x14ac:dyDescent="0.25">
      <c r="AX3660"/>
      <c r="AY3660"/>
    </row>
    <row r="3661" spans="50:51" x14ac:dyDescent="0.25">
      <c r="AX3661"/>
      <c r="AY3661"/>
    </row>
    <row r="3662" spans="50:51" x14ac:dyDescent="0.25">
      <c r="AX3662"/>
      <c r="AY3662"/>
    </row>
    <row r="3663" spans="50:51" x14ac:dyDescent="0.25">
      <c r="AX3663"/>
      <c r="AY3663"/>
    </row>
    <row r="3664" spans="50:51" x14ac:dyDescent="0.25">
      <c r="AX3664"/>
      <c r="AY3664"/>
    </row>
    <row r="3665" spans="50:51" x14ac:dyDescent="0.25">
      <c r="AX3665"/>
      <c r="AY3665"/>
    </row>
    <row r="3666" spans="50:51" x14ac:dyDescent="0.25">
      <c r="AX3666"/>
      <c r="AY3666"/>
    </row>
    <row r="3667" spans="50:51" x14ac:dyDescent="0.25">
      <c r="AX3667"/>
      <c r="AY3667"/>
    </row>
    <row r="3668" spans="50:51" x14ac:dyDescent="0.25">
      <c r="AX3668"/>
      <c r="AY3668"/>
    </row>
    <row r="3669" spans="50:51" x14ac:dyDescent="0.25">
      <c r="AX3669"/>
      <c r="AY3669"/>
    </row>
    <row r="3670" spans="50:51" x14ac:dyDescent="0.25">
      <c r="AX3670"/>
      <c r="AY3670"/>
    </row>
    <row r="3671" spans="50:51" x14ac:dyDescent="0.25">
      <c r="AX3671"/>
      <c r="AY3671"/>
    </row>
    <row r="3672" spans="50:51" x14ac:dyDescent="0.25">
      <c r="AX3672"/>
      <c r="AY3672"/>
    </row>
    <row r="3673" spans="50:51" x14ac:dyDescent="0.25">
      <c r="AX3673"/>
      <c r="AY3673"/>
    </row>
    <row r="3674" spans="50:51" x14ac:dyDescent="0.25">
      <c r="AX3674"/>
      <c r="AY3674"/>
    </row>
    <row r="3675" spans="50:51" x14ac:dyDescent="0.25">
      <c r="AX3675"/>
      <c r="AY3675"/>
    </row>
    <row r="3676" spans="50:51" x14ac:dyDescent="0.25">
      <c r="AX3676"/>
      <c r="AY3676"/>
    </row>
    <row r="3677" spans="50:51" x14ac:dyDescent="0.25">
      <c r="AX3677"/>
      <c r="AY3677"/>
    </row>
    <row r="3678" spans="50:51" x14ac:dyDescent="0.25">
      <c r="AX3678"/>
      <c r="AY3678"/>
    </row>
    <row r="3679" spans="50:51" x14ac:dyDescent="0.25">
      <c r="AX3679"/>
      <c r="AY3679"/>
    </row>
    <row r="3680" spans="50:51" x14ac:dyDescent="0.25">
      <c r="AX3680"/>
      <c r="AY3680"/>
    </row>
    <row r="3681" spans="50:51" x14ac:dyDescent="0.25">
      <c r="AX3681"/>
      <c r="AY3681"/>
    </row>
    <row r="3682" spans="50:51" x14ac:dyDescent="0.25">
      <c r="AX3682"/>
      <c r="AY3682"/>
    </row>
    <row r="3683" spans="50:51" x14ac:dyDescent="0.25">
      <c r="AX3683"/>
      <c r="AY3683"/>
    </row>
    <row r="3684" spans="50:51" x14ac:dyDescent="0.25">
      <c r="AX3684"/>
      <c r="AY3684"/>
    </row>
    <row r="3685" spans="50:51" x14ac:dyDescent="0.25">
      <c r="AX3685"/>
      <c r="AY3685"/>
    </row>
    <row r="3686" spans="50:51" x14ac:dyDescent="0.25">
      <c r="AX3686"/>
      <c r="AY3686"/>
    </row>
    <row r="3687" spans="50:51" x14ac:dyDescent="0.25">
      <c r="AX3687"/>
      <c r="AY3687"/>
    </row>
    <row r="3688" spans="50:51" x14ac:dyDescent="0.25">
      <c r="AX3688"/>
      <c r="AY3688"/>
    </row>
    <row r="3689" spans="50:51" x14ac:dyDescent="0.25">
      <c r="AX3689"/>
      <c r="AY3689"/>
    </row>
    <row r="3690" spans="50:51" x14ac:dyDescent="0.25">
      <c r="AX3690"/>
      <c r="AY3690"/>
    </row>
    <row r="3691" spans="50:51" x14ac:dyDescent="0.25">
      <c r="AX3691"/>
      <c r="AY3691"/>
    </row>
    <row r="3692" spans="50:51" x14ac:dyDescent="0.25">
      <c r="AX3692"/>
      <c r="AY3692"/>
    </row>
    <row r="3693" spans="50:51" x14ac:dyDescent="0.25">
      <c r="AX3693"/>
      <c r="AY3693"/>
    </row>
    <row r="3694" spans="50:51" x14ac:dyDescent="0.25">
      <c r="AX3694"/>
      <c r="AY3694"/>
    </row>
    <row r="3695" spans="50:51" x14ac:dyDescent="0.25">
      <c r="AX3695"/>
      <c r="AY3695"/>
    </row>
    <row r="3696" spans="50:51" x14ac:dyDescent="0.25">
      <c r="AX3696"/>
      <c r="AY3696"/>
    </row>
    <row r="3697" spans="50:51" x14ac:dyDescent="0.25">
      <c r="AX3697"/>
      <c r="AY3697"/>
    </row>
    <row r="3698" spans="50:51" x14ac:dyDescent="0.25">
      <c r="AX3698"/>
      <c r="AY3698"/>
    </row>
    <row r="3699" spans="50:51" x14ac:dyDescent="0.25">
      <c r="AX3699"/>
      <c r="AY3699"/>
    </row>
    <row r="3700" spans="50:51" x14ac:dyDescent="0.25">
      <c r="AX3700"/>
      <c r="AY3700"/>
    </row>
    <row r="3701" spans="50:51" x14ac:dyDescent="0.25">
      <c r="AX3701"/>
      <c r="AY3701"/>
    </row>
    <row r="3702" spans="50:51" x14ac:dyDescent="0.25">
      <c r="AX3702"/>
      <c r="AY3702"/>
    </row>
    <row r="3703" spans="50:51" x14ac:dyDescent="0.25">
      <c r="AX3703"/>
      <c r="AY3703"/>
    </row>
    <row r="3704" spans="50:51" x14ac:dyDescent="0.25">
      <c r="AX3704"/>
      <c r="AY3704"/>
    </row>
    <row r="3705" spans="50:51" x14ac:dyDescent="0.25">
      <c r="AX3705"/>
      <c r="AY3705"/>
    </row>
    <row r="3706" spans="50:51" x14ac:dyDescent="0.25">
      <c r="AX3706"/>
      <c r="AY3706"/>
    </row>
    <row r="3707" spans="50:51" x14ac:dyDescent="0.25">
      <c r="AX3707"/>
      <c r="AY3707"/>
    </row>
    <row r="3708" spans="50:51" x14ac:dyDescent="0.25">
      <c r="AX3708"/>
      <c r="AY3708"/>
    </row>
    <row r="3709" spans="50:51" x14ac:dyDescent="0.25">
      <c r="AX3709"/>
      <c r="AY3709"/>
    </row>
    <row r="3710" spans="50:51" x14ac:dyDescent="0.25">
      <c r="AX3710"/>
      <c r="AY3710"/>
    </row>
    <row r="3711" spans="50:51" x14ac:dyDescent="0.25">
      <c r="AX3711"/>
      <c r="AY3711"/>
    </row>
    <row r="3712" spans="50:51" x14ac:dyDescent="0.25">
      <c r="AY3712"/>
    </row>
    <row r="3713" spans="51:51" x14ac:dyDescent="0.25">
      <c r="AY3713"/>
    </row>
    <row r="3714" spans="51:51" x14ac:dyDescent="0.25">
      <c r="AY3714"/>
    </row>
    <row r="3715" spans="51:51" x14ac:dyDescent="0.25">
      <c r="AY3715"/>
    </row>
    <row r="3716" spans="51:51" x14ac:dyDescent="0.25">
      <c r="AY3716"/>
    </row>
    <row r="3717" spans="51:51" x14ac:dyDescent="0.25">
      <c r="AY3717"/>
    </row>
    <row r="3718" spans="51:51" x14ac:dyDescent="0.25">
      <c r="AY3718"/>
    </row>
    <row r="3719" spans="51:51" x14ac:dyDescent="0.25">
      <c r="AY3719"/>
    </row>
    <row r="3720" spans="51:51" x14ac:dyDescent="0.25">
      <c r="AY3720"/>
    </row>
    <row r="3721" spans="51:51" x14ac:dyDescent="0.25">
      <c r="AY3721"/>
    </row>
    <row r="3722" spans="51:51" x14ac:dyDescent="0.25">
      <c r="AY3722"/>
    </row>
    <row r="3723" spans="51:51" x14ac:dyDescent="0.25">
      <c r="AY3723"/>
    </row>
    <row r="3724" spans="51:51" x14ac:dyDescent="0.25">
      <c r="AY3724"/>
    </row>
    <row r="3725" spans="51:51" x14ac:dyDescent="0.25">
      <c r="AY3725"/>
    </row>
    <row r="3726" spans="51:51" x14ac:dyDescent="0.25">
      <c r="AY3726"/>
    </row>
    <row r="3727" spans="51:51" x14ac:dyDescent="0.25">
      <c r="AY3727"/>
    </row>
    <row r="3728" spans="51:51" x14ac:dyDescent="0.25">
      <c r="AY3728"/>
    </row>
    <row r="3729" spans="51:51" x14ac:dyDescent="0.25">
      <c r="AY3729"/>
    </row>
    <row r="3730" spans="51:51" x14ac:dyDescent="0.25">
      <c r="AY3730"/>
    </row>
    <row r="3731" spans="51:51" x14ac:dyDescent="0.25">
      <c r="AY3731"/>
    </row>
    <row r="3732" spans="51:51" x14ac:dyDescent="0.25">
      <c r="AY3732"/>
    </row>
    <row r="3733" spans="51:51" x14ac:dyDescent="0.25">
      <c r="AY3733"/>
    </row>
    <row r="3734" spans="51:51" x14ac:dyDescent="0.25">
      <c r="AY3734"/>
    </row>
    <row r="3735" spans="51:51" x14ac:dyDescent="0.25">
      <c r="AY3735"/>
    </row>
    <row r="3736" spans="51:51" x14ac:dyDescent="0.25">
      <c r="AY3736"/>
    </row>
    <row r="3737" spans="51:51" x14ac:dyDescent="0.25">
      <c r="AY3737"/>
    </row>
    <row r="3738" spans="51:51" x14ac:dyDescent="0.25">
      <c r="AY3738"/>
    </row>
    <row r="3739" spans="51:51" x14ac:dyDescent="0.25">
      <c r="AY3739"/>
    </row>
    <row r="3740" spans="51:51" x14ac:dyDescent="0.25">
      <c r="AY3740"/>
    </row>
    <row r="3741" spans="51:51" x14ac:dyDescent="0.25">
      <c r="AY3741"/>
    </row>
    <row r="3742" spans="51:51" x14ac:dyDescent="0.25">
      <c r="AY3742"/>
    </row>
    <row r="3743" spans="51:51" x14ac:dyDescent="0.25">
      <c r="AY3743"/>
    </row>
    <row r="3744" spans="51:51" x14ac:dyDescent="0.25">
      <c r="AY3744"/>
    </row>
    <row r="3745" spans="51:51" x14ac:dyDescent="0.25">
      <c r="AY3745"/>
    </row>
    <row r="3746" spans="51:51" x14ac:dyDescent="0.25">
      <c r="AY3746"/>
    </row>
    <row r="3747" spans="51:51" x14ac:dyDescent="0.25">
      <c r="AY3747"/>
    </row>
    <row r="3748" spans="51:51" x14ac:dyDescent="0.25">
      <c r="AY3748"/>
    </row>
    <row r="3749" spans="51:51" x14ac:dyDescent="0.25">
      <c r="AY3749"/>
    </row>
    <row r="3750" spans="51:51" x14ac:dyDescent="0.25">
      <c r="AY3750"/>
    </row>
    <row r="3751" spans="51:51" x14ac:dyDescent="0.25">
      <c r="AY3751"/>
    </row>
    <row r="3752" spans="51:51" x14ac:dyDescent="0.25">
      <c r="AY3752"/>
    </row>
    <row r="3753" spans="51:51" x14ac:dyDescent="0.25">
      <c r="AY3753"/>
    </row>
    <row r="3754" spans="51:51" x14ac:dyDescent="0.25">
      <c r="AY3754"/>
    </row>
    <row r="3755" spans="51:51" x14ac:dyDescent="0.25">
      <c r="AY3755"/>
    </row>
    <row r="3756" spans="51:51" x14ac:dyDescent="0.25">
      <c r="AY3756"/>
    </row>
    <row r="3757" spans="51:51" x14ac:dyDescent="0.25">
      <c r="AY3757"/>
    </row>
    <row r="3758" spans="51:51" x14ac:dyDescent="0.25">
      <c r="AY3758"/>
    </row>
    <row r="3759" spans="51:51" x14ac:dyDescent="0.25">
      <c r="AY3759"/>
    </row>
    <row r="3760" spans="51:51" x14ac:dyDescent="0.25">
      <c r="AY3760"/>
    </row>
    <row r="3761" spans="51:51" x14ac:dyDescent="0.25">
      <c r="AY3761"/>
    </row>
    <row r="3762" spans="51:51" x14ac:dyDescent="0.25">
      <c r="AY3762"/>
    </row>
    <row r="3763" spans="51:51" x14ac:dyDescent="0.25">
      <c r="AY3763"/>
    </row>
    <row r="3764" spans="51:51" x14ac:dyDescent="0.25">
      <c r="AY3764"/>
    </row>
    <row r="3765" spans="51:51" x14ac:dyDescent="0.25">
      <c r="AY3765"/>
    </row>
    <row r="3766" spans="51:51" x14ac:dyDescent="0.25">
      <c r="AY3766"/>
    </row>
    <row r="3767" spans="51:51" x14ac:dyDescent="0.25">
      <c r="AY3767"/>
    </row>
    <row r="3768" spans="51:51" x14ac:dyDescent="0.25">
      <c r="AY3768"/>
    </row>
    <row r="3769" spans="51:51" x14ac:dyDescent="0.25">
      <c r="AY3769"/>
    </row>
    <row r="3770" spans="51:51" x14ac:dyDescent="0.25">
      <c r="AY3770"/>
    </row>
    <row r="3771" spans="51:51" x14ac:dyDescent="0.25">
      <c r="AY3771"/>
    </row>
    <row r="3772" spans="51:51" x14ac:dyDescent="0.25">
      <c r="AY3772"/>
    </row>
    <row r="3773" spans="51:51" x14ac:dyDescent="0.25">
      <c r="AY3773"/>
    </row>
    <row r="3774" spans="51:51" x14ac:dyDescent="0.25">
      <c r="AY3774"/>
    </row>
    <row r="3775" spans="51:51" x14ac:dyDescent="0.25">
      <c r="AY3775"/>
    </row>
    <row r="3776" spans="51:51" x14ac:dyDescent="0.25">
      <c r="AY3776"/>
    </row>
    <row r="3777" spans="51:51" x14ac:dyDescent="0.25">
      <c r="AY3777"/>
    </row>
    <row r="3778" spans="51:51" x14ac:dyDescent="0.25">
      <c r="AY3778"/>
    </row>
    <row r="3779" spans="51:51" x14ac:dyDescent="0.25">
      <c r="AY3779"/>
    </row>
    <row r="3780" spans="51:51" x14ac:dyDescent="0.25">
      <c r="AY3780"/>
    </row>
    <row r="3781" spans="51:51" x14ac:dyDescent="0.25">
      <c r="AY3781"/>
    </row>
    <row r="3782" spans="51:51" x14ac:dyDescent="0.25">
      <c r="AY3782"/>
    </row>
    <row r="3783" spans="51:51" x14ac:dyDescent="0.25">
      <c r="AY3783"/>
    </row>
    <row r="3784" spans="51:51" x14ac:dyDescent="0.25">
      <c r="AY3784"/>
    </row>
    <row r="3785" spans="51:51" x14ac:dyDescent="0.25">
      <c r="AY3785"/>
    </row>
    <row r="3786" spans="51:51" x14ac:dyDescent="0.25">
      <c r="AY3786"/>
    </row>
    <row r="3787" spans="51:51" x14ac:dyDescent="0.25">
      <c r="AY3787"/>
    </row>
    <row r="3788" spans="51:51" x14ac:dyDescent="0.25">
      <c r="AY3788"/>
    </row>
    <row r="3789" spans="51:51" x14ac:dyDescent="0.25">
      <c r="AY3789"/>
    </row>
    <row r="3790" spans="51:51" x14ac:dyDescent="0.25">
      <c r="AY3790"/>
    </row>
    <row r="3791" spans="51:51" x14ac:dyDescent="0.25">
      <c r="AY3791"/>
    </row>
    <row r="3792" spans="51:51" x14ac:dyDescent="0.25">
      <c r="AY3792"/>
    </row>
    <row r="3793" spans="51:51" x14ac:dyDescent="0.25">
      <c r="AY3793"/>
    </row>
    <row r="3794" spans="51:51" x14ac:dyDescent="0.25">
      <c r="AY3794"/>
    </row>
    <row r="3795" spans="51:51" x14ac:dyDescent="0.25">
      <c r="AY3795"/>
    </row>
    <row r="3796" spans="51:51" x14ac:dyDescent="0.25">
      <c r="AY3796"/>
    </row>
    <row r="3797" spans="51:51" x14ac:dyDescent="0.25">
      <c r="AY3797"/>
    </row>
    <row r="3798" spans="51:51" x14ac:dyDescent="0.25">
      <c r="AY3798"/>
    </row>
    <row r="3799" spans="51:51" x14ac:dyDescent="0.25">
      <c r="AY3799"/>
    </row>
    <row r="3800" spans="51:51" x14ac:dyDescent="0.25">
      <c r="AY3800"/>
    </row>
    <row r="3801" spans="51:51" x14ac:dyDescent="0.25">
      <c r="AY3801"/>
    </row>
    <row r="3802" spans="51:51" x14ac:dyDescent="0.25">
      <c r="AY3802"/>
    </row>
    <row r="3803" spans="51:51" x14ac:dyDescent="0.25">
      <c r="AY3803"/>
    </row>
    <row r="3804" spans="51:51" x14ac:dyDescent="0.25">
      <c r="AY3804"/>
    </row>
    <row r="3805" spans="51:51" x14ac:dyDescent="0.25">
      <c r="AY3805"/>
    </row>
    <row r="3806" spans="51:51" x14ac:dyDescent="0.25">
      <c r="AY3806"/>
    </row>
    <row r="3807" spans="51:51" x14ac:dyDescent="0.25">
      <c r="AY3807"/>
    </row>
    <row r="3808" spans="51:51" x14ac:dyDescent="0.25">
      <c r="AY3808"/>
    </row>
    <row r="3809" spans="51:51" x14ac:dyDescent="0.25">
      <c r="AY3809"/>
    </row>
    <row r="3810" spans="51:51" x14ac:dyDescent="0.25">
      <c r="AY3810"/>
    </row>
    <row r="3811" spans="51:51" x14ac:dyDescent="0.25">
      <c r="AY3811"/>
    </row>
    <row r="3812" spans="51:51" x14ac:dyDescent="0.25">
      <c r="AY3812"/>
    </row>
    <row r="3813" spans="51:51" x14ac:dyDescent="0.25">
      <c r="AY3813"/>
    </row>
    <row r="3814" spans="51:51" x14ac:dyDescent="0.25">
      <c r="AY3814"/>
    </row>
    <row r="3815" spans="51:51" x14ac:dyDescent="0.25">
      <c r="AY3815"/>
    </row>
    <row r="3816" spans="51:51" x14ac:dyDescent="0.25">
      <c r="AY3816"/>
    </row>
    <row r="3817" spans="51:51" x14ac:dyDescent="0.25">
      <c r="AY3817"/>
    </row>
    <row r="3818" spans="51:51" x14ac:dyDescent="0.25">
      <c r="AY3818"/>
    </row>
    <row r="3819" spans="51:51" x14ac:dyDescent="0.25">
      <c r="AY3819"/>
    </row>
    <row r="3820" spans="51:51" x14ac:dyDescent="0.25">
      <c r="AY3820"/>
    </row>
    <row r="3821" spans="51:51" x14ac:dyDescent="0.25">
      <c r="AY3821"/>
    </row>
    <row r="3822" spans="51:51" x14ac:dyDescent="0.25">
      <c r="AY3822"/>
    </row>
    <row r="3823" spans="51:51" x14ac:dyDescent="0.25">
      <c r="AY3823"/>
    </row>
    <row r="3824" spans="51:51" x14ac:dyDescent="0.25">
      <c r="AY3824"/>
    </row>
    <row r="3825" spans="51:51" x14ac:dyDescent="0.25">
      <c r="AY3825"/>
    </row>
    <row r="3826" spans="51:51" x14ac:dyDescent="0.25">
      <c r="AY3826"/>
    </row>
    <row r="3827" spans="51:51" x14ac:dyDescent="0.25">
      <c r="AY3827"/>
    </row>
    <row r="3828" spans="51:51" x14ac:dyDescent="0.25">
      <c r="AY3828"/>
    </row>
    <row r="3829" spans="51:51" x14ac:dyDescent="0.25">
      <c r="AY3829"/>
    </row>
    <row r="3830" spans="51:51" x14ac:dyDescent="0.25">
      <c r="AY3830"/>
    </row>
    <row r="3831" spans="51:51" x14ac:dyDescent="0.25">
      <c r="AY3831"/>
    </row>
    <row r="3832" spans="51:51" x14ac:dyDescent="0.25">
      <c r="AY3832"/>
    </row>
    <row r="3833" spans="51:51" x14ac:dyDescent="0.25">
      <c r="AY3833"/>
    </row>
    <row r="3834" spans="51:51" x14ac:dyDescent="0.25">
      <c r="AY3834"/>
    </row>
    <row r="3835" spans="51:51" x14ac:dyDescent="0.25">
      <c r="AY3835"/>
    </row>
    <row r="3836" spans="51:51" x14ac:dyDescent="0.25">
      <c r="AY3836"/>
    </row>
    <row r="3837" spans="51:51" x14ac:dyDescent="0.25">
      <c r="AY3837"/>
    </row>
    <row r="3838" spans="51:51" x14ac:dyDescent="0.25">
      <c r="AY3838"/>
    </row>
    <row r="3839" spans="51:51" x14ac:dyDescent="0.25">
      <c r="AY3839"/>
    </row>
    <row r="3840" spans="51:51" x14ac:dyDescent="0.25">
      <c r="AY3840"/>
    </row>
    <row r="3841" spans="51:51" x14ac:dyDescent="0.25">
      <c r="AY3841"/>
    </row>
    <row r="3842" spans="51:51" x14ac:dyDescent="0.25">
      <c r="AY3842"/>
    </row>
    <row r="3843" spans="51:51" x14ac:dyDescent="0.25">
      <c r="AY3843"/>
    </row>
    <row r="3844" spans="51:51" x14ac:dyDescent="0.25">
      <c r="AY3844"/>
    </row>
    <row r="3845" spans="51:51" x14ac:dyDescent="0.25">
      <c r="AY3845"/>
    </row>
    <row r="3846" spans="51:51" x14ac:dyDescent="0.25">
      <c r="AY3846"/>
    </row>
    <row r="3847" spans="51:51" x14ac:dyDescent="0.25">
      <c r="AY3847"/>
    </row>
    <row r="3848" spans="51:51" x14ac:dyDescent="0.25">
      <c r="AY3848"/>
    </row>
    <row r="3849" spans="51:51" x14ac:dyDescent="0.25">
      <c r="AY3849"/>
    </row>
    <row r="3850" spans="51:51" x14ac:dyDescent="0.25">
      <c r="AY3850"/>
    </row>
    <row r="3851" spans="51:51" x14ac:dyDescent="0.25">
      <c r="AY3851"/>
    </row>
    <row r="3852" spans="51:51" x14ac:dyDescent="0.25">
      <c r="AY3852"/>
    </row>
    <row r="3853" spans="51:51" x14ac:dyDescent="0.25">
      <c r="AY3853"/>
    </row>
    <row r="3854" spans="51:51" x14ac:dyDescent="0.25">
      <c r="AY3854"/>
    </row>
    <row r="3855" spans="51:51" x14ac:dyDescent="0.25">
      <c r="AY3855"/>
    </row>
    <row r="3856" spans="51:51" x14ac:dyDescent="0.25">
      <c r="AY3856"/>
    </row>
    <row r="3857" spans="51:51" x14ac:dyDescent="0.25">
      <c r="AY3857"/>
    </row>
    <row r="3858" spans="51:51" x14ac:dyDescent="0.25">
      <c r="AY3858"/>
    </row>
    <row r="3859" spans="51:51" x14ac:dyDescent="0.25">
      <c r="AY3859"/>
    </row>
    <row r="3860" spans="51:51" x14ac:dyDescent="0.25">
      <c r="AY3860"/>
    </row>
    <row r="3861" spans="51:51" x14ac:dyDescent="0.25">
      <c r="AY3861"/>
    </row>
    <row r="3862" spans="51:51" x14ac:dyDescent="0.25">
      <c r="AY3862"/>
    </row>
    <row r="3863" spans="51:51" x14ac:dyDescent="0.25">
      <c r="AY3863"/>
    </row>
    <row r="3864" spans="51:51" x14ac:dyDescent="0.25">
      <c r="AY3864"/>
    </row>
    <row r="3865" spans="51:51" x14ac:dyDescent="0.25">
      <c r="AY3865"/>
    </row>
    <row r="3866" spans="51:51" x14ac:dyDescent="0.25">
      <c r="AY3866"/>
    </row>
    <row r="3867" spans="51:51" x14ac:dyDescent="0.25">
      <c r="AY3867"/>
    </row>
    <row r="3868" spans="51:51" x14ac:dyDescent="0.25">
      <c r="AY3868"/>
    </row>
    <row r="3869" spans="51:51" x14ac:dyDescent="0.25">
      <c r="AY3869"/>
    </row>
    <row r="3870" spans="51:51" x14ac:dyDescent="0.25">
      <c r="AY3870"/>
    </row>
    <row r="3871" spans="51:51" x14ac:dyDescent="0.25">
      <c r="AY3871"/>
    </row>
    <row r="3872" spans="51:51" x14ac:dyDescent="0.25">
      <c r="AY3872"/>
    </row>
    <row r="3873" spans="51:51" x14ac:dyDescent="0.25">
      <c r="AY3873"/>
    </row>
    <row r="3874" spans="51:51" x14ac:dyDescent="0.25">
      <c r="AY3874"/>
    </row>
    <row r="3875" spans="51:51" x14ac:dyDescent="0.25">
      <c r="AY3875"/>
    </row>
    <row r="3876" spans="51:51" x14ac:dyDescent="0.25">
      <c r="AY3876"/>
    </row>
    <row r="3877" spans="51:51" x14ac:dyDescent="0.25">
      <c r="AY3877"/>
    </row>
    <row r="3878" spans="51:51" x14ac:dyDescent="0.25">
      <c r="AY3878"/>
    </row>
    <row r="3879" spans="51:51" x14ac:dyDescent="0.25">
      <c r="AY3879"/>
    </row>
    <row r="3880" spans="51:51" x14ac:dyDescent="0.25">
      <c r="AY3880"/>
    </row>
    <row r="3881" spans="51:51" x14ac:dyDescent="0.25">
      <c r="AY3881"/>
    </row>
    <row r="3882" spans="51:51" x14ac:dyDescent="0.25">
      <c r="AY3882"/>
    </row>
    <row r="3883" spans="51:51" x14ac:dyDescent="0.25">
      <c r="AY3883"/>
    </row>
    <row r="3884" spans="51:51" x14ac:dyDescent="0.25">
      <c r="AY3884"/>
    </row>
    <row r="3885" spans="51:51" x14ac:dyDescent="0.25">
      <c r="AY3885"/>
    </row>
    <row r="3886" spans="51:51" x14ac:dyDescent="0.25">
      <c r="AY3886"/>
    </row>
    <row r="3887" spans="51:51" x14ac:dyDescent="0.25">
      <c r="AY3887"/>
    </row>
    <row r="3888" spans="51:51" x14ac:dyDescent="0.25">
      <c r="AY3888"/>
    </row>
    <row r="3889" spans="51:51" x14ac:dyDescent="0.25">
      <c r="AY3889"/>
    </row>
    <row r="3890" spans="51:51" x14ac:dyDescent="0.25">
      <c r="AY3890"/>
    </row>
    <row r="3891" spans="51:51" x14ac:dyDescent="0.25">
      <c r="AY3891"/>
    </row>
    <row r="3892" spans="51:51" x14ac:dyDescent="0.25">
      <c r="AY3892"/>
    </row>
    <row r="3893" spans="51:51" x14ac:dyDescent="0.25">
      <c r="AY3893"/>
    </row>
    <row r="3894" spans="51:51" x14ac:dyDescent="0.25">
      <c r="AY3894"/>
    </row>
    <row r="3895" spans="51:51" x14ac:dyDescent="0.25">
      <c r="AY3895"/>
    </row>
    <row r="3902" spans="51:51" x14ac:dyDescent="0.25">
      <c r="AY3902"/>
    </row>
  </sheetData>
  <pageMargins left="0.7" right="0.7" top="0.75" bottom="0.75" header="0.3" footer="0.3"/>
  <pageSetup orientation="portrait" horizontalDpi="1200" verticalDpi="1200" r:id="rId1"/>
  <ignoredErrors>
    <ignoredError sqref="A2:D603" calculatedColumn="1"/>
    <ignoredError sqref="AM2:AM6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603"/>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1608</v>
      </c>
      <c r="B1" s="29" t="s">
        <v>1675</v>
      </c>
      <c r="C1" s="29" t="s">
        <v>1676</v>
      </c>
      <c r="D1" s="29" t="s">
        <v>1648</v>
      </c>
      <c r="E1" s="29" t="s">
        <v>1649</v>
      </c>
      <c r="F1" s="29" t="s">
        <v>1725</v>
      </c>
      <c r="G1" s="29" t="s">
        <v>1726</v>
      </c>
      <c r="H1" s="29" t="s">
        <v>1727</v>
      </c>
      <c r="I1" s="29" t="s">
        <v>1728</v>
      </c>
      <c r="J1" s="29" t="s">
        <v>1729</v>
      </c>
      <c r="K1" s="29" t="s">
        <v>1730</v>
      </c>
      <c r="L1" s="29" t="s">
        <v>1731</v>
      </c>
      <c r="M1" s="29" t="s">
        <v>1732</v>
      </c>
      <c r="N1" s="29" t="s">
        <v>1733</v>
      </c>
      <c r="O1" s="29" t="s">
        <v>1734</v>
      </c>
      <c r="P1" s="29" t="s">
        <v>1735</v>
      </c>
      <c r="Q1" s="29" t="s">
        <v>1736</v>
      </c>
      <c r="R1" s="29" t="s">
        <v>1737</v>
      </c>
      <c r="S1" s="29" t="s">
        <v>1738</v>
      </c>
      <c r="T1" s="29" t="s">
        <v>1739</v>
      </c>
      <c r="U1" s="29" t="s">
        <v>1740</v>
      </c>
      <c r="V1" s="29" t="s">
        <v>1741</v>
      </c>
      <c r="W1" s="29" t="s">
        <v>1742</v>
      </c>
      <c r="X1" s="29" t="s">
        <v>1743</v>
      </c>
      <c r="Y1" s="29" t="s">
        <v>1744</v>
      </c>
      <c r="Z1" s="29" t="s">
        <v>1745</v>
      </c>
      <c r="AA1" s="29" t="s">
        <v>1746</v>
      </c>
      <c r="AB1" s="29" t="s">
        <v>1747</v>
      </c>
      <c r="AC1" s="29" t="s">
        <v>1748</v>
      </c>
      <c r="AD1" s="29" t="s">
        <v>1749</v>
      </c>
      <c r="AE1" s="29" t="s">
        <v>1750</v>
      </c>
      <c r="AF1" s="29" t="s">
        <v>1751</v>
      </c>
      <c r="AG1" s="29" t="s">
        <v>1752</v>
      </c>
      <c r="AH1" s="29" t="s">
        <v>1674</v>
      </c>
      <c r="AI1" s="31" t="s">
        <v>1602</v>
      </c>
    </row>
    <row r="2" spans="1:35" x14ac:dyDescent="0.25">
      <c r="A2" t="s">
        <v>1583</v>
      </c>
      <c r="B2" t="s">
        <v>618</v>
      </c>
      <c r="C2" t="s">
        <v>1294</v>
      </c>
      <c r="D2" t="s">
        <v>1502</v>
      </c>
      <c r="E2" s="33">
        <v>472.61111111111109</v>
      </c>
      <c r="F2" s="33">
        <v>3.9666666666666668</v>
      </c>
      <c r="G2" s="33">
        <v>0</v>
      </c>
      <c r="H2" s="33">
        <v>0</v>
      </c>
      <c r="I2" s="33">
        <v>17.600000000000001</v>
      </c>
      <c r="J2" s="33">
        <v>0</v>
      </c>
      <c r="K2" s="33">
        <v>0</v>
      </c>
      <c r="L2" s="33">
        <v>4.5444444444444443</v>
      </c>
      <c r="M2" s="33">
        <v>15.297222222222222</v>
      </c>
      <c r="N2" s="33">
        <v>7.6638888888888888</v>
      </c>
      <c r="O2" s="33">
        <v>4.8583519454566834E-2</v>
      </c>
      <c r="P2" s="33">
        <v>0</v>
      </c>
      <c r="Q2" s="33">
        <v>3.8888888888888888</v>
      </c>
      <c r="R2" s="33">
        <v>8.2285176913130375E-3</v>
      </c>
      <c r="S2" s="33">
        <v>22.427777777777777</v>
      </c>
      <c r="T2" s="33">
        <v>4.5194444444444448</v>
      </c>
      <c r="U2" s="33">
        <v>0</v>
      </c>
      <c r="V2" s="33">
        <v>5.7017750088162691E-2</v>
      </c>
      <c r="W2" s="33">
        <v>20.18888888888889</v>
      </c>
      <c r="X2" s="33">
        <v>9.655555555555555</v>
      </c>
      <c r="Y2" s="33">
        <v>4.4666666666666668</v>
      </c>
      <c r="Z2" s="33">
        <v>7.2599036087927588E-2</v>
      </c>
      <c r="AA2" s="33">
        <v>0</v>
      </c>
      <c r="AB2" s="33">
        <v>49.033333333333331</v>
      </c>
      <c r="AC2" s="33">
        <v>0</v>
      </c>
      <c r="AD2" s="33">
        <v>155.86388888888888</v>
      </c>
      <c r="AE2" s="33">
        <v>28.7</v>
      </c>
      <c r="AF2" s="33">
        <v>0</v>
      </c>
      <c r="AG2" s="33">
        <v>20.3</v>
      </c>
      <c r="AH2" t="s">
        <v>12</v>
      </c>
      <c r="AI2" s="34">
        <v>2</v>
      </c>
    </row>
    <row r="3" spans="1:35" x14ac:dyDescent="0.25">
      <c r="A3" t="s">
        <v>1583</v>
      </c>
      <c r="B3" t="s">
        <v>943</v>
      </c>
      <c r="C3" t="s">
        <v>1407</v>
      </c>
      <c r="D3" t="s">
        <v>1496</v>
      </c>
      <c r="E3" s="33">
        <v>117.31111111111112</v>
      </c>
      <c r="F3" s="33">
        <v>3.7888888888888888</v>
      </c>
      <c r="G3" s="33">
        <v>1.0666666666666667</v>
      </c>
      <c r="H3" s="33">
        <v>0.51111111111111107</v>
      </c>
      <c r="I3" s="33">
        <v>1.9111111111111112</v>
      </c>
      <c r="J3" s="33">
        <v>11.377777777777778</v>
      </c>
      <c r="K3" s="33">
        <v>0</v>
      </c>
      <c r="L3" s="33">
        <v>4.5825555555555564</v>
      </c>
      <c r="M3" s="33">
        <v>4.503222222222222</v>
      </c>
      <c r="N3" s="33">
        <v>18.139111111111106</v>
      </c>
      <c r="O3" s="33">
        <v>0.1930109869293426</v>
      </c>
      <c r="P3" s="33">
        <v>5.1910000000000007</v>
      </c>
      <c r="Q3" s="33">
        <v>13.018666666666668</v>
      </c>
      <c r="R3" s="33">
        <v>0.15522542148134119</v>
      </c>
      <c r="S3" s="33">
        <v>21.452888888888889</v>
      </c>
      <c r="T3" s="33">
        <v>4.7720000000000002</v>
      </c>
      <c r="U3" s="33">
        <v>0</v>
      </c>
      <c r="V3" s="33">
        <v>0.2235499147565827</v>
      </c>
      <c r="W3" s="33">
        <v>17.363555555555557</v>
      </c>
      <c r="X3" s="33">
        <v>7.9606666666666674</v>
      </c>
      <c r="Y3" s="33">
        <v>0</v>
      </c>
      <c r="Z3" s="33">
        <v>0.21587232430384545</v>
      </c>
      <c r="AA3" s="33">
        <v>0</v>
      </c>
      <c r="AB3" s="33">
        <v>0</v>
      </c>
      <c r="AC3" s="33">
        <v>0</v>
      </c>
      <c r="AD3" s="33">
        <v>0</v>
      </c>
      <c r="AE3" s="33">
        <v>5.7666666666666666</v>
      </c>
      <c r="AF3" s="33">
        <v>0</v>
      </c>
      <c r="AG3" s="33">
        <v>0</v>
      </c>
      <c r="AH3" t="s">
        <v>339</v>
      </c>
      <c r="AI3" s="34">
        <v>2</v>
      </c>
    </row>
    <row r="4" spans="1:35" x14ac:dyDescent="0.25">
      <c r="A4" t="s">
        <v>1583</v>
      </c>
      <c r="B4" t="s">
        <v>1000</v>
      </c>
      <c r="C4" t="s">
        <v>1434</v>
      </c>
      <c r="D4" t="s">
        <v>1545</v>
      </c>
      <c r="E4" s="33">
        <v>35.555555555555557</v>
      </c>
      <c r="F4" s="33">
        <v>2.3111111111111109</v>
      </c>
      <c r="G4" s="33">
        <v>1.0666666666666667</v>
      </c>
      <c r="H4" s="33">
        <v>0</v>
      </c>
      <c r="I4" s="33">
        <v>0.84444444444444444</v>
      </c>
      <c r="J4" s="33">
        <v>0</v>
      </c>
      <c r="K4" s="33">
        <v>0.46666666666666667</v>
      </c>
      <c r="L4" s="33">
        <v>0.64788888888888874</v>
      </c>
      <c r="M4" s="33">
        <v>0</v>
      </c>
      <c r="N4" s="33">
        <v>5.1206666666666676</v>
      </c>
      <c r="O4" s="33">
        <v>0.14401875000000003</v>
      </c>
      <c r="P4" s="33">
        <v>4.0582222222222235</v>
      </c>
      <c r="Q4" s="33">
        <v>2.6467777777777779</v>
      </c>
      <c r="R4" s="33">
        <v>0.18857812500000004</v>
      </c>
      <c r="S4" s="33">
        <v>5.2070000000000007</v>
      </c>
      <c r="T4" s="33">
        <v>3.3546666666666658</v>
      </c>
      <c r="U4" s="33">
        <v>0</v>
      </c>
      <c r="V4" s="33">
        <v>0.24079687500000002</v>
      </c>
      <c r="W4" s="33">
        <v>5.307666666666667</v>
      </c>
      <c r="X4" s="33">
        <v>0</v>
      </c>
      <c r="Y4" s="33">
        <v>0</v>
      </c>
      <c r="Z4" s="33">
        <v>0.14927812500000001</v>
      </c>
      <c r="AA4" s="33">
        <v>0</v>
      </c>
      <c r="AB4" s="33">
        <v>0</v>
      </c>
      <c r="AC4" s="33">
        <v>0</v>
      </c>
      <c r="AD4" s="33">
        <v>0</v>
      </c>
      <c r="AE4" s="33">
        <v>0</v>
      </c>
      <c r="AF4" s="33">
        <v>0</v>
      </c>
      <c r="AG4" s="33">
        <v>3.3333333333333333E-2</v>
      </c>
      <c r="AH4" t="s">
        <v>396</v>
      </c>
      <c r="AI4" s="34">
        <v>2</v>
      </c>
    </row>
    <row r="5" spans="1:35" x14ac:dyDescent="0.25">
      <c r="A5" t="s">
        <v>1583</v>
      </c>
      <c r="B5" t="s">
        <v>752</v>
      </c>
      <c r="C5" t="s">
        <v>1349</v>
      </c>
      <c r="D5" t="s">
        <v>1532</v>
      </c>
      <c r="E5" s="33">
        <v>222.72222222222223</v>
      </c>
      <c r="F5" s="33">
        <v>5.3888888888888893</v>
      </c>
      <c r="G5" s="33">
        <v>0</v>
      </c>
      <c r="H5" s="33">
        <v>0</v>
      </c>
      <c r="I5" s="33">
        <v>13.766666666666667</v>
      </c>
      <c r="J5" s="33">
        <v>0</v>
      </c>
      <c r="K5" s="33">
        <v>0</v>
      </c>
      <c r="L5" s="33">
        <v>18.428333333333342</v>
      </c>
      <c r="M5" s="33">
        <v>0</v>
      </c>
      <c r="N5" s="33">
        <v>4.9334444444444436</v>
      </c>
      <c r="O5" s="33">
        <v>2.2150661012721371E-2</v>
      </c>
      <c r="P5" s="33">
        <v>4.25</v>
      </c>
      <c r="Q5" s="33">
        <v>45.338999999999992</v>
      </c>
      <c r="R5" s="33">
        <v>0.22264953853828881</v>
      </c>
      <c r="S5" s="33">
        <v>44.431999999999981</v>
      </c>
      <c r="T5" s="33">
        <v>10.314888888888889</v>
      </c>
      <c r="U5" s="33">
        <v>0</v>
      </c>
      <c r="V5" s="33">
        <v>0.24580793215265642</v>
      </c>
      <c r="W5" s="33">
        <v>34.968444444444444</v>
      </c>
      <c r="X5" s="33">
        <v>0</v>
      </c>
      <c r="Y5" s="33">
        <v>0</v>
      </c>
      <c r="Z5" s="33">
        <v>0.15700473933649289</v>
      </c>
      <c r="AA5" s="33">
        <v>0</v>
      </c>
      <c r="AB5" s="33">
        <v>0</v>
      </c>
      <c r="AC5" s="33">
        <v>0</v>
      </c>
      <c r="AD5" s="33">
        <v>0</v>
      </c>
      <c r="AE5" s="33">
        <v>0</v>
      </c>
      <c r="AF5" s="33">
        <v>0</v>
      </c>
      <c r="AG5" s="33">
        <v>0.85555555555555551</v>
      </c>
      <c r="AH5" t="s">
        <v>147</v>
      </c>
      <c r="AI5" s="34">
        <v>2</v>
      </c>
    </row>
    <row r="6" spans="1:35" x14ac:dyDescent="0.25">
      <c r="A6" t="s">
        <v>1583</v>
      </c>
      <c r="B6" t="s">
        <v>815</v>
      </c>
      <c r="C6" t="s">
        <v>1375</v>
      </c>
      <c r="D6" t="s">
        <v>1534</v>
      </c>
      <c r="E6" s="33">
        <v>147.73333333333332</v>
      </c>
      <c r="F6" s="33">
        <v>5.333333333333333</v>
      </c>
      <c r="G6" s="33">
        <v>0</v>
      </c>
      <c r="H6" s="33">
        <v>0</v>
      </c>
      <c r="I6" s="33">
        <v>0</v>
      </c>
      <c r="J6" s="33">
        <v>0</v>
      </c>
      <c r="K6" s="33">
        <v>0</v>
      </c>
      <c r="L6" s="33">
        <v>0.27500000000000002</v>
      </c>
      <c r="M6" s="33">
        <v>12.175000000000002</v>
      </c>
      <c r="N6" s="33">
        <v>0</v>
      </c>
      <c r="O6" s="33">
        <v>8.2412003610108323E-2</v>
      </c>
      <c r="P6" s="33">
        <v>5.0666666666666664</v>
      </c>
      <c r="Q6" s="33">
        <v>23.017666666666674</v>
      </c>
      <c r="R6" s="33">
        <v>0.19010153429602894</v>
      </c>
      <c r="S6" s="33">
        <v>11.105555555555556</v>
      </c>
      <c r="T6" s="33">
        <v>11.813888888888888</v>
      </c>
      <c r="U6" s="33">
        <v>0</v>
      </c>
      <c r="V6" s="33">
        <v>0.15514064380264742</v>
      </c>
      <c r="W6" s="33">
        <v>17.358333333333334</v>
      </c>
      <c r="X6" s="33">
        <v>17.475000000000001</v>
      </c>
      <c r="Y6" s="33">
        <v>0</v>
      </c>
      <c r="Z6" s="33">
        <v>0.23578519855595673</v>
      </c>
      <c r="AA6" s="33">
        <v>0</v>
      </c>
      <c r="AB6" s="33">
        <v>0</v>
      </c>
      <c r="AC6" s="33">
        <v>0</v>
      </c>
      <c r="AD6" s="33">
        <v>0</v>
      </c>
      <c r="AE6" s="33">
        <v>0</v>
      </c>
      <c r="AF6" s="33">
        <v>0</v>
      </c>
      <c r="AG6" s="33">
        <v>0</v>
      </c>
      <c r="AH6" t="s">
        <v>210</v>
      </c>
      <c r="AI6" s="34">
        <v>2</v>
      </c>
    </row>
    <row r="7" spans="1:35" x14ac:dyDescent="0.25">
      <c r="A7" t="s">
        <v>1583</v>
      </c>
      <c r="B7" t="s">
        <v>944</v>
      </c>
      <c r="C7" t="s">
        <v>1420</v>
      </c>
      <c r="D7" t="s">
        <v>1546</v>
      </c>
      <c r="E7" s="33">
        <v>67.266666666666666</v>
      </c>
      <c r="F7" s="33">
        <v>5.3</v>
      </c>
      <c r="G7" s="33">
        <v>0.43333333333333335</v>
      </c>
      <c r="H7" s="33">
        <v>0</v>
      </c>
      <c r="I7" s="33">
        <v>3.5222222222222221</v>
      </c>
      <c r="J7" s="33">
        <v>0</v>
      </c>
      <c r="K7" s="33">
        <v>0</v>
      </c>
      <c r="L7" s="33">
        <v>2.6955555555555559</v>
      </c>
      <c r="M7" s="33">
        <v>0</v>
      </c>
      <c r="N7" s="33">
        <v>5.3782222222222247</v>
      </c>
      <c r="O7" s="33">
        <v>7.9953749587049927E-2</v>
      </c>
      <c r="P7" s="33">
        <v>2.2124444444444444</v>
      </c>
      <c r="Q7" s="33">
        <v>7.0037777777777785</v>
      </c>
      <c r="R7" s="33">
        <v>0.13701024116286753</v>
      </c>
      <c r="S7" s="33">
        <v>2.2598888888888884</v>
      </c>
      <c r="T7" s="33">
        <v>4.2730000000000006</v>
      </c>
      <c r="U7" s="33">
        <v>0</v>
      </c>
      <c r="V7" s="33">
        <v>9.7119259993392812E-2</v>
      </c>
      <c r="W7" s="33">
        <v>8.7964444444444396</v>
      </c>
      <c r="X7" s="33">
        <v>0</v>
      </c>
      <c r="Y7" s="33">
        <v>0</v>
      </c>
      <c r="Z7" s="33">
        <v>0.13076973901552685</v>
      </c>
      <c r="AA7" s="33">
        <v>0</v>
      </c>
      <c r="AB7" s="33">
        <v>0</v>
      </c>
      <c r="AC7" s="33">
        <v>0.58888888888888891</v>
      </c>
      <c r="AD7" s="33">
        <v>0</v>
      </c>
      <c r="AE7" s="33">
        <v>0</v>
      </c>
      <c r="AF7" s="33">
        <v>0</v>
      </c>
      <c r="AG7" s="33">
        <v>0.1111111111111111</v>
      </c>
      <c r="AH7" t="s">
        <v>340</v>
      </c>
      <c r="AI7" s="34">
        <v>2</v>
      </c>
    </row>
    <row r="8" spans="1:35" x14ac:dyDescent="0.25">
      <c r="A8" t="s">
        <v>1583</v>
      </c>
      <c r="B8" t="s">
        <v>1031</v>
      </c>
      <c r="C8" t="s">
        <v>1442</v>
      </c>
      <c r="D8" t="s">
        <v>1513</v>
      </c>
      <c r="E8" s="33">
        <v>107.34444444444445</v>
      </c>
      <c r="F8" s="33">
        <v>4.9444444444444446</v>
      </c>
      <c r="G8" s="33">
        <v>3.3333333333333335</v>
      </c>
      <c r="H8" s="33">
        <v>0</v>
      </c>
      <c r="I8" s="33">
        <v>5.5222222222222221</v>
      </c>
      <c r="J8" s="33">
        <v>0</v>
      </c>
      <c r="K8" s="33">
        <v>0</v>
      </c>
      <c r="L8" s="33">
        <v>3.5601111111111106</v>
      </c>
      <c r="M8" s="33">
        <v>0</v>
      </c>
      <c r="N8" s="33">
        <v>5.4231111111111119</v>
      </c>
      <c r="O8" s="33">
        <v>5.0520650036228139E-2</v>
      </c>
      <c r="P8" s="33">
        <v>4.1928888888888887</v>
      </c>
      <c r="Q8" s="33">
        <v>11.334888888888891</v>
      </c>
      <c r="R8" s="33">
        <v>0.14465376255046061</v>
      </c>
      <c r="S8" s="33">
        <v>5.6707777777777775</v>
      </c>
      <c r="T8" s="33">
        <v>9.6518888888888892</v>
      </c>
      <c r="U8" s="33">
        <v>0</v>
      </c>
      <c r="V8" s="33">
        <v>0.14274298726839871</v>
      </c>
      <c r="W8" s="33">
        <v>20.340555555555561</v>
      </c>
      <c r="X8" s="33">
        <v>0</v>
      </c>
      <c r="Y8" s="33">
        <v>0</v>
      </c>
      <c r="Z8" s="33">
        <v>0.18948866576958912</v>
      </c>
      <c r="AA8" s="33">
        <v>0</v>
      </c>
      <c r="AB8" s="33">
        <v>0</v>
      </c>
      <c r="AC8" s="33">
        <v>0</v>
      </c>
      <c r="AD8" s="33">
        <v>0</v>
      </c>
      <c r="AE8" s="33">
        <v>0</v>
      </c>
      <c r="AF8" s="33">
        <v>0</v>
      </c>
      <c r="AG8" s="33">
        <v>0</v>
      </c>
      <c r="AH8" t="s">
        <v>427</v>
      </c>
      <c r="AI8" s="34">
        <v>2</v>
      </c>
    </row>
    <row r="9" spans="1:35" x14ac:dyDescent="0.25">
      <c r="A9" t="s">
        <v>1583</v>
      </c>
      <c r="B9" t="s">
        <v>1057</v>
      </c>
      <c r="C9" t="s">
        <v>1245</v>
      </c>
      <c r="D9" t="s">
        <v>1514</v>
      </c>
      <c r="E9" s="33">
        <v>86.722222222222229</v>
      </c>
      <c r="F9" s="33">
        <v>5.1555555555555559</v>
      </c>
      <c r="G9" s="33">
        <v>0.16666666666666666</v>
      </c>
      <c r="H9" s="33">
        <v>0</v>
      </c>
      <c r="I9" s="33">
        <v>1.0222222222222221</v>
      </c>
      <c r="J9" s="33">
        <v>0.17777777777777778</v>
      </c>
      <c r="K9" s="33">
        <v>0</v>
      </c>
      <c r="L9" s="33">
        <v>5.6261111111111104</v>
      </c>
      <c r="M9" s="33">
        <v>0</v>
      </c>
      <c r="N9" s="33">
        <v>5.8724444444444446</v>
      </c>
      <c r="O9" s="33">
        <v>6.7715566944266489E-2</v>
      </c>
      <c r="P9" s="33">
        <v>4.9038888888888881</v>
      </c>
      <c r="Q9" s="33">
        <v>13.534111111111118</v>
      </c>
      <c r="R9" s="33">
        <v>0.21260986547085206</v>
      </c>
      <c r="S9" s="33">
        <v>5.2607777777777773</v>
      </c>
      <c r="T9" s="33">
        <v>7.8658888888888896</v>
      </c>
      <c r="U9" s="33">
        <v>0</v>
      </c>
      <c r="V9" s="33">
        <v>0.15136450992953235</v>
      </c>
      <c r="W9" s="33">
        <v>20.508000000000006</v>
      </c>
      <c r="X9" s="33">
        <v>0</v>
      </c>
      <c r="Y9" s="33">
        <v>0</v>
      </c>
      <c r="Z9" s="33">
        <v>0.23647918001281235</v>
      </c>
      <c r="AA9" s="33">
        <v>0</v>
      </c>
      <c r="AB9" s="33">
        <v>0</v>
      </c>
      <c r="AC9" s="33">
        <v>0</v>
      </c>
      <c r="AD9" s="33">
        <v>0</v>
      </c>
      <c r="AE9" s="33">
        <v>0</v>
      </c>
      <c r="AF9" s="33">
        <v>0</v>
      </c>
      <c r="AG9" s="33">
        <v>0.27777777777777779</v>
      </c>
      <c r="AH9" t="s">
        <v>453</v>
      </c>
      <c r="AI9" s="34">
        <v>2</v>
      </c>
    </row>
    <row r="10" spans="1:35" x14ac:dyDescent="0.25">
      <c r="A10" t="s">
        <v>1583</v>
      </c>
      <c r="B10" t="s">
        <v>735</v>
      </c>
      <c r="C10" t="s">
        <v>1340</v>
      </c>
      <c r="D10" t="s">
        <v>1518</v>
      </c>
      <c r="E10" s="33">
        <v>104.14444444444445</v>
      </c>
      <c r="F10" s="33">
        <v>3.7333333333333334</v>
      </c>
      <c r="G10" s="33">
        <v>2.1111111111111112</v>
      </c>
      <c r="H10" s="33">
        <v>0</v>
      </c>
      <c r="I10" s="33">
        <v>4.8888888888888893</v>
      </c>
      <c r="J10" s="33">
        <v>0</v>
      </c>
      <c r="K10" s="33">
        <v>0</v>
      </c>
      <c r="L10" s="33">
        <v>1.711111111111111</v>
      </c>
      <c r="M10" s="33">
        <v>9</v>
      </c>
      <c r="N10" s="33">
        <v>4.083333333333333</v>
      </c>
      <c r="O10" s="33">
        <v>0.12562680038408192</v>
      </c>
      <c r="P10" s="33">
        <v>4.666666666666667</v>
      </c>
      <c r="Q10" s="33">
        <v>11.769444444444444</v>
      </c>
      <c r="R10" s="33">
        <v>0.157820335004801</v>
      </c>
      <c r="S10" s="33">
        <v>9.4333333333333336</v>
      </c>
      <c r="T10" s="33">
        <v>6.4222222222222225</v>
      </c>
      <c r="U10" s="33">
        <v>0</v>
      </c>
      <c r="V10" s="33">
        <v>0.15224581243998719</v>
      </c>
      <c r="W10" s="33">
        <v>9.405555555555555</v>
      </c>
      <c r="X10" s="33">
        <v>12.786111111111111</v>
      </c>
      <c r="Y10" s="33">
        <v>0</v>
      </c>
      <c r="Z10" s="33">
        <v>0.21308545823108929</v>
      </c>
      <c r="AA10" s="33">
        <v>0</v>
      </c>
      <c r="AB10" s="33">
        <v>0</v>
      </c>
      <c r="AC10" s="33">
        <v>0</v>
      </c>
      <c r="AD10" s="33">
        <v>0</v>
      </c>
      <c r="AE10" s="33">
        <v>0</v>
      </c>
      <c r="AF10" s="33">
        <v>0</v>
      </c>
      <c r="AG10" s="33">
        <v>0</v>
      </c>
      <c r="AH10" t="s">
        <v>129</v>
      </c>
      <c r="AI10" s="34">
        <v>2</v>
      </c>
    </row>
    <row r="11" spans="1:35" x14ac:dyDescent="0.25">
      <c r="A11" t="s">
        <v>1583</v>
      </c>
      <c r="B11" t="s">
        <v>883</v>
      </c>
      <c r="C11" t="s">
        <v>1250</v>
      </c>
      <c r="D11" t="s">
        <v>1512</v>
      </c>
      <c r="E11" s="33">
        <v>117.86666666666666</v>
      </c>
      <c r="F11" s="33">
        <v>5.4222222222222225</v>
      </c>
      <c r="G11" s="33">
        <v>1.0666666666666667</v>
      </c>
      <c r="H11" s="33">
        <v>0.47222222222222221</v>
      </c>
      <c r="I11" s="33">
        <v>0</v>
      </c>
      <c r="J11" s="33">
        <v>0</v>
      </c>
      <c r="K11" s="33">
        <v>0</v>
      </c>
      <c r="L11" s="33">
        <v>0</v>
      </c>
      <c r="M11" s="33">
        <v>9.4444444444444442E-2</v>
      </c>
      <c r="N11" s="33">
        <v>10.86</v>
      </c>
      <c r="O11" s="33">
        <v>9.293929110105581E-2</v>
      </c>
      <c r="P11" s="33">
        <v>4.9611111111111112</v>
      </c>
      <c r="Q11" s="33">
        <v>19.42444444444444</v>
      </c>
      <c r="R11" s="33">
        <v>0.20689102564102563</v>
      </c>
      <c r="S11" s="33">
        <v>0</v>
      </c>
      <c r="T11" s="33">
        <v>0</v>
      </c>
      <c r="U11" s="33">
        <v>0</v>
      </c>
      <c r="V11" s="33">
        <v>0</v>
      </c>
      <c r="W11" s="33">
        <v>0</v>
      </c>
      <c r="X11" s="33">
        <v>0</v>
      </c>
      <c r="Y11" s="33">
        <v>0</v>
      </c>
      <c r="Z11" s="33">
        <v>0</v>
      </c>
      <c r="AA11" s="33">
        <v>0</v>
      </c>
      <c r="AB11" s="33">
        <v>0</v>
      </c>
      <c r="AC11" s="33">
        <v>0</v>
      </c>
      <c r="AD11" s="33">
        <v>0</v>
      </c>
      <c r="AE11" s="33">
        <v>1.1333333333333333</v>
      </c>
      <c r="AF11" s="33">
        <v>0</v>
      </c>
      <c r="AG11" s="33">
        <v>0</v>
      </c>
      <c r="AH11" t="s">
        <v>279</v>
      </c>
      <c r="AI11" s="34">
        <v>2</v>
      </c>
    </row>
    <row r="12" spans="1:35" x14ac:dyDescent="0.25">
      <c r="A12" t="s">
        <v>1583</v>
      </c>
      <c r="B12" t="s">
        <v>1167</v>
      </c>
      <c r="C12" t="s">
        <v>1306</v>
      </c>
      <c r="D12" t="s">
        <v>1522</v>
      </c>
      <c r="E12" s="33">
        <v>113.15555555555555</v>
      </c>
      <c r="F12" s="33">
        <v>4.9777777777777779</v>
      </c>
      <c r="G12" s="33">
        <v>0</v>
      </c>
      <c r="H12" s="33">
        <v>0</v>
      </c>
      <c r="I12" s="33">
        <v>10.144444444444444</v>
      </c>
      <c r="J12" s="33">
        <v>0</v>
      </c>
      <c r="K12" s="33">
        <v>0</v>
      </c>
      <c r="L12" s="33">
        <v>6.1277777777777782</v>
      </c>
      <c r="M12" s="33">
        <v>10.577777777777778</v>
      </c>
      <c r="N12" s="33">
        <v>32.904444444444444</v>
      </c>
      <c r="O12" s="33">
        <v>0.38426944226237236</v>
      </c>
      <c r="P12" s="33">
        <v>4.9777777777777779</v>
      </c>
      <c r="Q12" s="33">
        <v>12.636111111111111</v>
      </c>
      <c r="R12" s="33">
        <v>0.15566084053417123</v>
      </c>
      <c r="S12" s="33">
        <v>16.416666666666668</v>
      </c>
      <c r="T12" s="33">
        <v>14.988888888888889</v>
      </c>
      <c r="U12" s="33">
        <v>0</v>
      </c>
      <c r="V12" s="33">
        <v>0.27754320502749413</v>
      </c>
      <c r="W12" s="33">
        <v>12.422222222222222</v>
      </c>
      <c r="X12" s="33">
        <v>0</v>
      </c>
      <c r="Y12" s="33">
        <v>17.833333333333332</v>
      </c>
      <c r="Z12" s="33">
        <v>0.26738020424194814</v>
      </c>
      <c r="AA12" s="33">
        <v>0</v>
      </c>
      <c r="AB12" s="33">
        <v>0</v>
      </c>
      <c r="AC12" s="33">
        <v>0</v>
      </c>
      <c r="AD12" s="33">
        <v>0</v>
      </c>
      <c r="AE12" s="33">
        <v>48.31111111111111</v>
      </c>
      <c r="AF12" s="33">
        <v>0</v>
      </c>
      <c r="AG12" s="33">
        <v>0</v>
      </c>
      <c r="AH12" t="s">
        <v>565</v>
      </c>
      <c r="AI12" s="34">
        <v>2</v>
      </c>
    </row>
    <row r="13" spans="1:35" x14ac:dyDescent="0.25">
      <c r="A13" t="s">
        <v>1583</v>
      </c>
      <c r="B13" t="s">
        <v>1176</v>
      </c>
      <c r="C13" t="s">
        <v>1218</v>
      </c>
      <c r="D13" t="s">
        <v>1518</v>
      </c>
      <c r="E13" s="33">
        <v>209.9</v>
      </c>
      <c r="F13" s="33">
        <v>0</v>
      </c>
      <c r="G13" s="33">
        <v>0</v>
      </c>
      <c r="H13" s="33">
        <v>0</v>
      </c>
      <c r="I13" s="33">
        <v>8.655555555555555</v>
      </c>
      <c r="J13" s="33">
        <v>0</v>
      </c>
      <c r="K13" s="33">
        <v>0</v>
      </c>
      <c r="L13" s="33">
        <v>7.1749999999999998</v>
      </c>
      <c r="M13" s="33">
        <v>10.316666666666666</v>
      </c>
      <c r="N13" s="33">
        <v>41.511111111111113</v>
      </c>
      <c r="O13" s="33">
        <v>0.24691652109470119</v>
      </c>
      <c r="P13" s="33">
        <v>0</v>
      </c>
      <c r="Q13" s="33">
        <v>0</v>
      </c>
      <c r="R13" s="33">
        <v>0</v>
      </c>
      <c r="S13" s="33">
        <v>42.047777777777782</v>
      </c>
      <c r="T13" s="33">
        <v>0</v>
      </c>
      <c r="U13" s="33">
        <v>0</v>
      </c>
      <c r="V13" s="33">
        <v>0.20032290508707851</v>
      </c>
      <c r="W13" s="33">
        <v>36.680555555555557</v>
      </c>
      <c r="X13" s="33">
        <v>2.286111111111111</v>
      </c>
      <c r="Y13" s="33">
        <v>0</v>
      </c>
      <c r="Z13" s="33">
        <v>0.18564395744005083</v>
      </c>
      <c r="AA13" s="33">
        <v>0</v>
      </c>
      <c r="AB13" s="33">
        <v>20.677777777777777</v>
      </c>
      <c r="AC13" s="33">
        <v>0</v>
      </c>
      <c r="AD13" s="33">
        <v>0</v>
      </c>
      <c r="AE13" s="33">
        <v>0.25555555555555554</v>
      </c>
      <c r="AF13" s="33">
        <v>0</v>
      </c>
      <c r="AG13" s="33">
        <v>0</v>
      </c>
      <c r="AH13" t="s">
        <v>574</v>
      </c>
      <c r="AI13" s="34">
        <v>2</v>
      </c>
    </row>
    <row r="14" spans="1:35" x14ac:dyDescent="0.25">
      <c r="A14" t="s">
        <v>1583</v>
      </c>
      <c r="B14" t="s">
        <v>662</v>
      </c>
      <c r="C14" t="s">
        <v>1315</v>
      </c>
      <c r="D14" t="s">
        <v>1491</v>
      </c>
      <c r="E14" s="33">
        <v>120.93333333333334</v>
      </c>
      <c r="F14" s="33">
        <v>5.1555555555555559</v>
      </c>
      <c r="G14" s="33">
        <v>0</v>
      </c>
      <c r="H14" s="33">
        <v>0.71444444444444422</v>
      </c>
      <c r="I14" s="33">
        <v>5.1555555555555559</v>
      </c>
      <c r="J14" s="33">
        <v>0</v>
      </c>
      <c r="K14" s="33">
        <v>3.4222222222222221</v>
      </c>
      <c r="L14" s="33">
        <v>5.2444444444444445</v>
      </c>
      <c r="M14" s="33">
        <v>0</v>
      </c>
      <c r="N14" s="33">
        <v>0</v>
      </c>
      <c r="O14" s="33">
        <v>0</v>
      </c>
      <c r="P14" s="33">
        <v>0</v>
      </c>
      <c r="Q14" s="33">
        <v>0</v>
      </c>
      <c r="R14" s="33">
        <v>0</v>
      </c>
      <c r="S14" s="33">
        <v>5.1555555555555559</v>
      </c>
      <c r="T14" s="33">
        <v>9.6666666666666661</v>
      </c>
      <c r="U14" s="33">
        <v>0</v>
      </c>
      <c r="V14" s="33">
        <v>0.12256523337008453</v>
      </c>
      <c r="W14" s="33">
        <v>10.933333333333334</v>
      </c>
      <c r="X14" s="33">
        <v>14.786111111111111</v>
      </c>
      <c r="Y14" s="33">
        <v>0</v>
      </c>
      <c r="Z14" s="33">
        <v>0.21267456817346564</v>
      </c>
      <c r="AA14" s="33">
        <v>0</v>
      </c>
      <c r="AB14" s="33">
        <v>0</v>
      </c>
      <c r="AC14" s="33">
        <v>0</v>
      </c>
      <c r="AD14" s="33">
        <v>0</v>
      </c>
      <c r="AE14" s="33">
        <v>0</v>
      </c>
      <c r="AF14" s="33">
        <v>0</v>
      </c>
      <c r="AG14" s="33">
        <v>0</v>
      </c>
      <c r="AH14" t="s">
        <v>56</v>
      </c>
      <c r="AI14" s="34">
        <v>2</v>
      </c>
    </row>
    <row r="15" spans="1:35" x14ac:dyDescent="0.25">
      <c r="A15" t="s">
        <v>1583</v>
      </c>
      <c r="B15" t="s">
        <v>984</v>
      </c>
      <c r="C15" t="s">
        <v>1277</v>
      </c>
      <c r="D15" t="s">
        <v>1547</v>
      </c>
      <c r="E15" s="33">
        <v>76.788888888888891</v>
      </c>
      <c r="F15" s="33">
        <v>5.333333333333333</v>
      </c>
      <c r="G15" s="33">
        <v>0</v>
      </c>
      <c r="H15" s="33">
        <v>0</v>
      </c>
      <c r="I15" s="33">
        <v>1.2333333333333334</v>
      </c>
      <c r="J15" s="33">
        <v>0</v>
      </c>
      <c r="K15" s="33">
        <v>0</v>
      </c>
      <c r="L15" s="33">
        <v>0</v>
      </c>
      <c r="M15" s="33">
        <v>4.9833333333333334</v>
      </c>
      <c r="N15" s="33">
        <v>0</v>
      </c>
      <c r="O15" s="33">
        <v>6.4896541745044126E-2</v>
      </c>
      <c r="P15" s="33">
        <v>5.6888888888888891</v>
      </c>
      <c r="Q15" s="33">
        <v>3.0249999999999999</v>
      </c>
      <c r="R15" s="33">
        <v>0.11347851251627838</v>
      </c>
      <c r="S15" s="33">
        <v>4.6320000000000006</v>
      </c>
      <c r="T15" s="33">
        <v>5.3649999999999975</v>
      </c>
      <c r="U15" s="33">
        <v>0</v>
      </c>
      <c r="V15" s="33">
        <v>0.13018810591810154</v>
      </c>
      <c r="W15" s="33">
        <v>4.9763333333333337</v>
      </c>
      <c r="X15" s="33">
        <v>5.71</v>
      </c>
      <c r="Y15" s="33">
        <v>0</v>
      </c>
      <c r="Z15" s="33">
        <v>0.13916509911734914</v>
      </c>
      <c r="AA15" s="33">
        <v>0</v>
      </c>
      <c r="AB15" s="33">
        <v>0</v>
      </c>
      <c r="AC15" s="33">
        <v>0</v>
      </c>
      <c r="AD15" s="33">
        <v>0</v>
      </c>
      <c r="AE15" s="33">
        <v>0</v>
      </c>
      <c r="AF15" s="33">
        <v>0</v>
      </c>
      <c r="AG15" s="33">
        <v>0</v>
      </c>
      <c r="AH15" t="s">
        <v>380</v>
      </c>
      <c r="AI15" s="34">
        <v>2</v>
      </c>
    </row>
    <row r="16" spans="1:35" x14ac:dyDescent="0.25">
      <c r="A16" t="s">
        <v>1583</v>
      </c>
      <c r="B16" t="s">
        <v>971</v>
      </c>
      <c r="C16" t="s">
        <v>1295</v>
      </c>
      <c r="D16" t="s">
        <v>1527</v>
      </c>
      <c r="E16" s="33">
        <v>395.67777777777781</v>
      </c>
      <c r="F16" s="33">
        <v>18.588888888888889</v>
      </c>
      <c r="G16" s="33">
        <v>0</v>
      </c>
      <c r="H16" s="33">
        <v>0</v>
      </c>
      <c r="I16" s="33">
        <v>19.077777777777779</v>
      </c>
      <c r="J16" s="33">
        <v>0</v>
      </c>
      <c r="K16" s="33">
        <v>0</v>
      </c>
      <c r="L16" s="33">
        <v>15.069444444444445</v>
      </c>
      <c r="M16" s="33">
        <v>4.2777777777777777</v>
      </c>
      <c r="N16" s="33">
        <v>23.108333333333334</v>
      </c>
      <c r="O16" s="33">
        <v>6.9213164471652017E-2</v>
      </c>
      <c r="P16" s="33">
        <v>0</v>
      </c>
      <c r="Q16" s="33">
        <v>25.133333333333333</v>
      </c>
      <c r="R16" s="33">
        <v>6.3519698969419558E-2</v>
      </c>
      <c r="S16" s="33">
        <v>24.602555555555547</v>
      </c>
      <c r="T16" s="33">
        <v>38.691444444444443</v>
      </c>
      <c r="U16" s="33">
        <v>0</v>
      </c>
      <c r="V16" s="33">
        <v>0.15996349442587959</v>
      </c>
      <c r="W16" s="33">
        <v>25.456555555555578</v>
      </c>
      <c r="X16" s="33">
        <v>38.985000000000007</v>
      </c>
      <c r="Y16" s="33">
        <v>0</v>
      </c>
      <c r="Z16" s="33">
        <v>0.16286372188368767</v>
      </c>
      <c r="AA16" s="33">
        <v>0</v>
      </c>
      <c r="AB16" s="33">
        <v>4.2777777777777777</v>
      </c>
      <c r="AC16" s="33">
        <v>0</v>
      </c>
      <c r="AD16" s="33">
        <v>0</v>
      </c>
      <c r="AE16" s="33">
        <v>0</v>
      </c>
      <c r="AF16" s="33">
        <v>0</v>
      </c>
      <c r="AG16" s="33">
        <v>4.9777777777777779</v>
      </c>
      <c r="AH16" t="s">
        <v>367</v>
      </c>
      <c r="AI16" s="34">
        <v>2</v>
      </c>
    </row>
    <row r="17" spans="1:35" x14ac:dyDescent="0.25">
      <c r="A17" t="s">
        <v>1583</v>
      </c>
      <c r="B17" t="s">
        <v>1138</v>
      </c>
      <c r="C17" t="s">
        <v>1474</v>
      </c>
      <c r="D17" t="s">
        <v>1522</v>
      </c>
      <c r="E17" s="33">
        <v>186.86666666666667</v>
      </c>
      <c r="F17" s="33">
        <v>5.0666666666666664</v>
      </c>
      <c r="G17" s="33">
        <v>0.44444444444444442</v>
      </c>
      <c r="H17" s="33">
        <v>0</v>
      </c>
      <c r="I17" s="33">
        <v>9.0444444444444443</v>
      </c>
      <c r="J17" s="33">
        <v>0</v>
      </c>
      <c r="K17" s="33">
        <v>0</v>
      </c>
      <c r="L17" s="33">
        <v>5.0282222222222215</v>
      </c>
      <c r="M17" s="33">
        <v>13.741666666666667</v>
      </c>
      <c r="N17" s="33">
        <v>0</v>
      </c>
      <c r="O17" s="33">
        <v>7.3537281484124153E-2</v>
      </c>
      <c r="P17" s="33">
        <v>0</v>
      </c>
      <c r="Q17" s="33">
        <v>1.3388888888888888</v>
      </c>
      <c r="R17" s="33">
        <v>7.1649423237007959E-3</v>
      </c>
      <c r="S17" s="33">
        <v>16.730222222222224</v>
      </c>
      <c r="T17" s="33">
        <v>7.5782222222222195</v>
      </c>
      <c r="U17" s="33">
        <v>0</v>
      </c>
      <c r="V17" s="33">
        <v>0.13008443334522535</v>
      </c>
      <c r="W17" s="33">
        <v>17.54</v>
      </c>
      <c r="X17" s="33">
        <v>5.2166666666666668</v>
      </c>
      <c r="Y17" s="33">
        <v>0</v>
      </c>
      <c r="Z17" s="33">
        <v>0.12178023546200499</v>
      </c>
      <c r="AA17" s="33">
        <v>0</v>
      </c>
      <c r="AB17" s="33">
        <v>16.833333333333332</v>
      </c>
      <c r="AC17" s="33">
        <v>0</v>
      </c>
      <c r="AD17" s="33">
        <v>0</v>
      </c>
      <c r="AE17" s="33">
        <v>2.2222222222222223E-2</v>
      </c>
      <c r="AF17" s="33">
        <v>0</v>
      </c>
      <c r="AG17" s="33">
        <v>0</v>
      </c>
      <c r="AH17" t="s">
        <v>535</v>
      </c>
      <c r="AI17" s="34">
        <v>2</v>
      </c>
    </row>
    <row r="18" spans="1:35" x14ac:dyDescent="0.25">
      <c r="A18" t="s">
        <v>1583</v>
      </c>
      <c r="B18" t="s">
        <v>633</v>
      </c>
      <c r="C18" t="s">
        <v>1300</v>
      </c>
      <c r="D18" t="s">
        <v>1518</v>
      </c>
      <c r="E18" s="33">
        <v>192.11111111111111</v>
      </c>
      <c r="F18" s="33">
        <v>4.9000000000000004</v>
      </c>
      <c r="G18" s="33">
        <v>0</v>
      </c>
      <c r="H18" s="33">
        <v>0</v>
      </c>
      <c r="I18" s="33">
        <v>5.7333333333333334</v>
      </c>
      <c r="J18" s="33">
        <v>0</v>
      </c>
      <c r="K18" s="33">
        <v>0</v>
      </c>
      <c r="L18" s="33">
        <v>6.7492222222222216</v>
      </c>
      <c r="M18" s="33">
        <v>8.8666666666666671</v>
      </c>
      <c r="N18" s="33">
        <v>0</v>
      </c>
      <c r="O18" s="33">
        <v>4.6153846153846156E-2</v>
      </c>
      <c r="P18" s="33">
        <v>4.3555555555555552</v>
      </c>
      <c r="Q18" s="33">
        <v>23.975111111111119</v>
      </c>
      <c r="R18" s="33">
        <v>0.14747021399652982</v>
      </c>
      <c r="S18" s="33">
        <v>36.880111111111113</v>
      </c>
      <c r="T18" s="33">
        <v>23.043777777777777</v>
      </c>
      <c r="U18" s="33">
        <v>0</v>
      </c>
      <c r="V18" s="33">
        <v>0.31192307692307691</v>
      </c>
      <c r="W18" s="33">
        <v>20.923555555555556</v>
      </c>
      <c r="X18" s="33">
        <v>42.260444444444452</v>
      </c>
      <c r="Y18" s="33">
        <v>0</v>
      </c>
      <c r="Z18" s="33">
        <v>0.32889300173510705</v>
      </c>
      <c r="AA18" s="33">
        <v>0</v>
      </c>
      <c r="AB18" s="33">
        <v>0</v>
      </c>
      <c r="AC18" s="33">
        <v>0</v>
      </c>
      <c r="AD18" s="33">
        <v>9.8000000000000007</v>
      </c>
      <c r="AE18" s="33">
        <v>0</v>
      </c>
      <c r="AF18" s="33">
        <v>0</v>
      </c>
      <c r="AG18" s="33">
        <v>0</v>
      </c>
      <c r="AH18" t="s">
        <v>27</v>
      </c>
      <c r="AI18" s="34">
        <v>2</v>
      </c>
    </row>
    <row r="19" spans="1:35" x14ac:dyDescent="0.25">
      <c r="A19" t="s">
        <v>1583</v>
      </c>
      <c r="B19" t="s">
        <v>1083</v>
      </c>
      <c r="C19" t="s">
        <v>1224</v>
      </c>
      <c r="D19" t="s">
        <v>1501</v>
      </c>
      <c r="E19" s="33">
        <v>375.95555555555558</v>
      </c>
      <c r="F19" s="33">
        <v>0</v>
      </c>
      <c r="G19" s="33">
        <v>0</v>
      </c>
      <c r="H19" s="33">
        <v>0</v>
      </c>
      <c r="I19" s="33">
        <v>13.066666666666666</v>
      </c>
      <c r="J19" s="33">
        <v>0</v>
      </c>
      <c r="K19" s="33">
        <v>0</v>
      </c>
      <c r="L19" s="33">
        <v>0</v>
      </c>
      <c r="M19" s="33">
        <v>17.634</v>
      </c>
      <c r="N19" s="33">
        <v>0</v>
      </c>
      <c r="O19" s="33">
        <v>4.69044804350396E-2</v>
      </c>
      <c r="P19" s="33">
        <v>0</v>
      </c>
      <c r="Q19" s="33">
        <v>31.661444444444445</v>
      </c>
      <c r="R19" s="33">
        <v>8.4215923868069503E-2</v>
      </c>
      <c r="S19" s="33">
        <v>17.867777777777778</v>
      </c>
      <c r="T19" s="33">
        <v>46.617666666666665</v>
      </c>
      <c r="U19" s="33">
        <v>0</v>
      </c>
      <c r="V19" s="33">
        <v>0.1715241163258068</v>
      </c>
      <c r="W19" s="33">
        <v>23.872666666666678</v>
      </c>
      <c r="X19" s="33">
        <v>50.016888888888893</v>
      </c>
      <c r="Y19" s="33">
        <v>0</v>
      </c>
      <c r="Z19" s="33">
        <v>0.19653800685660247</v>
      </c>
      <c r="AA19" s="33">
        <v>0</v>
      </c>
      <c r="AB19" s="33">
        <v>0</v>
      </c>
      <c r="AC19" s="33">
        <v>0</v>
      </c>
      <c r="AD19" s="33">
        <v>0</v>
      </c>
      <c r="AE19" s="33">
        <v>0</v>
      </c>
      <c r="AF19" s="33">
        <v>0</v>
      </c>
      <c r="AG19" s="33">
        <v>0</v>
      </c>
      <c r="AH19" t="s">
        <v>479</v>
      </c>
      <c r="AI19" s="34">
        <v>2</v>
      </c>
    </row>
    <row r="20" spans="1:35" x14ac:dyDescent="0.25">
      <c r="A20" t="s">
        <v>1583</v>
      </c>
      <c r="B20" t="s">
        <v>607</v>
      </c>
      <c r="C20" t="s">
        <v>1208</v>
      </c>
      <c r="D20" t="s">
        <v>1523</v>
      </c>
      <c r="E20" s="33">
        <v>79.922222222222217</v>
      </c>
      <c r="F20" s="33">
        <v>5.4222222222222225</v>
      </c>
      <c r="G20" s="33">
        <v>0</v>
      </c>
      <c r="H20" s="33">
        <v>0</v>
      </c>
      <c r="I20" s="33">
        <v>2.9888888888888889</v>
      </c>
      <c r="J20" s="33">
        <v>0</v>
      </c>
      <c r="K20" s="33">
        <v>0</v>
      </c>
      <c r="L20" s="33">
        <v>0.1488888888888889</v>
      </c>
      <c r="M20" s="33">
        <v>3.9249999999999998</v>
      </c>
      <c r="N20" s="33">
        <v>0</v>
      </c>
      <c r="O20" s="33">
        <v>4.9110246072570557E-2</v>
      </c>
      <c r="P20" s="33">
        <v>6.4419999999999993</v>
      </c>
      <c r="Q20" s="33">
        <v>7.2246666666666668</v>
      </c>
      <c r="R20" s="33">
        <v>0.17099958292784653</v>
      </c>
      <c r="S20" s="33">
        <v>9.0152222222222189</v>
      </c>
      <c r="T20" s="33">
        <v>0.47566666666666668</v>
      </c>
      <c r="U20" s="33">
        <v>0</v>
      </c>
      <c r="V20" s="33">
        <v>0.11875156402057553</v>
      </c>
      <c r="W20" s="33">
        <v>5.524</v>
      </c>
      <c r="X20" s="33">
        <v>8.2916666666666625</v>
      </c>
      <c r="Y20" s="33">
        <v>0</v>
      </c>
      <c r="Z20" s="33">
        <v>0.17286389545391348</v>
      </c>
      <c r="AA20" s="33">
        <v>0</v>
      </c>
      <c r="AB20" s="33">
        <v>0</v>
      </c>
      <c r="AC20" s="33">
        <v>0</v>
      </c>
      <c r="AD20" s="33">
        <v>0</v>
      </c>
      <c r="AE20" s="33">
        <v>0</v>
      </c>
      <c r="AF20" s="33">
        <v>0</v>
      </c>
      <c r="AG20" s="33">
        <v>0</v>
      </c>
      <c r="AH20" t="s">
        <v>1</v>
      </c>
      <c r="AI20" s="34">
        <v>2</v>
      </c>
    </row>
    <row r="21" spans="1:35" x14ac:dyDescent="0.25">
      <c r="A21" t="s">
        <v>1583</v>
      </c>
      <c r="B21" t="s">
        <v>705</v>
      </c>
      <c r="C21" t="s">
        <v>1206</v>
      </c>
      <c r="D21" t="s">
        <v>1520</v>
      </c>
      <c r="E21" s="33">
        <v>91.922222222222217</v>
      </c>
      <c r="F21" s="33">
        <v>4.8</v>
      </c>
      <c r="G21" s="33">
        <v>1.1555555555555554</v>
      </c>
      <c r="H21" s="33">
        <v>0.65</v>
      </c>
      <c r="I21" s="33">
        <v>5.5111111111111111</v>
      </c>
      <c r="J21" s="33">
        <v>5.1555555555555559</v>
      </c>
      <c r="K21" s="33">
        <v>8.8888888888888892E-2</v>
      </c>
      <c r="L21" s="33">
        <v>3.9388888888888891</v>
      </c>
      <c r="M21" s="33">
        <v>10.177777777777777</v>
      </c>
      <c r="N21" s="33">
        <v>0</v>
      </c>
      <c r="O21" s="33">
        <v>0.11072162456182763</v>
      </c>
      <c r="P21" s="33">
        <v>5.7388888888888889</v>
      </c>
      <c r="Q21" s="33">
        <v>11.044444444444444</v>
      </c>
      <c r="R21" s="33">
        <v>0.18258189290462951</v>
      </c>
      <c r="S21" s="33">
        <v>5.3</v>
      </c>
      <c r="T21" s="33">
        <v>5.4555555555555557</v>
      </c>
      <c r="U21" s="33">
        <v>0</v>
      </c>
      <c r="V21" s="33">
        <v>0.11700713163302311</v>
      </c>
      <c r="W21" s="33">
        <v>5.5666666666666664</v>
      </c>
      <c r="X21" s="33">
        <v>9.6833333333333336</v>
      </c>
      <c r="Y21" s="33">
        <v>8.6888888888888882</v>
      </c>
      <c r="Z21" s="33">
        <v>0.26042548047866554</v>
      </c>
      <c r="AA21" s="33">
        <v>0</v>
      </c>
      <c r="AB21" s="33">
        <v>0</v>
      </c>
      <c r="AC21" s="33">
        <v>0</v>
      </c>
      <c r="AD21" s="33">
        <v>0</v>
      </c>
      <c r="AE21" s="33">
        <v>0</v>
      </c>
      <c r="AF21" s="33">
        <v>0</v>
      </c>
      <c r="AG21" s="33">
        <v>4.4444444444444446E-2</v>
      </c>
      <c r="AH21" t="s">
        <v>99</v>
      </c>
      <c r="AI21" s="34">
        <v>2</v>
      </c>
    </row>
    <row r="22" spans="1:35" x14ac:dyDescent="0.25">
      <c r="A22" t="s">
        <v>1583</v>
      </c>
      <c r="B22" t="s">
        <v>1039</v>
      </c>
      <c r="C22" t="s">
        <v>1444</v>
      </c>
      <c r="D22" t="s">
        <v>1532</v>
      </c>
      <c r="E22" s="33">
        <v>192.02222222222221</v>
      </c>
      <c r="F22" s="33">
        <v>9.155555555555555</v>
      </c>
      <c r="G22" s="33">
        <v>0.21111111111111111</v>
      </c>
      <c r="H22" s="33">
        <v>0</v>
      </c>
      <c r="I22" s="33">
        <v>10.933333333333334</v>
      </c>
      <c r="J22" s="33">
        <v>0</v>
      </c>
      <c r="K22" s="33">
        <v>0</v>
      </c>
      <c r="L22" s="33">
        <v>5.4566666666666652</v>
      </c>
      <c r="M22" s="33">
        <v>0</v>
      </c>
      <c r="N22" s="33">
        <v>21.854444444444443</v>
      </c>
      <c r="O22" s="33">
        <v>0.11381205878949195</v>
      </c>
      <c r="P22" s="33">
        <v>5.4622222222222234</v>
      </c>
      <c r="Q22" s="33">
        <v>37.405555555555551</v>
      </c>
      <c r="R22" s="33">
        <v>0.22324383751880569</v>
      </c>
      <c r="S22" s="33">
        <v>42.129000000000012</v>
      </c>
      <c r="T22" s="33">
        <v>20.134555555555551</v>
      </c>
      <c r="U22" s="33">
        <v>0</v>
      </c>
      <c r="V22" s="33">
        <v>0.32425182270570541</v>
      </c>
      <c r="W22" s="33">
        <v>38.378888888888902</v>
      </c>
      <c r="X22" s="33">
        <v>22.333666666666662</v>
      </c>
      <c r="Y22" s="33">
        <v>0</v>
      </c>
      <c r="Z22" s="33">
        <v>0.31617463256567535</v>
      </c>
      <c r="AA22" s="33">
        <v>0</v>
      </c>
      <c r="AB22" s="33">
        <v>0</v>
      </c>
      <c r="AC22" s="33">
        <v>0</v>
      </c>
      <c r="AD22" s="33">
        <v>0</v>
      </c>
      <c r="AE22" s="33">
        <v>0</v>
      </c>
      <c r="AF22" s="33">
        <v>0</v>
      </c>
      <c r="AG22" s="33">
        <v>0</v>
      </c>
      <c r="AH22" t="s">
        <v>435</v>
      </c>
      <c r="AI22" s="34">
        <v>2</v>
      </c>
    </row>
    <row r="23" spans="1:35" x14ac:dyDescent="0.25">
      <c r="A23" t="s">
        <v>1583</v>
      </c>
      <c r="B23" t="s">
        <v>712</v>
      </c>
      <c r="C23" t="s">
        <v>1225</v>
      </c>
      <c r="D23" t="s">
        <v>1509</v>
      </c>
      <c r="E23" s="33">
        <v>32.988888888888887</v>
      </c>
      <c r="F23" s="33">
        <v>2.2444444444444445</v>
      </c>
      <c r="G23" s="33">
        <v>0.1</v>
      </c>
      <c r="H23" s="33">
        <v>0.23333333333333334</v>
      </c>
      <c r="I23" s="33">
        <v>0.74444444444444446</v>
      </c>
      <c r="J23" s="33">
        <v>0</v>
      </c>
      <c r="K23" s="33">
        <v>0</v>
      </c>
      <c r="L23" s="33">
        <v>0.27888888888888885</v>
      </c>
      <c r="M23" s="33">
        <v>1.4963333333333333</v>
      </c>
      <c r="N23" s="33">
        <v>0</v>
      </c>
      <c r="O23" s="33">
        <v>4.5358706635230721E-2</v>
      </c>
      <c r="P23" s="33">
        <v>5.2801111111111112</v>
      </c>
      <c r="Q23" s="33">
        <v>6.8497777777777795</v>
      </c>
      <c r="R23" s="33">
        <v>0.36769619400471548</v>
      </c>
      <c r="S23" s="33">
        <v>0.76500000000000012</v>
      </c>
      <c r="T23" s="33">
        <v>4.7728888888888887</v>
      </c>
      <c r="U23" s="33">
        <v>0</v>
      </c>
      <c r="V23" s="33">
        <v>0.16787133715055574</v>
      </c>
      <c r="W23" s="33">
        <v>5.5081111111111101</v>
      </c>
      <c r="X23" s="33">
        <v>0.98044444444444434</v>
      </c>
      <c r="Y23" s="33">
        <v>0</v>
      </c>
      <c r="Z23" s="33">
        <v>0.19668912091613336</v>
      </c>
      <c r="AA23" s="33">
        <v>0.1</v>
      </c>
      <c r="AB23" s="33">
        <v>0</v>
      </c>
      <c r="AC23" s="33">
        <v>0</v>
      </c>
      <c r="AD23" s="33">
        <v>0</v>
      </c>
      <c r="AE23" s="33">
        <v>0</v>
      </c>
      <c r="AF23" s="33">
        <v>0</v>
      </c>
      <c r="AG23" s="33">
        <v>0</v>
      </c>
      <c r="AH23" t="s">
        <v>106</v>
      </c>
      <c r="AI23" s="34">
        <v>2</v>
      </c>
    </row>
    <row r="24" spans="1:35" x14ac:dyDescent="0.25">
      <c r="A24" t="s">
        <v>1583</v>
      </c>
      <c r="B24" t="s">
        <v>817</v>
      </c>
      <c r="C24" t="s">
        <v>1290</v>
      </c>
      <c r="D24" t="s">
        <v>1524</v>
      </c>
      <c r="E24" s="33">
        <v>191.8</v>
      </c>
      <c r="F24" s="33">
        <v>11.377777777777778</v>
      </c>
      <c r="G24" s="33">
        <v>1.1555555555555554</v>
      </c>
      <c r="H24" s="33">
        <v>0</v>
      </c>
      <c r="I24" s="33">
        <v>5.4222222222222225</v>
      </c>
      <c r="J24" s="33">
        <v>0</v>
      </c>
      <c r="K24" s="33">
        <v>0</v>
      </c>
      <c r="L24" s="33">
        <v>5.1638888888888888</v>
      </c>
      <c r="M24" s="33">
        <v>11.161111111111111</v>
      </c>
      <c r="N24" s="33">
        <v>2.7027777777777779</v>
      </c>
      <c r="O24" s="33">
        <v>7.2283049472830485E-2</v>
      </c>
      <c r="P24" s="33">
        <v>23.544777777777785</v>
      </c>
      <c r="Q24" s="33">
        <v>0</v>
      </c>
      <c r="R24" s="33">
        <v>0.1227569227204264</v>
      </c>
      <c r="S24" s="33">
        <v>9.3138888888888882</v>
      </c>
      <c r="T24" s="33">
        <v>23.394444444444446</v>
      </c>
      <c r="U24" s="33">
        <v>0</v>
      </c>
      <c r="V24" s="33">
        <v>0.17053354188390685</v>
      </c>
      <c r="W24" s="33">
        <v>20.008333333333333</v>
      </c>
      <c r="X24" s="33">
        <v>25.536111111111111</v>
      </c>
      <c r="Y24" s="33">
        <v>0</v>
      </c>
      <c r="Z24" s="33">
        <v>0.23745800023172284</v>
      </c>
      <c r="AA24" s="33">
        <v>0</v>
      </c>
      <c r="AB24" s="33">
        <v>4.6444444444444448</v>
      </c>
      <c r="AC24" s="33">
        <v>0</v>
      </c>
      <c r="AD24" s="33">
        <v>0</v>
      </c>
      <c r="AE24" s="33">
        <v>0</v>
      </c>
      <c r="AF24" s="33">
        <v>0</v>
      </c>
      <c r="AG24" s="33">
        <v>0</v>
      </c>
      <c r="AH24" t="s">
        <v>212</v>
      </c>
      <c r="AI24" s="34">
        <v>2</v>
      </c>
    </row>
    <row r="25" spans="1:35" x14ac:dyDescent="0.25">
      <c r="A25" t="s">
        <v>1583</v>
      </c>
      <c r="B25" t="s">
        <v>1002</v>
      </c>
      <c r="C25" t="s">
        <v>1339</v>
      </c>
      <c r="D25" t="s">
        <v>1525</v>
      </c>
      <c r="E25" s="33">
        <v>179.1888888888889</v>
      </c>
      <c r="F25" s="33">
        <v>5.6</v>
      </c>
      <c r="G25" s="33">
        <v>0.77777777777777779</v>
      </c>
      <c r="H25" s="33">
        <v>0.69722222222222219</v>
      </c>
      <c r="I25" s="33">
        <v>8.7777777777777786</v>
      </c>
      <c r="J25" s="33">
        <v>0</v>
      </c>
      <c r="K25" s="33">
        <v>5.0666666666666664</v>
      </c>
      <c r="L25" s="33">
        <v>3.6535555555555557</v>
      </c>
      <c r="M25" s="33">
        <v>19.333333333333332</v>
      </c>
      <c r="N25" s="33">
        <v>0</v>
      </c>
      <c r="O25" s="33">
        <v>0.1078935945929187</v>
      </c>
      <c r="P25" s="33">
        <v>5</v>
      </c>
      <c r="Q25" s="33">
        <v>22.536111111111111</v>
      </c>
      <c r="R25" s="33">
        <v>0.15367086252867862</v>
      </c>
      <c r="S25" s="33">
        <v>13.483666666666668</v>
      </c>
      <c r="T25" s="33">
        <v>4.8842222222222214</v>
      </c>
      <c r="U25" s="33">
        <v>0</v>
      </c>
      <c r="V25" s="33">
        <v>0.10250573572270105</v>
      </c>
      <c r="W25" s="33">
        <v>10.623666666666669</v>
      </c>
      <c r="X25" s="33">
        <v>9.6918888888888901</v>
      </c>
      <c r="Y25" s="33">
        <v>3.0777777777777779</v>
      </c>
      <c r="Z25" s="33">
        <v>0.13055124945743166</v>
      </c>
      <c r="AA25" s="33">
        <v>0</v>
      </c>
      <c r="AB25" s="33">
        <v>0</v>
      </c>
      <c r="AC25" s="33">
        <v>0</v>
      </c>
      <c r="AD25" s="33">
        <v>0</v>
      </c>
      <c r="AE25" s="33">
        <v>0</v>
      </c>
      <c r="AF25" s="33">
        <v>0</v>
      </c>
      <c r="AG25" s="33">
        <v>8.9777777777777779</v>
      </c>
      <c r="AH25" t="s">
        <v>398</v>
      </c>
      <c r="AI25" s="34">
        <v>2</v>
      </c>
    </row>
    <row r="26" spans="1:35" x14ac:dyDescent="0.25">
      <c r="A26" t="s">
        <v>1583</v>
      </c>
      <c r="B26" t="s">
        <v>1004</v>
      </c>
      <c r="C26" t="s">
        <v>1345</v>
      </c>
      <c r="D26" t="s">
        <v>1522</v>
      </c>
      <c r="E26" s="33">
        <v>51.033333333333331</v>
      </c>
      <c r="F26" s="33">
        <v>3.1333333333333333</v>
      </c>
      <c r="G26" s="33">
        <v>2.7111111111111112</v>
      </c>
      <c r="H26" s="33">
        <v>0</v>
      </c>
      <c r="I26" s="33">
        <v>4.5999999999999996</v>
      </c>
      <c r="J26" s="33">
        <v>0.24444444444444444</v>
      </c>
      <c r="K26" s="33">
        <v>0</v>
      </c>
      <c r="L26" s="33">
        <v>0.12222222222222222</v>
      </c>
      <c r="M26" s="33">
        <v>0.49444444444444446</v>
      </c>
      <c r="N26" s="33">
        <v>4.8777777777777782</v>
      </c>
      <c r="O26" s="33">
        <v>0.10526888743740476</v>
      </c>
      <c r="P26" s="33">
        <v>3.6638888888888888</v>
      </c>
      <c r="Q26" s="33">
        <v>17.577777777777779</v>
      </c>
      <c r="R26" s="33">
        <v>0.41623122142390595</v>
      </c>
      <c r="S26" s="33">
        <v>2.875</v>
      </c>
      <c r="T26" s="33">
        <v>0</v>
      </c>
      <c r="U26" s="33">
        <v>0</v>
      </c>
      <c r="V26" s="33">
        <v>5.6335728282168519E-2</v>
      </c>
      <c r="W26" s="33">
        <v>5.1277777777777782</v>
      </c>
      <c r="X26" s="33">
        <v>0</v>
      </c>
      <c r="Y26" s="33">
        <v>0</v>
      </c>
      <c r="Z26" s="33">
        <v>0.10047898976703681</v>
      </c>
      <c r="AA26" s="33">
        <v>0</v>
      </c>
      <c r="AB26" s="33">
        <v>0</v>
      </c>
      <c r="AC26" s="33">
        <v>0</v>
      </c>
      <c r="AD26" s="33">
        <v>35.383333333333333</v>
      </c>
      <c r="AE26" s="33">
        <v>0</v>
      </c>
      <c r="AF26" s="33">
        <v>0</v>
      </c>
      <c r="AG26" s="33">
        <v>0</v>
      </c>
      <c r="AH26" t="s">
        <v>400</v>
      </c>
      <c r="AI26" s="34">
        <v>2</v>
      </c>
    </row>
    <row r="27" spans="1:35" x14ac:dyDescent="0.25">
      <c r="A27" t="s">
        <v>1583</v>
      </c>
      <c r="B27" t="s">
        <v>1056</v>
      </c>
      <c r="C27" t="s">
        <v>1296</v>
      </c>
      <c r="D27" t="s">
        <v>1529</v>
      </c>
      <c r="E27" s="33">
        <v>147.65555555555557</v>
      </c>
      <c r="F27" s="33">
        <v>5.5111111111111111</v>
      </c>
      <c r="G27" s="33">
        <v>0.81111111111111112</v>
      </c>
      <c r="H27" s="33">
        <v>0</v>
      </c>
      <c r="I27" s="33">
        <v>0</v>
      </c>
      <c r="J27" s="33">
        <v>0</v>
      </c>
      <c r="K27" s="33">
        <v>0</v>
      </c>
      <c r="L27" s="33">
        <v>0</v>
      </c>
      <c r="M27" s="33">
        <v>5.8361111111111112</v>
      </c>
      <c r="N27" s="33">
        <v>0</v>
      </c>
      <c r="O27" s="33">
        <v>3.9525171194220783E-2</v>
      </c>
      <c r="P27" s="33">
        <v>34.330555555555556</v>
      </c>
      <c r="Q27" s="33">
        <v>0</v>
      </c>
      <c r="R27" s="33">
        <v>0.23250432688689893</v>
      </c>
      <c r="S27" s="33">
        <v>22.1</v>
      </c>
      <c r="T27" s="33">
        <v>19.827777777777779</v>
      </c>
      <c r="U27" s="33">
        <v>0</v>
      </c>
      <c r="V27" s="33">
        <v>0.28395665588080365</v>
      </c>
      <c r="W27" s="33">
        <v>22.263888888888889</v>
      </c>
      <c r="X27" s="33">
        <v>21.591666666666665</v>
      </c>
      <c r="Y27" s="33">
        <v>0</v>
      </c>
      <c r="Z27" s="33">
        <v>0.29701256678455862</v>
      </c>
      <c r="AA27" s="33">
        <v>0</v>
      </c>
      <c r="AB27" s="33">
        <v>0</v>
      </c>
      <c r="AC27" s="33">
        <v>0</v>
      </c>
      <c r="AD27" s="33">
        <v>0</v>
      </c>
      <c r="AE27" s="33">
        <v>0</v>
      </c>
      <c r="AF27" s="33">
        <v>0</v>
      </c>
      <c r="AG27" s="33">
        <v>0</v>
      </c>
      <c r="AH27" t="s">
        <v>452</v>
      </c>
      <c r="AI27" s="34">
        <v>2</v>
      </c>
    </row>
    <row r="28" spans="1:35" x14ac:dyDescent="0.25">
      <c r="A28" t="s">
        <v>1583</v>
      </c>
      <c r="B28" t="s">
        <v>619</v>
      </c>
      <c r="C28" t="s">
        <v>1211</v>
      </c>
      <c r="D28" t="s">
        <v>1502</v>
      </c>
      <c r="E28" s="33">
        <v>147.52222222222221</v>
      </c>
      <c r="F28" s="33">
        <v>10.28888888888889</v>
      </c>
      <c r="G28" s="33">
        <v>0.57777777777777772</v>
      </c>
      <c r="H28" s="33">
        <v>0.26666666666666666</v>
      </c>
      <c r="I28" s="33">
        <v>6.4666666666666668</v>
      </c>
      <c r="J28" s="33">
        <v>0</v>
      </c>
      <c r="K28" s="33">
        <v>1.6888888888888889</v>
      </c>
      <c r="L28" s="33">
        <v>9.25</v>
      </c>
      <c r="M28" s="33">
        <v>8.7638888888888893</v>
      </c>
      <c r="N28" s="33">
        <v>5.333333333333333</v>
      </c>
      <c r="O28" s="33">
        <v>9.5559990961813668E-2</v>
      </c>
      <c r="P28" s="33">
        <v>7.2444444444444445</v>
      </c>
      <c r="Q28" s="33">
        <v>14.383333333333333</v>
      </c>
      <c r="R28" s="33">
        <v>0.14660691421254801</v>
      </c>
      <c r="S28" s="33">
        <v>18.737222222222218</v>
      </c>
      <c r="T28" s="33">
        <v>5.746777777777778</v>
      </c>
      <c r="U28" s="33">
        <v>1.0111111111111111</v>
      </c>
      <c r="V28" s="33">
        <v>0.17282217368381411</v>
      </c>
      <c r="W28" s="33">
        <v>18.118111111111109</v>
      </c>
      <c r="X28" s="33">
        <v>0</v>
      </c>
      <c r="Y28" s="33">
        <v>0</v>
      </c>
      <c r="Z28" s="33">
        <v>0.12281614822625592</v>
      </c>
      <c r="AA28" s="33">
        <v>67.211111111111109</v>
      </c>
      <c r="AB28" s="33">
        <v>0</v>
      </c>
      <c r="AC28" s="33">
        <v>0</v>
      </c>
      <c r="AD28" s="33">
        <v>0</v>
      </c>
      <c r="AE28" s="33">
        <v>0</v>
      </c>
      <c r="AF28" s="33">
        <v>0</v>
      </c>
      <c r="AG28" s="33">
        <v>0.57777777777777772</v>
      </c>
      <c r="AH28" t="s">
        <v>13</v>
      </c>
      <c r="AI28" s="34">
        <v>2</v>
      </c>
    </row>
    <row r="29" spans="1:35" x14ac:dyDescent="0.25">
      <c r="A29" t="s">
        <v>1583</v>
      </c>
      <c r="B29" t="s">
        <v>1088</v>
      </c>
      <c r="C29" t="s">
        <v>1311</v>
      </c>
      <c r="D29" t="s">
        <v>1529</v>
      </c>
      <c r="E29" s="33">
        <v>107.7</v>
      </c>
      <c r="F29" s="33">
        <v>5.6888888888888891</v>
      </c>
      <c r="G29" s="33">
        <v>0.43333333333333335</v>
      </c>
      <c r="H29" s="33">
        <v>0.44911111111111113</v>
      </c>
      <c r="I29" s="33">
        <v>2.7666666666666666</v>
      </c>
      <c r="J29" s="33">
        <v>0</v>
      </c>
      <c r="K29" s="33">
        <v>0</v>
      </c>
      <c r="L29" s="33">
        <v>5.1138888888888889</v>
      </c>
      <c r="M29" s="33">
        <v>0</v>
      </c>
      <c r="N29" s="33">
        <v>4.583333333333333</v>
      </c>
      <c r="O29" s="33">
        <v>4.2556484060662328E-2</v>
      </c>
      <c r="P29" s="33">
        <v>2.1527777777777777</v>
      </c>
      <c r="Q29" s="33">
        <v>11.736111111111111</v>
      </c>
      <c r="R29" s="33">
        <v>0.12895904260806768</v>
      </c>
      <c r="S29" s="33">
        <v>11.1</v>
      </c>
      <c r="T29" s="33">
        <v>13.016666666666667</v>
      </c>
      <c r="U29" s="33">
        <v>0</v>
      </c>
      <c r="V29" s="33">
        <v>0.22392448158464873</v>
      </c>
      <c r="W29" s="33">
        <v>11.469444444444445</v>
      </c>
      <c r="X29" s="33">
        <v>10.227777777777778</v>
      </c>
      <c r="Y29" s="33">
        <v>0</v>
      </c>
      <c r="Z29" s="33">
        <v>0.20145981636232332</v>
      </c>
      <c r="AA29" s="33">
        <v>0</v>
      </c>
      <c r="AB29" s="33">
        <v>0</v>
      </c>
      <c r="AC29" s="33">
        <v>0</v>
      </c>
      <c r="AD29" s="33">
        <v>0</v>
      </c>
      <c r="AE29" s="33">
        <v>0</v>
      </c>
      <c r="AF29" s="33">
        <v>0</v>
      </c>
      <c r="AG29" s="33">
        <v>0</v>
      </c>
      <c r="AH29" t="s">
        <v>484</v>
      </c>
      <c r="AI29" s="34">
        <v>2</v>
      </c>
    </row>
    <row r="30" spans="1:35" x14ac:dyDescent="0.25">
      <c r="A30" t="s">
        <v>1583</v>
      </c>
      <c r="B30" t="s">
        <v>1012</v>
      </c>
      <c r="C30" t="s">
        <v>1224</v>
      </c>
      <c r="D30" t="s">
        <v>1501</v>
      </c>
      <c r="E30" s="33">
        <v>180.35555555555555</v>
      </c>
      <c r="F30" s="33">
        <v>9.7777777777777786</v>
      </c>
      <c r="G30" s="33">
        <v>0</v>
      </c>
      <c r="H30" s="33">
        <v>1.0805555555555555</v>
      </c>
      <c r="I30" s="33">
        <v>7.7666666666666666</v>
      </c>
      <c r="J30" s="33">
        <v>0</v>
      </c>
      <c r="K30" s="33">
        <v>0</v>
      </c>
      <c r="L30" s="33">
        <v>9.2326666666666668</v>
      </c>
      <c r="M30" s="33">
        <v>4.9777777777777779</v>
      </c>
      <c r="N30" s="33">
        <v>8.5277777777777786</v>
      </c>
      <c r="O30" s="33">
        <v>7.4882947264662394E-2</v>
      </c>
      <c r="P30" s="33">
        <v>5.4222222222222225</v>
      </c>
      <c r="Q30" s="33">
        <v>32.519444444444446</v>
      </c>
      <c r="R30" s="33">
        <v>0.2103714884179399</v>
      </c>
      <c r="S30" s="33">
        <v>21.399777777777782</v>
      </c>
      <c r="T30" s="33">
        <v>17.878999999999991</v>
      </c>
      <c r="U30" s="33">
        <v>0</v>
      </c>
      <c r="V30" s="33">
        <v>0.2177852390340069</v>
      </c>
      <c r="W30" s="33">
        <v>22.787888888888883</v>
      </c>
      <c r="X30" s="33">
        <v>18.893777777777775</v>
      </c>
      <c r="Y30" s="33">
        <v>4.8888888888888893</v>
      </c>
      <c r="Z30" s="33">
        <v>0.25821525381961552</v>
      </c>
      <c r="AA30" s="33">
        <v>0</v>
      </c>
      <c r="AB30" s="33">
        <v>0</v>
      </c>
      <c r="AC30" s="33">
        <v>0</v>
      </c>
      <c r="AD30" s="33">
        <v>0</v>
      </c>
      <c r="AE30" s="33">
        <v>12.833333333333334</v>
      </c>
      <c r="AF30" s="33">
        <v>4.8444444444444441</v>
      </c>
      <c r="AG30" s="33">
        <v>0</v>
      </c>
      <c r="AH30" t="s">
        <v>408</v>
      </c>
      <c r="AI30" s="34">
        <v>2</v>
      </c>
    </row>
    <row r="31" spans="1:35" x14ac:dyDescent="0.25">
      <c r="A31" t="s">
        <v>1583</v>
      </c>
      <c r="B31" t="s">
        <v>614</v>
      </c>
      <c r="C31" t="s">
        <v>1292</v>
      </c>
      <c r="D31" t="s">
        <v>1526</v>
      </c>
      <c r="E31" s="33">
        <v>118.98888888888889</v>
      </c>
      <c r="F31" s="33">
        <v>7.2</v>
      </c>
      <c r="G31" s="33">
        <v>0</v>
      </c>
      <c r="H31" s="33">
        <v>0</v>
      </c>
      <c r="I31" s="33">
        <v>1.0111111111111111</v>
      </c>
      <c r="J31" s="33">
        <v>0</v>
      </c>
      <c r="K31" s="33">
        <v>0</v>
      </c>
      <c r="L31" s="33">
        <v>4.8684444444444441</v>
      </c>
      <c r="M31" s="33">
        <v>6.2674444444444442</v>
      </c>
      <c r="N31" s="33">
        <v>0.875</v>
      </c>
      <c r="O31" s="33">
        <v>6.0026146232141184E-2</v>
      </c>
      <c r="P31" s="33">
        <v>4.7174444444444452</v>
      </c>
      <c r="Q31" s="33">
        <v>16.369222222222223</v>
      </c>
      <c r="R31" s="33">
        <v>0.17721542627696332</v>
      </c>
      <c r="S31" s="33">
        <v>19.096666666666664</v>
      </c>
      <c r="T31" s="33">
        <v>5.5445555555555579</v>
      </c>
      <c r="U31" s="33">
        <v>0.2</v>
      </c>
      <c r="V31" s="33">
        <v>0.20876925950135397</v>
      </c>
      <c r="W31" s="33">
        <v>8.3202222222222222</v>
      </c>
      <c r="X31" s="33">
        <v>13.486111111111104</v>
      </c>
      <c r="Y31" s="33">
        <v>5.0666666666666664</v>
      </c>
      <c r="Z31" s="33">
        <v>0.22584461667756087</v>
      </c>
      <c r="AA31" s="33">
        <v>0</v>
      </c>
      <c r="AB31" s="33">
        <v>0</v>
      </c>
      <c r="AC31" s="33">
        <v>0</v>
      </c>
      <c r="AD31" s="33">
        <v>0</v>
      </c>
      <c r="AE31" s="33">
        <v>0</v>
      </c>
      <c r="AF31" s="33">
        <v>0</v>
      </c>
      <c r="AG31" s="33">
        <v>0</v>
      </c>
      <c r="AH31" t="s">
        <v>8</v>
      </c>
      <c r="AI31" s="34">
        <v>2</v>
      </c>
    </row>
    <row r="32" spans="1:35" x14ac:dyDescent="0.25">
      <c r="A32" t="s">
        <v>1583</v>
      </c>
      <c r="B32" t="s">
        <v>895</v>
      </c>
      <c r="C32" t="s">
        <v>1328</v>
      </c>
      <c r="D32" t="s">
        <v>1532</v>
      </c>
      <c r="E32" s="33">
        <v>201.43333333333334</v>
      </c>
      <c r="F32" s="33">
        <v>11.28888888888889</v>
      </c>
      <c r="G32" s="33">
        <v>0.8666666666666667</v>
      </c>
      <c r="H32" s="33">
        <v>2.2888888888888888</v>
      </c>
      <c r="I32" s="33">
        <v>15.466666666666667</v>
      </c>
      <c r="J32" s="33">
        <v>0</v>
      </c>
      <c r="K32" s="33">
        <v>0</v>
      </c>
      <c r="L32" s="33">
        <v>7.6427777777777779</v>
      </c>
      <c r="M32" s="33">
        <v>22.723777777777777</v>
      </c>
      <c r="N32" s="33">
        <v>0</v>
      </c>
      <c r="O32" s="33">
        <v>0.11281041425340614</v>
      </c>
      <c r="P32" s="33">
        <v>5.1555555555555559</v>
      </c>
      <c r="Q32" s="33">
        <v>45.580222222222226</v>
      </c>
      <c r="R32" s="33">
        <v>0.25187379336973914</v>
      </c>
      <c r="S32" s="33">
        <v>18.725666666666665</v>
      </c>
      <c r="T32" s="33">
        <v>10.812888888888889</v>
      </c>
      <c r="U32" s="33">
        <v>0</v>
      </c>
      <c r="V32" s="33">
        <v>0.14664184455844226</v>
      </c>
      <c r="W32" s="33">
        <v>34.38311111111112</v>
      </c>
      <c r="X32" s="33">
        <v>6.9644444444444451</v>
      </c>
      <c r="Y32" s="33">
        <v>0</v>
      </c>
      <c r="Z32" s="33">
        <v>0.20526669976281101</v>
      </c>
      <c r="AA32" s="33">
        <v>0.16666666666666666</v>
      </c>
      <c r="AB32" s="33">
        <v>0</v>
      </c>
      <c r="AC32" s="33">
        <v>0</v>
      </c>
      <c r="AD32" s="33">
        <v>0</v>
      </c>
      <c r="AE32" s="33">
        <v>0</v>
      </c>
      <c r="AF32" s="33">
        <v>0</v>
      </c>
      <c r="AG32" s="33">
        <v>0</v>
      </c>
      <c r="AH32" t="s">
        <v>291</v>
      </c>
      <c r="AI32" s="34">
        <v>2</v>
      </c>
    </row>
    <row r="33" spans="1:35" x14ac:dyDescent="0.25">
      <c r="A33" t="s">
        <v>1583</v>
      </c>
      <c r="B33" t="s">
        <v>670</v>
      </c>
      <c r="C33" t="s">
        <v>1319</v>
      </c>
      <c r="D33" t="s">
        <v>1502</v>
      </c>
      <c r="E33" s="33">
        <v>92.8</v>
      </c>
      <c r="F33" s="33">
        <v>5.6888888888888891</v>
      </c>
      <c r="G33" s="33">
        <v>0.46666666666666667</v>
      </c>
      <c r="H33" s="33">
        <v>0.8833333333333333</v>
      </c>
      <c r="I33" s="33">
        <v>8.344444444444445</v>
      </c>
      <c r="J33" s="33">
        <v>0</v>
      </c>
      <c r="K33" s="33">
        <v>0</v>
      </c>
      <c r="L33" s="33">
        <v>7.5166666666666666</v>
      </c>
      <c r="M33" s="33">
        <v>4.5</v>
      </c>
      <c r="N33" s="33">
        <v>8.1666666666666661</v>
      </c>
      <c r="O33" s="33">
        <v>0.1364942528735632</v>
      </c>
      <c r="P33" s="33">
        <v>5.083333333333333</v>
      </c>
      <c r="Q33" s="33">
        <v>6.3277777777777775</v>
      </c>
      <c r="R33" s="33">
        <v>0.12296455938697319</v>
      </c>
      <c r="S33" s="33">
        <v>24.541666666666668</v>
      </c>
      <c r="T33" s="33">
        <v>19.530555555555555</v>
      </c>
      <c r="U33" s="33">
        <v>0</v>
      </c>
      <c r="V33" s="33">
        <v>0.47491618773946365</v>
      </c>
      <c r="W33" s="33">
        <v>15.161111111111111</v>
      </c>
      <c r="X33" s="33">
        <v>16.277777777777779</v>
      </c>
      <c r="Y33" s="33">
        <v>0</v>
      </c>
      <c r="Z33" s="33">
        <v>0.33878113026819928</v>
      </c>
      <c r="AA33" s="33">
        <v>0</v>
      </c>
      <c r="AB33" s="33">
        <v>5.0666666666666664</v>
      </c>
      <c r="AC33" s="33">
        <v>0</v>
      </c>
      <c r="AD33" s="33">
        <v>0</v>
      </c>
      <c r="AE33" s="33">
        <v>0</v>
      </c>
      <c r="AF33" s="33">
        <v>0</v>
      </c>
      <c r="AG33" s="33">
        <v>0</v>
      </c>
      <c r="AH33" t="s">
        <v>64</v>
      </c>
      <c r="AI33" s="34">
        <v>2</v>
      </c>
    </row>
    <row r="34" spans="1:35" x14ac:dyDescent="0.25">
      <c r="A34" t="s">
        <v>1583</v>
      </c>
      <c r="B34" t="s">
        <v>1105</v>
      </c>
      <c r="C34" t="s">
        <v>1282</v>
      </c>
      <c r="D34" t="s">
        <v>1518</v>
      </c>
      <c r="E34" s="33">
        <v>227.07777777777778</v>
      </c>
      <c r="F34" s="33">
        <v>4.9777777777777779</v>
      </c>
      <c r="G34" s="33">
        <v>1.4222222222222223</v>
      </c>
      <c r="H34" s="33">
        <v>0</v>
      </c>
      <c r="I34" s="33">
        <v>10.577777777777778</v>
      </c>
      <c r="J34" s="33">
        <v>0</v>
      </c>
      <c r="K34" s="33">
        <v>0</v>
      </c>
      <c r="L34" s="33">
        <v>8.0295555555555591</v>
      </c>
      <c r="M34" s="33">
        <v>20.532555555555565</v>
      </c>
      <c r="N34" s="33">
        <v>0</v>
      </c>
      <c r="O34" s="33">
        <v>9.0420805401967064E-2</v>
      </c>
      <c r="P34" s="33">
        <v>0</v>
      </c>
      <c r="Q34" s="33">
        <v>29.077555555555559</v>
      </c>
      <c r="R34" s="33">
        <v>0.12805108381856439</v>
      </c>
      <c r="S34" s="33">
        <v>19.847222222222221</v>
      </c>
      <c r="T34" s="33">
        <v>0</v>
      </c>
      <c r="U34" s="33">
        <v>2.4</v>
      </c>
      <c r="V34" s="33">
        <v>9.7971815824240333E-2</v>
      </c>
      <c r="W34" s="33">
        <v>0</v>
      </c>
      <c r="X34" s="33">
        <v>15.108888888888893</v>
      </c>
      <c r="Y34" s="33">
        <v>12.877777777777778</v>
      </c>
      <c r="Z34" s="33">
        <v>0.12324705191564321</v>
      </c>
      <c r="AA34" s="33">
        <v>0</v>
      </c>
      <c r="AB34" s="33">
        <v>6.2</v>
      </c>
      <c r="AC34" s="33">
        <v>0</v>
      </c>
      <c r="AD34" s="33">
        <v>0</v>
      </c>
      <c r="AE34" s="33">
        <v>0</v>
      </c>
      <c r="AF34" s="33">
        <v>0</v>
      </c>
      <c r="AG34" s="33">
        <v>0</v>
      </c>
      <c r="AH34" t="s">
        <v>502</v>
      </c>
      <c r="AI34" s="34">
        <v>2</v>
      </c>
    </row>
    <row r="35" spans="1:35" x14ac:dyDescent="0.25">
      <c r="A35" t="s">
        <v>1583</v>
      </c>
      <c r="B35" t="s">
        <v>960</v>
      </c>
      <c r="C35" t="s">
        <v>1224</v>
      </c>
      <c r="D35" t="s">
        <v>1501</v>
      </c>
      <c r="E35" s="33">
        <v>197.07777777777778</v>
      </c>
      <c r="F35" s="33">
        <v>12.21111111111111</v>
      </c>
      <c r="G35" s="33">
        <v>2.8888888888888888</v>
      </c>
      <c r="H35" s="33">
        <v>1.0833333333333333</v>
      </c>
      <c r="I35" s="33">
        <v>9.9444444444444446</v>
      </c>
      <c r="J35" s="33">
        <v>0</v>
      </c>
      <c r="K35" s="33">
        <v>0</v>
      </c>
      <c r="L35" s="33">
        <v>10.252777777777778</v>
      </c>
      <c r="M35" s="33">
        <v>5.3417777777777786</v>
      </c>
      <c r="N35" s="33">
        <v>15.178555555555549</v>
      </c>
      <c r="O35" s="33">
        <v>0.10412301967638267</v>
      </c>
      <c r="P35" s="33">
        <v>4.7095555555555553</v>
      </c>
      <c r="Q35" s="33">
        <v>17.713666666666661</v>
      </c>
      <c r="R35" s="33">
        <v>0.11377854203078307</v>
      </c>
      <c r="S35" s="33">
        <v>60.458333333333336</v>
      </c>
      <c r="T35" s="33">
        <v>21.341666666666665</v>
      </c>
      <c r="U35" s="33">
        <v>0</v>
      </c>
      <c r="V35" s="33">
        <v>0.41506455432147488</v>
      </c>
      <c r="W35" s="33">
        <v>20.308333333333334</v>
      </c>
      <c r="X35" s="33">
        <v>53.908333333333331</v>
      </c>
      <c r="Y35" s="33">
        <v>7.9888888888888889</v>
      </c>
      <c r="Z35" s="33">
        <v>0.41712239950386198</v>
      </c>
      <c r="AA35" s="33">
        <v>0</v>
      </c>
      <c r="AB35" s="33">
        <v>0</v>
      </c>
      <c r="AC35" s="33">
        <v>0</v>
      </c>
      <c r="AD35" s="33">
        <v>0</v>
      </c>
      <c r="AE35" s="33">
        <v>0</v>
      </c>
      <c r="AF35" s="33">
        <v>0</v>
      </c>
      <c r="AG35" s="33">
        <v>0</v>
      </c>
      <c r="AH35" t="s">
        <v>356</v>
      </c>
      <c r="AI35" s="34">
        <v>2</v>
      </c>
    </row>
    <row r="36" spans="1:35" x14ac:dyDescent="0.25">
      <c r="A36" t="s">
        <v>1583</v>
      </c>
      <c r="B36" t="s">
        <v>645</v>
      </c>
      <c r="C36" t="s">
        <v>1307</v>
      </c>
      <c r="D36" t="s">
        <v>1518</v>
      </c>
      <c r="E36" s="33">
        <v>162.69999999999999</v>
      </c>
      <c r="F36" s="33">
        <v>5.5111111111111111</v>
      </c>
      <c r="G36" s="33">
        <v>0</v>
      </c>
      <c r="H36" s="33">
        <v>0</v>
      </c>
      <c r="I36" s="33">
        <v>9.0888888888888886</v>
      </c>
      <c r="J36" s="33">
        <v>0</v>
      </c>
      <c r="K36" s="33">
        <v>0</v>
      </c>
      <c r="L36" s="33">
        <v>5.7678888888888888</v>
      </c>
      <c r="M36" s="33">
        <v>5.083333333333333</v>
      </c>
      <c r="N36" s="33">
        <v>0</v>
      </c>
      <c r="O36" s="33">
        <v>3.124359762343782E-2</v>
      </c>
      <c r="P36" s="33">
        <v>0</v>
      </c>
      <c r="Q36" s="33">
        <v>14.394444444444444</v>
      </c>
      <c r="R36" s="33">
        <v>8.847230758724306E-2</v>
      </c>
      <c r="S36" s="33">
        <v>19.890777777777785</v>
      </c>
      <c r="T36" s="33">
        <v>39.66855555555555</v>
      </c>
      <c r="U36" s="33">
        <v>0</v>
      </c>
      <c r="V36" s="33">
        <v>0.3660684286006966</v>
      </c>
      <c r="W36" s="33">
        <v>20.30844444444444</v>
      </c>
      <c r="X36" s="33">
        <v>39.283777777777786</v>
      </c>
      <c r="Y36" s="33">
        <v>0</v>
      </c>
      <c r="Z36" s="33">
        <v>0.36627057297001986</v>
      </c>
      <c r="AA36" s="33">
        <v>0</v>
      </c>
      <c r="AB36" s="33">
        <v>4.5555555555555554</v>
      </c>
      <c r="AC36" s="33">
        <v>0</v>
      </c>
      <c r="AD36" s="33">
        <v>0</v>
      </c>
      <c r="AE36" s="33">
        <v>0</v>
      </c>
      <c r="AF36" s="33">
        <v>0</v>
      </c>
      <c r="AG36" s="33">
        <v>0</v>
      </c>
      <c r="AH36" t="s">
        <v>39</v>
      </c>
      <c r="AI36" s="34">
        <v>2</v>
      </c>
    </row>
    <row r="37" spans="1:35" x14ac:dyDescent="0.25">
      <c r="A37" t="s">
        <v>1583</v>
      </c>
      <c r="B37" t="s">
        <v>703</v>
      </c>
      <c r="C37" t="s">
        <v>1290</v>
      </c>
      <c r="D37" t="s">
        <v>1524</v>
      </c>
      <c r="E37" s="33">
        <v>442.34444444444443</v>
      </c>
      <c r="F37" s="33">
        <v>4.7111111111111112</v>
      </c>
      <c r="G37" s="33">
        <v>0</v>
      </c>
      <c r="H37" s="33">
        <v>0</v>
      </c>
      <c r="I37" s="33">
        <v>16.855555555555554</v>
      </c>
      <c r="J37" s="33">
        <v>0</v>
      </c>
      <c r="K37" s="33">
        <v>0</v>
      </c>
      <c r="L37" s="33">
        <v>6.2188888888888894</v>
      </c>
      <c r="M37" s="33">
        <v>2.8444444444444446</v>
      </c>
      <c r="N37" s="33">
        <v>24.847222222222221</v>
      </c>
      <c r="O37" s="33">
        <v>6.2602044661023343E-2</v>
      </c>
      <c r="P37" s="33">
        <v>0</v>
      </c>
      <c r="Q37" s="33">
        <v>38.361111111111114</v>
      </c>
      <c r="R37" s="33">
        <v>8.6722262691216009E-2</v>
      </c>
      <c r="S37" s="33">
        <v>31.458222222222226</v>
      </c>
      <c r="T37" s="33">
        <v>34.048888888888897</v>
      </c>
      <c r="U37" s="33">
        <v>0</v>
      </c>
      <c r="V37" s="33">
        <v>0.14809072869307482</v>
      </c>
      <c r="W37" s="33">
        <v>52.098555555555556</v>
      </c>
      <c r="X37" s="33">
        <v>32.200111111111099</v>
      </c>
      <c r="Y37" s="33">
        <v>0</v>
      </c>
      <c r="Z37" s="33">
        <v>0.1905724548491623</v>
      </c>
      <c r="AA37" s="33">
        <v>0</v>
      </c>
      <c r="AB37" s="33">
        <v>9.9111111111111114</v>
      </c>
      <c r="AC37" s="33">
        <v>0</v>
      </c>
      <c r="AD37" s="33">
        <v>0</v>
      </c>
      <c r="AE37" s="33">
        <v>0</v>
      </c>
      <c r="AF37" s="33">
        <v>0</v>
      </c>
      <c r="AG37" s="33">
        <v>15.633333333333333</v>
      </c>
      <c r="AH37" t="s">
        <v>97</v>
      </c>
      <c r="AI37" s="34">
        <v>2</v>
      </c>
    </row>
    <row r="38" spans="1:35" x14ac:dyDescent="0.25">
      <c r="A38" t="s">
        <v>1583</v>
      </c>
      <c r="B38" t="s">
        <v>1090</v>
      </c>
      <c r="C38" t="s">
        <v>1230</v>
      </c>
      <c r="D38" t="s">
        <v>1507</v>
      </c>
      <c r="E38" s="33">
        <v>93.788888888888891</v>
      </c>
      <c r="F38" s="33">
        <v>8.5333333333333332</v>
      </c>
      <c r="G38" s="33">
        <v>3.3777777777777778</v>
      </c>
      <c r="H38" s="33">
        <v>0</v>
      </c>
      <c r="I38" s="33">
        <v>3.5444444444444443</v>
      </c>
      <c r="J38" s="33">
        <v>0</v>
      </c>
      <c r="K38" s="33">
        <v>5.6888888888888891</v>
      </c>
      <c r="L38" s="33">
        <v>0.81944444444444442</v>
      </c>
      <c r="M38" s="33">
        <v>5.4888888888888889</v>
      </c>
      <c r="N38" s="33">
        <v>1.2444444444444445</v>
      </c>
      <c r="O38" s="33">
        <v>7.1792441653832487E-2</v>
      </c>
      <c r="P38" s="33">
        <v>5.6</v>
      </c>
      <c r="Q38" s="33">
        <v>15.327777777777778</v>
      </c>
      <c r="R38" s="33">
        <v>0.22313706906764599</v>
      </c>
      <c r="S38" s="33">
        <v>11.383333333333333</v>
      </c>
      <c r="T38" s="33">
        <v>4.3111111111111109</v>
      </c>
      <c r="U38" s="33">
        <v>0</v>
      </c>
      <c r="V38" s="33">
        <v>0.1673379931287762</v>
      </c>
      <c r="W38" s="33">
        <v>7.7666666666666666</v>
      </c>
      <c r="X38" s="33">
        <v>12.708333333333334</v>
      </c>
      <c r="Y38" s="33">
        <v>0</v>
      </c>
      <c r="Z38" s="33">
        <v>0.21830944200924063</v>
      </c>
      <c r="AA38" s="33">
        <v>0</v>
      </c>
      <c r="AB38" s="33">
        <v>0</v>
      </c>
      <c r="AC38" s="33">
        <v>0</v>
      </c>
      <c r="AD38" s="33">
        <v>0</v>
      </c>
      <c r="AE38" s="33">
        <v>0</v>
      </c>
      <c r="AF38" s="33">
        <v>0</v>
      </c>
      <c r="AG38" s="33">
        <v>0</v>
      </c>
      <c r="AH38" t="s">
        <v>487</v>
      </c>
      <c r="AI38" s="34">
        <v>2</v>
      </c>
    </row>
    <row r="39" spans="1:35" x14ac:dyDescent="0.25">
      <c r="A39" t="s">
        <v>1583</v>
      </c>
      <c r="B39" t="s">
        <v>1026</v>
      </c>
      <c r="C39" t="s">
        <v>1298</v>
      </c>
      <c r="D39" t="s">
        <v>1531</v>
      </c>
      <c r="E39" s="33">
        <v>86.12222222222222</v>
      </c>
      <c r="F39" s="33">
        <v>0</v>
      </c>
      <c r="G39" s="33">
        <v>0.13333333333333333</v>
      </c>
      <c r="H39" s="33">
        <v>0.48477777777777781</v>
      </c>
      <c r="I39" s="33">
        <v>5.5666666666666664</v>
      </c>
      <c r="J39" s="33">
        <v>0</v>
      </c>
      <c r="K39" s="33">
        <v>9.3333333333333339</v>
      </c>
      <c r="L39" s="33">
        <v>0.73333333333333328</v>
      </c>
      <c r="M39" s="33">
        <v>5.4111111111111114</v>
      </c>
      <c r="N39" s="33">
        <v>0.96944444444444444</v>
      </c>
      <c r="O39" s="33">
        <v>7.4087214552960912E-2</v>
      </c>
      <c r="P39" s="33">
        <v>5.2972222222222225</v>
      </c>
      <c r="Q39" s="33">
        <v>9.030555555555555</v>
      </c>
      <c r="R39" s="33">
        <v>0.16636563024125919</v>
      </c>
      <c r="S39" s="33">
        <v>9.7333333333333325</v>
      </c>
      <c r="T39" s="33">
        <v>0.37222222222222223</v>
      </c>
      <c r="U39" s="33">
        <v>0</v>
      </c>
      <c r="V39" s="33">
        <v>0.1173396981034705</v>
      </c>
      <c r="W39" s="33">
        <v>10.216666666666667</v>
      </c>
      <c r="X39" s="33">
        <v>9.0777777777777775</v>
      </c>
      <c r="Y39" s="33">
        <v>0</v>
      </c>
      <c r="Z39" s="33">
        <v>0.22403560830860533</v>
      </c>
      <c r="AA39" s="33">
        <v>0</v>
      </c>
      <c r="AB39" s="33">
        <v>0</v>
      </c>
      <c r="AC39" s="33">
        <v>0</v>
      </c>
      <c r="AD39" s="33">
        <v>0</v>
      </c>
      <c r="AE39" s="33">
        <v>0</v>
      </c>
      <c r="AF39" s="33">
        <v>0</v>
      </c>
      <c r="AG39" s="33">
        <v>0</v>
      </c>
      <c r="AH39" t="s">
        <v>422</v>
      </c>
      <c r="AI39" s="34">
        <v>2</v>
      </c>
    </row>
    <row r="40" spans="1:35" x14ac:dyDescent="0.25">
      <c r="A40" t="s">
        <v>1583</v>
      </c>
      <c r="B40" t="s">
        <v>1148</v>
      </c>
      <c r="C40" t="s">
        <v>1415</v>
      </c>
      <c r="D40" t="s">
        <v>1522</v>
      </c>
      <c r="E40" s="33">
        <v>104.22222222222223</v>
      </c>
      <c r="F40" s="33">
        <v>5.2444444444444445</v>
      </c>
      <c r="G40" s="33">
        <v>0.72222222222222221</v>
      </c>
      <c r="H40" s="33">
        <v>0.8</v>
      </c>
      <c r="I40" s="33">
        <v>0</v>
      </c>
      <c r="J40" s="33">
        <v>0</v>
      </c>
      <c r="K40" s="33">
        <v>0</v>
      </c>
      <c r="L40" s="33">
        <v>5.4222222222222225</v>
      </c>
      <c r="M40" s="33">
        <v>6.8011111111111111</v>
      </c>
      <c r="N40" s="33">
        <v>0</v>
      </c>
      <c r="O40" s="33">
        <v>6.5255863539445624E-2</v>
      </c>
      <c r="P40" s="33">
        <v>6.8984444444444444</v>
      </c>
      <c r="Q40" s="33">
        <v>0</v>
      </c>
      <c r="R40" s="33">
        <v>6.6189765458422173E-2</v>
      </c>
      <c r="S40" s="33">
        <v>10.050000000000001</v>
      </c>
      <c r="T40" s="33">
        <v>6.3925555555555551</v>
      </c>
      <c r="U40" s="33">
        <v>0</v>
      </c>
      <c r="V40" s="33">
        <v>0.15776439232409384</v>
      </c>
      <c r="W40" s="33">
        <v>11.071</v>
      </c>
      <c r="X40" s="33">
        <v>13.604333333333335</v>
      </c>
      <c r="Y40" s="33">
        <v>0</v>
      </c>
      <c r="Z40" s="33">
        <v>0.23675692963752665</v>
      </c>
      <c r="AA40" s="33">
        <v>0</v>
      </c>
      <c r="AB40" s="33">
        <v>3.5666666666666669</v>
      </c>
      <c r="AC40" s="33">
        <v>0</v>
      </c>
      <c r="AD40" s="33">
        <v>0</v>
      </c>
      <c r="AE40" s="33">
        <v>0</v>
      </c>
      <c r="AF40" s="33">
        <v>0</v>
      </c>
      <c r="AG40" s="33">
        <v>0</v>
      </c>
      <c r="AH40" t="s">
        <v>545</v>
      </c>
      <c r="AI40" s="34">
        <v>2</v>
      </c>
    </row>
    <row r="41" spans="1:35" x14ac:dyDescent="0.25">
      <c r="A41" t="s">
        <v>1583</v>
      </c>
      <c r="B41" t="s">
        <v>913</v>
      </c>
      <c r="C41" t="s">
        <v>1330</v>
      </c>
      <c r="D41" t="s">
        <v>1522</v>
      </c>
      <c r="E41" s="33">
        <v>36.033333333333331</v>
      </c>
      <c r="F41" s="33">
        <v>0</v>
      </c>
      <c r="G41" s="33">
        <v>0.72222222222222221</v>
      </c>
      <c r="H41" s="33">
        <v>0.26666666666666666</v>
      </c>
      <c r="I41" s="33">
        <v>1.7444444444444445</v>
      </c>
      <c r="J41" s="33">
        <v>0</v>
      </c>
      <c r="K41" s="33">
        <v>0</v>
      </c>
      <c r="L41" s="33">
        <v>0</v>
      </c>
      <c r="M41" s="33">
        <v>3.1517777777777782</v>
      </c>
      <c r="N41" s="33">
        <v>0</v>
      </c>
      <c r="O41" s="33">
        <v>8.7468393462843061E-2</v>
      </c>
      <c r="P41" s="33">
        <v>0</v>
      </c>
      <c r="Q41" s="33">
        <v>2.1827777777777775</v>
      </c>
      <c r="R41" s="33">
        <v>6.0576626580326851E-2</v>
      </c>
      <c r="S41" s="33">
        <v>1.0392222222222225</v>
      </c>
      <c r="T41" s="33">
        <v>4.6222222222222218</v>
      </c>
      <c r="U41" s="33">
        <v>0</v>
      </c>
      <c r="V41" s="33">
        <v>0.15711686709836573</v>
      </c>
      <c r="W41" s="33">
        <v>10.372222222222222</v>
      </c>
      <c r="X41" s="33">
        <v>0</v>
      </c>
      <c r="Y41" s="33">
        <v>0</v>
      </c>
      <c r="Z41" s="33">
        <v>0.28785075547332717</v>
      </c>
      <c r="AA41" s="33">
        <v>0</v>
      </c>
      <c r="AB41" s="33">
        <v>5.4777777777777779</v>
      </c>
      <c r="AC41" s="33">
        <v>0</v>
      </c>
      <c r="AD41" s="33">
        <v>0</v>
      </c>
      <c r="AE41" s="33">
        <v>0</v>
      </c>
      <c r="AF41" s="33">
        <v>0</v>
      </c>
      <c r="AG41" s="33">
        <v>0</v>
      </c>
      <c r="AH41" t="s">
        <v>309</v>
      </c>
      <c r="AI41" s="34">
        <v>2</v>
      </c>
    </row>
    <row r="42" spans="1:35" x14ac:dyDescent="0.25">
      <c r="A42" t="s">
        <v>1583</v>
      </c>
      <c r="B42" t="s">
        <v>1089</v>
      </c>
      <c r="C42" t="s">
        <v>1230</v>
      </c>
      <c r="D42" t="s">
        <v>1507</v>
      </c>
      <c r="E42" s="33">
        <v>87.855555555555554</v>
      </c>
      <c r="F42" s="33">
        <v>12.133333333333333</v>
      </c>
      <c r="G42" s="33">
        <v>1.2666666666666666</v>
      </c>
      <c r="H42" s="33">
        <v>0.38966666666666666</v>
      </c>
      <c r="I42" s="33">
        <v>0.81111111111111112</v>
      </c>
      <c r="J42" s="33">
        <v>5.4111111111111114</v>
      </c>
      <c r="K42" s="33">
        <v>2.6</v>
      </c>
      <c r="L42" s="33">
        <v>5.2138888888888886</v>
      </c>
      <c r="M42" s="33">
        <v>6.9138888888888888</v>
      </c>
      <c r="N42" s="33">
        <v>0</v>
      </c>
      <c r="O42" s="33">
        <v>7.8696092070317442E-2</v>
      </c>
      <c r="P42" s="33">
        <v>5.5972222222222223</v>
      </c>
      <c r="Q42" s="33">
        <v>33.136111111111113</v>
      </c>
      <c r="R42" s="33">
        <v>0.4408751738965474</v>
      </c>
      <c r="S42" s="33">
        <v>11.908333333333333</v>
      </c>
      <c r="T42" s="33">
        <v>5.2166666666666668</v>
      </c>
      <c r="U42" s="33">
        <v>0</v>
      </c>
      <c r="V42" s="33">
        <v>0.19492222081699759</v>
      </c>
      <c r="W42" s="33">
        <v>5.4194444444444443</v>
      </c>
      <c r="X42" s="33">
        <v>5.4638888888888886</v>
      </c>
      <c r="Y42" s="33">
        <v>0</v>
      </c>
      <c r="Z42" s="33">
        <v>0.12387757683065638</v>
      </c>
      <c r="AA42" s="33">
        <v>0.13333333333333333</v>
      </c>
      <c r="AB42" s="33">
        <v>0</v>
      </c>
      <c r="AC42" s="33">
        <v>0</v>
      </c>
      <c r="AD42" s="33">
        <v>0</v>
      </c>
      <c r="AE42" s="33">
        <v>0</v>
      </c>
      <c r="AF42" s="33">
        <v>0</v>
      </c>
      <c r="AG42" s="33">
        <v>8.8888888888888892E-2</v>
      </c>
      <c r="AH42" t="s">
        <v>485</v>
      </c>
      <c r="AI42" s="34">
        <v>2</v>
      </c>
    </row>
    <row r="43" spans="1:35" x14ac:dyDescent="0.25">
      <c r="A43" t="s">
        <v>1583</v>
      </c>
      <c r="B43" t="s">
        <v>1042</v>
      </c>
      <c r="C43" t="s">
        <v>1296</v>
      </c>
      <c r="D43" t="s">
        <v>1529</v>
      </c>
      <c r="E43" s="33">
        <v>114.98888888888889</v>
      </c>
      <c r="F43" s="33">
        <v>7.6555555555555559</v>
      </c>
      <c r="G43" s="33">
        <v>1.7</v>
      </c>
      <c r="H43" s="33">
        <v>0.2</v>
      </c>
      <c r="I43" s="33">
        <v>6.0666666666666664</v>
      </c>
      <c r="J43" s="33">
        <v>0</v>
      </c>
      <c r="K43" s="33">
        <v>0</v>
      </c>
      <c r="L43" s="33">
        <v>2.1641111111111115</v>
      </c>
      <c r="M43" s="33">
        <v>4.3444444444444441</v>
      </c>
      <c r="N43" s="33">
        <v>4.2478888888888884</v>
      </c>
      <c r="O43" s="33">
        <v>7.4723161658131212E-2</v>
      </c>
      <c r="P43" s="33">
        <v>4.822222222222222</v>
      </c>
      <c r="Q43" s="33">
        <v>17.839666666666666</v>
      </c>
      <c r="R43" s="33">
        <v>0.19707894482558699</v>
      </c>
      <c r="S43" s="33">
        <v>13.241111111111111</v>
      </c>
      <c r="T43" s="33">
        <v>13.281777777777782</v>
      </c>
      <c r="U43" s="33">
        <v>0</v>
      </c>
      <c r="V43" s="33">
        <v>0.23065610203884435</v>
      </c>
      <c r="W43" s="33">
        <v>9.1663333333333323</v>
      </c>
      <c r="X43" s="33">
        <v>8.3715555555555543</v>
      </c>
      <c r="Y43" s="33">
        <v>0</v>
      </c>
      <c r="Z43" s="33">
        <v>0.15251811769253065</v>
      </c>
      <c r="AA43" s="33">
        <v>0</v>
      </c>
      <c r="AB43" s="33">
        <v>0</v>
      </c>
      <c r="AC43" s="33">
        <v>0</v>
      </c>
      <c r="AD43" s="33">
        <v>0</v>
      </c>
      <c r="AE43" s="33">
        <v>0</v>
      </c>
      <c r="AF43" s="33">
        <v>0</v>
      </c>
      <c r="AG43" s="33">
        <v>0</v>
      </c>
      <c r="AH43" t="s">
        <v>438</v>
      </c>
      <c r="AI43" s="34">
        <v>2</v>
      </c>
    </row>
    <row r="44" spans="1:35" x14ac:dyDescent="0.25">
      <c r="A44" t="s">
        <v>1583</v>
      </c>
      <c r="B44" t="s">
        <v>793</v>
      </c>
      <c r="C44" t="s">
        <v>1253</v>
      </c>
      <c r="D44" t="s">
        <v>1540</v>
      </c>
      <c r="E44" s="33">
        <v>315.64444444444445</v>
      </c>
      <c r="F44" s="33">
        <v>6.1333333333333337</v>
      </c>
      <c r="G44" s="33">
        <v>0</v>
      </c>
      <c r="H44" s="33">
        <v>0</v>
      </c>
      <c r="I44" s="33">
        <v>14.155555555555555</v>
      </c>
      <c r="J44" s="33">
        <v>0</v>
      </c>
      <c r="K44" s="33">
        <v>5.0888888888888886</v>
      </c>
      <c r="L44" s="33">
        <v>6.5972222222222223</v>
      </c>
      <c r="M44" s="33">
        <v>19.072222222222223</v>
      </c>
      <c r="N44" s="33">
        <v>14.983333333333333</v>
      </c>
      <c r="O44" s="33">
        <v>0.10789214305829345</v>
      </c>
      <c r="P44" s="33">
        <v>0</v>
      </c>
      <c r="Q44" s="33">
        <v>18.283333333333335</v>
      </c>
      <c r="R44" s="33">
        <v>5.7923824274852161E-2</v>
      </c>
      <c r="S44" s="33">
        <v>16.155555555555555</v>
      </c>
      <c r="T44" s="33">
        <v>40.330555555555556</v>
      </c>
      <c r="U44" s="33">
        <v>0</v>
      </c>
      <c r="V44" s="33">
        <v>0.1789548718670797</v>
      </c>
      <c r="W44" s="33">
        <v>18.68888888888889</v>
      </c>
      <c r="X44" s="33">
        <v>38.322000000000003</v>
      </c>
      <c r="Y44" s="33">
        <v>0</v>
      </c>
      <c r="Z44" s="33">
        <v>0.18061743170937766</v>
      </c>
      <c r="AA44" s="33">
        <v>0</v>
      </c>
      <c r="AB44" s="33">
        <v>4.3888888888888893</v>
      </c>
      <c r="AC44" s="33">
        <v>0</v>
      </c>
      <c r="AD44" s="33">
        <v>0</v>
      </c>
      <c r="AE44" s="33">
        <v>2.5444444444444443</v>
      </c>
      <c r="AF44" s="33">
        <v>0</v>
      </c>
      <c r="AG44" s="33">
        <v>0</v>
      </c>
      <c r="AH44" t="s">
        <v>188</v>
      </c>
      <c r="AI44" s="34">
        <v>2</v>
      </c>
    </row>
    <row r="45" spans="1:35" x14ac:dyDescent="0.25">
      <c r="A45" t="s">
        <v>1583</v>
      </c>
      <c r="B45" t="s">
        <v>896</v>
      </c>
      <c r="C45" t="s">
        <v>1224</v>
      </c>
      <c r="D45" t="s">
        <v>1501</v>
      </c>
      <c r="E45" s="33">
        <v>476.65555555555557</v>
      </c>
      <c r="F45" s="33">
        <v>4.9000000000000004</v>
      </c>
      <c r="G45" s="33">
        <v>0</v>
      </c>
      <c r="H45" s="33">
        <v>0</v>
      </c>
      <c r="I45" s="33">
        <v>21.955555555555556</v>
      </c>
      <c r="J45" s="33">
        <v>0</v>
      </c>
      <c r="K45" s="33">
        <v>0</v>
      </c>
      <c r="L45" s="33">
        <v>27.323888888888881</v>
      </c>
      <c r="M45" s="33">
        <v>4.3555555555555552</v>
      </c>
      <c r="N45" s="33">
        <v>35.205555555555556</v>
      </c>
      <c r="O45" s="33">
        <v>8.2997272663698454E-2</v>
      </c>
      <c r="P45" s="33">
        <v>0</v>
      </c>
      <c r="Q45" s="33">
        <v>65.522222222222226</v>
      </c>
      <c r="R45" s="33">
        <v>0.13746241171122869</v>
      </c>
      <c r="S45" s="33">
        <v>57.681444444444466</v>
      </c>
      <c r="T45" s="33">
        <v>101.95644444444444</v>
      </c>
      <c r="U45" s="33">
        <v>0</v>
      </c>
      <c r="V45" s="33">
        <v>0.33491246882211712</v>
      </c>
      <c r="W45" s="33">
        <v>63.848111111111109</v>
      </c>
      <c r="X45" s="33">
        <v>101.33688888888892</v>
      </c>
      <c r="Y45" s="33">
        <v>0</v>
      </c>
      <c r="Z45" s="33">
        <v>0.34655003613137841</v>
      </c>
      <c r="AA45" s="33">
        <v>0</v>
      </c>
      <c r="AB45" s="33">
        <v>4.3555555555555552</v>
      </c>
      <c r="AC45" s="33">
        <v>0</v>
      </c>
      <c r="AD45" s="33">
        <v>0</v>
      </c>
      <c r="AE45" s="33">
        <v>0</v>
      </c>
      <c r="AF45" s="33">
        <v>0</v>
      </c>
      <c r="AG45" s="33">
        <v>24.122222222222224</v>
      </c>
      <c r="AH45" t="s">
        <v>292</v>
      </c>
      <c r="AI45" s="34">
        <v>2</v>
      </c>
    </row>
    <row r="46" spans="1:35" x14ac:dyDescent="0.25">
      <c r="A46" t="s">
        <v>1583</v>
      </c>
      <c r="B46" t="s">
        <v>608</v>
      </c>
      <c r="C46" t="s">
        <v>1289</v>
      </c>
      <c r="D46" t="s">
        <v>1522</v>
      </c>
      <c r="E46" s="33">
        <v>113.05555555555556</v>
      </c>
      <c r="F46" s="33">
        <v>7.1111111111111107</v>
      </c>
      <c r="G46" s="33">
        <v>0</v>
      </c>
      <c r="H46" s="33">
        <v>0</v>
      </c>
      <c r="I46" s="33">
        <v>4.5666666666666664</v>
      </c>
      <c r="J46" s="33">
        <v>0</v>
      </c>
      <c r="K46" s="33">
        <v>0</v>
      </c>
      <c r="L46" s="33">
        <v>2.5576666666666679</v>
      </c>
      <c r="M46" s="33">
        <v>5.274</v>
      </c>
      <c r="N46" s="33">
        <v>1.5266666666666668</v>
      </c>
      <c r="O46" s="33">
        <v>6.0153316953316951E-2</v>
      </c>
      <c r="P46" s="33">
        <v>4.7104444444444447</v>
      </c>
      <c r="Q46" s="33">
        <v>21.065222222222221</v>
      </c>
      <c r="R46" s="33">
        <v>0.22799115479115478</v>
      </c>
      <c r="S46" s="33">
        <v>9.1683333333333312</v>
      </c>
      <c r="T46" s="33">
        <v>14.366888888888885</v>
      </c>
      <c r="U46" s="33">
        <v>0</v>
      </c>
      <c r="V46" s="33">
        <v>0.20817395577395573</v>
      </c>
      <c r="W46" s="33">
        <v>11.874111111111112</v>
      </c>
      <c r="X46" s="33">
        <v>4.7358888888888897</v>
      </c>
      <c r="Y46" s="33">
        <v>4.6333333333333337</v>
      </c>
      <c r="Z46" s="33">
        <v>0.18790171990171992</v>
      </c>
      <c r="AA46" s="33">
        <v>0</v>
      </c>
      <c r="AB46" s="33">
        <v>0</v>
      </c>
      <c r="AC46" s="33">
        <v>0</v>
      </c>
      <c r="AD46" s="33">
        <v>0</v>
      </c>
      <c r="AE46" s="33">
        <v>0</v>
      </c>
      <c r="AF46" s="33">
        <v>0</v>
      </c>
      <c r="AG46" s="33">
        <v>0</v>
      </c>
      <c r="AH46" t="s">
        <v>2</v>
      </c>
      <c r="AI46" s="34">
        <v>2</v>
      </c>
    </row>
    <row r="47" spans="1:35" x14ac:dyDescent="0.25">
      <c r="A47" t="s">
        <v>1583</v>
      </c>
      <c r="B47" t="s">
        <v>784</v>
      </c>
      <c r="C47" t="s">
        <v>1316</v>
      </c>
      <c r="D47" t="s">
        <v>1529</v>
      </c>
      <c r="E47" s="33">
        <v>180.66666666666666</v>
      </c>
      <c r="F47" s="33">
        <v>81.644444444444446</v>
      </c>
      <c r="G47" s="33">
        <v>2.1777777777777776</v>
      </c>
      <c r="H47" s="33">
        <v>0.61388888888888893</v>
      </c>
      <c r="I47" s="33">
        <v>5</v>
      </c>
      <c r="J47" s="33">
        <v>0</v>
      </c>
      <c r="K47" s="33">
        <v>0</v>
      </c>
      <c r="L47" s="33">
        <v>2.5944444444444446</v>
      </c>
      <c r="M47" s="33">
        <v>9</v>
      </c>
      <c r="N47" s="33">
        <v>0</v>
      </c>
      <c r="O47" s="33">
        <v>4.9815498154981555E-2</v>
      </c>
      <c r="P47" s="33">
        <v>1.6027777777777779</v>
      </c>
      <c r="Q47" s="33">
        <v>11.486111111111111</v>
      </c>
      <c r="R47" s="33">
        <v>7.2447724477244776E-2</v>
      </c>
      <c r="S47" s="33">
        <v>2.7611111111111111</v>
      </c>
      <c r="T47" s="33">
        <v>9.6583333333333332</v>
      </c>
      <c r="U47" s="33">
        <v>0</v>
      </c>
      <c r="V47" s="33">
        <v>6.874231242312423E-2</v>
      </c>
      <c r="W47" s="33">
        <v>10.072222222222223</v>
      </c>
      <c r="X47" s="33">
        <v>5.2194444444444441</v>
      </c>
      <c r="Y47" s="33">
        <v>5.0333333333333332</v>
      </c>
      <c r="Z47" s="33">
        <v>0.11250000000000002</v>
      </c>
      <c r="AA47" s="33">
        <v>0</v>
      </c>
      <c r="AB47" s="33">
        <v>0</v>
      </c>
      <c r="AC47" s="33">
        <v>0</v>
      </c>
      <c r="AD47" s="33">
        <v>98.544444444444451</v>
      </c>
      <c r="AE47" s="33">
        <v>0</v>
      </c>
      <c r="AF47" s="33">
        <v>0</v>
      </c>
      <c r="AG47" s="33">
        <v>0</v>
      </c>
      <c r="AH47" t="s">
        <v>179</v>
      </c>
      <c r="AI47" s="34">
        <v>2</v>
      </c>
    </row>
    <row r="48" spans="1:35" x14ac:dyDescent="0.25">
      <c r="A48" t="s">
        <v>1583</v>
      </c>
      <c r="B48" t="s">
        <v>720</v>
      </c>
      <c r="C48" t="s">
        <v>1309</v>
      </c>
      <c r="D48" t="s">
        <v>1534</v>
      </c>
      <c r="E48" s="33">
        <v>253.61111111111111</v>
      </c>
      <c r="F48" s="33">
        <v>5.4666666666666668</v>
      </c>
      <c r="G48" s="33">
        <v>0</v>
      </c>
      <c r="H48" s="33">
        <v>0</v>
      </c>
      <c r="I48" s="33">
        <v>0</v>
      </c>
      <c r="J48" s="33">
        <v>0</v>
      </c>
      <c r="K48" s="33">
        <v>0</v>
      </c>
      <c r="L48" s="33">
        <v>1.9416666666666667</v>
      </c>
      <c r="M48" s="33">
        <v>26.994444444444444</v>
      </c>
      <c r="N48" s="33">
        <v>0</v>
      </c>
      <c r="O48" s="33">
        <v>0.10644030668127054</v>
      </c>
      <c r="P48" s="33">
        <v>10.819444444444445</v>
      </c>
      <c r="Q48" s="33">
        <v>39.836111111111109</v>
      </c>
      <c r="R48" s="33">
        <v>0.19973713033953996</v>
      </c>
      <c r="S48" s="33">
        <v>18.388888888888889</v>
      </c>
      <c r="T48" s="33">
        <v>5.5361111111111114</v>
      </c>
      <c r="U48" s="33">
        <v>0.88888888888888884</v>
      </c>
      <c r="V48" s="33">
        <v>9.7842278203723987E-2</v>
      </c>
      <c r="W48" s="33">
        <v>20.225000000000001</v>
      </c>
      <c r="X48" s="33">
        <v>29.475000000000001</v>
      </c>
      <c r="Y48" s="33">
        <v>6.0888888888888886</v>
      </c>
      <c r="Z48" s="33">
        <v>0.21997809419496167</v>
      </c>
      <c r="AA48" s="33">
        <v>0</v>
      </c>
      <c r="AB48" s="33">
        <v>0</v>
      </c>
      <c r="AC48" s="33">
        <v>0</v>
      </c>
      <c r="AD48" s="33">
        <v>0</v>
      </c>
      <c r="AE48" s="33">
        <v>33.444444444444443</v>
      </c>
      <c r="AF48" s="33">
        <v>0</v>
      </c>
      <c r="AG48" s="33">
        <v>0</v>
      </c>
      <c r="AH48" t="s">
        <v>114</v>
      </c>
      <c r="AI48" s="34">
        <v>2</v>
      </c>
    </row>
    <row r="49" spans="1:35" x14ac:dyDescent="0.25">
      <c r="A49" t="s">
        <v>1583</v>
      </c>
      <c r="B49" t="s">
        <v>925</v>
      </c>
      <c r="C49" t="s">
        <v>1290</v>
      </c>
      <c r="D49" t="s">
        <v>1524</v>
      </c>
      <c r="E49" s="33">
        <v>198.17777777777778</v>
      </c>
      <c r="F49" s="33">
        <v>4.9777777777777779</v>
      </c>
      <c r="G49" s="33">
        <v>0</v>
      </c>
      <c r="H49" s="33">
        <v>0</v>
      </c>
      <c r="I49" s="33">
        <v>7.6555555555555559</v>
      </c>
      <c r="J49" s="33">
        <v>0</v>
      </c>
      <c r="K49" s="33">
        <v>0</v>
      </c>
      <c r="L49" s="33">
        <v>6.4746666666666641</v>
      </c>
      <c r="M49" s="33">
        <v>0</v>
      </c>
      <c r="N49" s="33">
        <v>13.841666666666667</v>
      </c>
      <c r="O49" s="33">
        <v>6.9844696120206329E-2</v>
      </c>
      <c r="P49" s="33">
        <v>0</v>
      </c>
      <c r="Q49" s="33">
        <v>26.091666666666665</v>
      </c>
      <c r="R49" s="33">
        <v>0.13165788293339312</v>
      </c>
      <c r="S49" s="33">
        <v>8.5721111111111128</v>
      </c>
      <c r="T49" s="33">
        <v>30.116888888888887</v>
      </c>
      <c r="U49" s="33">
        <v>0</v>
      </c>
      <c r="V49" s="33">
        <v>0.19522370486656201</v>
      </c>
      <c r="W49" s="33">
        <v>22.997777777777774</v>
      </c>
      <c r="X49" s="33">
        <v>19.442777777777781</v>
      </c>
      <c r="Y49" s="33">
        <v>0</v>
      </c>
      <c r="Z49" s="33">
        <v>0.21415395828661135</v>
      </c>
      <c r="AA49" s="33">
        <v>0</v>
      </c>
      <c r="AB49" s="33">
        <v>4.822222222222222</v>
      </c>
      <c r="AC49" s="33">
        <v>0</v>
      </c>
      <c r="AD49" s="33">
        <v>0</v>
      </c>
      <c r="AE49" s="33">
        <v>0</v>
      </c>
      <c r="AF49" s="33">
        <v>0</v>
      </c>
      <c r="AG49" s="33">
        <v>0</v>
      </c>
      <c r="AH49" t="s">
        <v>321</v>
      </c>
      <c r="AI49" s="34">
        <v>2</v>
      </c>
    </row>
    <row r="50" spans="1:35" x14ac:dyDescent="0.25">
      <c r="A50" t="s">
        <v>1583</v>
      </c>
      <c r="B50" t="s">
        <v>1123</v>
      </c>
      <c r="C50" t="s">
        <v>1290</v>
      </c>
      <c r="D50" t="s">
        <v>1524</v>
      </c>
      <c r="E50" s="33">
        <v>189.83333333333334</v>
      </c>
      <c r="F50" s="33">
        <v>4.7111111111111112</v>
      </c>
      <c r="G50" s="33">
        <v>2.8444444444444446</v>
      </c>
      <c r="H50" s="33">
        <v>0</v>
      </c>
      <c r="I50" s="33">
        <v>4.166666666666667</v>
      </c>
      <c r="J50" s="33">
        <v>0</v>
      </c>
      <c r="K50" s="33">
        <v>0</v>
      </c>
      <c r="L50" s="33">
        <v>0</v>
      </c>
      <c r="M50" s="33">
        <v>13.423888888888884</v>
      </c>
      <c r="N50" s="33">
        <v>0</v>
      </c>
      <c r="O50" s="33">
        <v>7.0714076675446269E-2</v>
      </c>
      <c r="P50" s="33">
        <v>0</v>
      </c>
      <c r="Q50" s="33">
        <v>14.344666666666667</v>
      </c>
      <c r="R50" s="33">
        <v>7.556453028972783E-2</v>
      </c>
      <c r="S50" s="33">
        <v>0</v>
      </c>
      <c r="T50" s="33">
        <v>9.0691111111111091</v>
      </c>
      <c r="U50" s="33">
        <v>0</v>
      </c>
      <c r="V50" s="33">
        <v>4.777407082235878E-2</v>
      </c>
      <c r="W50" s="33">
        <v>0.83333333333333337</v>
      </c>
      <c r="X50" s="33">
        <v>8.6650000000000009</v>
      </c>
      <c r="Y50" s="33">
        <v>0</v>
      </c>
      <c r="Z50" s="33">
        <v>5.0035118525021953E-2</v>
      </c>
      <c r="AA50" s="33">
        <v>0</v>
      </c>
      <c r="AB50" s="33">
        <v>9.7222222222222214</v>
      </c>
      <c r="AC50" s="33">
        <v>0</v>
      </c>
      <c r="AD50" s="33">
        <v>0</v>
      </c>
      <c r="AE50" s="33">
        <v>42.211111111111109</v>
      </c>
      <c r="AF50" s="33">
        <v>0</v>
      </c>
      <c r="AG50" s="33">
        <v>0</v>
      </c>
      <c r="AH50" t="s">
        <v>520</v>
      </c>
      <c r="AI50" s="34">
        <v>2</v>
      </c>
    </row>
    <row r="51" spans="1:35" x14ac:dyDescent="0.25">
      <c r="A51" t="s">
        <v>1583</v>
      </c>
      <c r="B51" t="s">
        <v>1104</v>
      </c>
      <c r="C51" t="s">
        <v>1290</v>
      </c>
      <c r="D51" t="s">
        <v>1524</v>
      </c>
      <c r="E51" s="33">
        <v>232.34444444444443</v>
      </c>
      <c r="F51" s="33">
        <v>0</v>
      </c>
      <c r="G51" s="33">
        <v>0</v>
      </c>
      <c r="H51" s="33">
        <v>0</v>
      </c>
      <c r="I51" s="33">
        <v>0</v>
      </c>
      <c r="J51" s="33">
        <v>0</v>
      </c>
      <c r="K51" s="33">
        <v>0</v>
      </c>
      <c r="L51" s="33">
        <v>5.1473333333333331</v>
      </c>
      <c r="M51" s="33">
        <v>12.694333333333336</v>
      </c>
      <c r="N51" s="33">
        <v>9.6813333333333347</v>
      </c>
      <c r="O51" s="33">
        <v>9.6303859212854503E-2</v>
      </c>
      <c r="P51" s="33">
        <v>12.493000000000002</v>
      </c>
      <c r="Q51" s="33">
        <v>0</v>
      </c>
      <c r="R51" s="33">
        <v>5.3769308019702561E-2</v>
      </c>
      <c r="S51" s="33">
        <v>10.883333333333333</v>
      </c>
      <c r="T51" s="33">
        <v>27.316111111111109</v>
      </c>
      <c r="U51" s="33">
        <v>0</v>
      </c>
      <c r="V51" s="33">
        <v>0.16440868442446557</v>
      </c>
      <c r="W51" s="33">
        <v>12.105555555555556</v>
      </c>
      <c r="X51" s="33">
        <v>19.950111111111109</v>
      </c>
      <c r="Y51" s="33">
        <v>0</v>
      </c>
      <c r="Z51" s="33">
        <v>0.13796614222179715</v>
      </c>
      <c r="AA51" s="33">
        <v>0</v>
      </c>
      <c r="AB51" s="33">
        <v>4.2</v>
      </c>
      <c r="AC51" s="33">
        <v>8.4777777777777779</v>
      </c>
      <c r="AD51" s="33">
        <v>0</v>
      </c>
      <c r="AE51" s="33">
        <v>4.3</v>
      </c>
      <c r="AF51" s="33">
        <v>0</v>
      </c>
      <c r="AG51" s="33">
        <v>12.722222222222221</v>
      </c>
      <c r="AH51" t="s">
        <v>501</v>
      </c>
      <c r="AI51" s="34">
        <v>2</v>
      </c>
    </row>
    <row r="52" spans="1:35" x14ac:dyDescent="0.25">
      <c r="A52" t="s">
        <v>1583</v>
      </c>
      <c r="B52" t="s">
        <v>1066</v>
      </c>
      <c r="C52" t="s">
        <v>1450</v>
      </c>
      <c r="D52" t="s">
        <v>1518</v>
      </c>
      <c r="E52" s="33">
        <v>144.69999999999999</v>
      </c>
      <c r="F52" s="33">
        <v>4.2</v>
      </c>
      <c r="G52" s="33">
        <v>0</v>
      </c>
      <c r="H52" s="33">
        <v>1.1322222222222222</v>
      </c>
      <c r="I52" s="33">
        <v>11.28888888888889</v>
      </c>
      <c r="J52" s="33">
        <v>0</v>
      </c>
      <c r="K52" s="33">
        <v>0.6</v>
      </c>
      <c r="L52" s="33">
        <v>7.6211111111111132</v>
      </c>
      <c r="M52" s="33">
        <v>5.6788888888888893</v>
      </c>
      <c r="N52" s="33">
        <v>11.508888888888887</v>
      </c>
      <c r="O52" s="33">
        <v>0.11878215464946631</v>
      </c>
      <c r="P52" s="33">
        <v>0</v>
      </c>
      <c r="Q52" s="33">
        <v>49.99777777777777</v>
      </c>
      <c r="R52" s="33">
        <v>0.34552714428319126</v>
      </c>
      <c r="S52" s="33">
        <v>35.739555555555555</v>
      </c>
      <c r="T52" s="33">
        <v>31.900333333333329</v>
      </c>
      <c r="U52" s="33">
        <v>0</v>
      </c>
      <c r="V52" s="33">
        <v>0.46744912846502346</v>
      </c>
      <c r="W52" s="33">
        <v>26.804444444444449</v>
      </c>
      <c r="X52" s="33">
        <v>36.304444444444442</v>
      </c>
      <c r="Y52" s="33">
        <v>14.055555555555555</v>
      </c>
      <c r="Z52" s="33">
        <v>0.53327190355524845</v>
      </c>
      <c r="AA52" s="33">
        <v>0</v>
      </c>
      <c r="AB52" s="33">
        <v>0</v>
      </c>
      <c r="AC52" s="33">
        <v>0</v>
      </c>
      <c r="AD52" s="33">
        <v>0</v>
      </c>
      <c r="AE52" s="33">
        <v>0</v>
      </c>
      <c r="AF52" s="33">
        <v>0</v>
      </c>
      <c r="AG52" s="33">
        <v>0</v>
      </c>
      <c r="AH52" t="s">
        <v>462</v>
      </c>
      <c r="AI52" s="34">
        <v>2</v>
      </c>
    </row>
    <row r="53" spans="1:35" x14ac:dyDescent="0.25">
      <c r="A53" t="s">
        <v>1583</v>
      </c>
      <c r="B53" t="s">
        <v>981</v>
      </c>
      <c r="C53" t="s">
        <v>1296</v>
      </c>
      <c r="D53" t="s">
        <v>1529</v>
      </c>
      <c r="E53" s="33">
        <v>275.22222222222223</v>
      </c>
      <c r="F53" s="33">
        <v>130.5</v>
      </c>
      <c r="G53" s="33">
        <v>0</v>
      </c>
      <c r="H53" s="33">
        <v>0.85833333333333328</v>
      </c>
      <c r="I53" s="33">
        <v>0</v>
      </c>
      <c r="J53" s="33">
        <v>0</v>
      </c>
      <c r="K53" s="33">
        <v>0</v>
      </c>
      <c r="L53" s="33">
        <v>2.8777777777777778</v>
      </c>
      <c r="M53" s="33">
        <v>20.774999999999999</v>
      </c>
      <c r="N53" s="33">
        <v>0</v>
      </c>
      <c r="O53" s="33">
        <v>7.5484457004440855E-2</v>
      </c>
      <c r="P53" s="33">
        <v>0</v>
      </c>
      <c r="Q53" s="33">
        <v>22.074999999999999</v>
      </c>
      <c r="R53" s="33">
        <v>8.02079127977392E-2</v>
      </c>
      <c r="S53" s="33">
        <v>14.8</v>
      </c>
      <c r="T53" s="33">
        <v>0.36666666666666664</v>
      </c>
      <c r="U53" s="33">
        <v>26.388888888888889</v>
      </c>
      <c r="V53" s="33">
        <v>0.15098909971740007</v>
      </c>
      <c r="W53" s="33">
        <v>13.855555555555556</v>
      </c>
      <c r="X53" s="33">
        <v>0</v>
      </c>
      <c r="Y53" s="33">
        <v>38.166666666666664</v>
      </c>
      <c r="Z53" s="33">
        <v>0.18901897456600725</v>
      </c>
      <c r="AA53" s="33">
        <v>0</v>
      </c>
      <c r="AB53" s="33">
        <v>0</v>
      </c>
      <c r="AC53" s="33">
        <v>0</v>
      </c>
      <c r="AD53" s="33">
        <v>10.655555555555555</v>
      </c>
      <c r="AE53" s="33">
        <v>0</v>
      </c>
      <c r="AF53" s="33">
        <v>0</v>
      </c>
      <c r="AG53" s="33">
        <v>0</v>
      </c>
      <c r="AH53" t="s">
        <v>377</v>
      </c>
      <c r="AI53" s="34">
        <v>2</v>
      </c>
    </row>
    <row r="54" spans="1:35" x14ac:dyDescent="0.25">
      <c r="A54" t="s">
        <v>1583</v>
      </c>
      <c r="B54" t="s">
        <v>692</v>
      </c>
      <c r="C54" t="s">
        <v>1224</v>
      </c>
      <c r="D54" t="s">
        <v>1501</v>
      </c>
      <c r="E54" s="33">
        <v>247.28888888888889</v>
      </c>
      <c r="F54" s="33">
        <v>10.522222222222222</v>
      </c>
      <c r="G54" s="33">
        <v>7.3111111111111109</v>
      </c>
      <c r="H54" s="33">
        <v>0</v>
      </c>
      <c r="I54" s="33">
        <v>11.033333333333333</v>
      </c>
      <c r="J54" s="33">
        <v>0</v>
      </c>
      <c r="K54" s="33">
        <v>0</v>
      </c>
      <c r="L54" s="33">
        <v>10.067</v>
      </c>
      <c r="M54" s="33">
        <v>4.4333333333333336</v>
      </c>
      <c r="N54" s="33">
        <v>15.022222222222222</v>
      </c>
      <c r="O54" s="33">
        <v>7.8675413371675051E-2</v>
      </c>
      <c r="P54" s="33">
        <v>0</v>
      </c>
      <c r="Q54" s="33">
        <v>36.388888888888886</v>
      </c>
      <c r="R54" s="33">
        <v>0.14715132997843278</v>
      </c>
      <c r="S54" s="33">
        <v>20.79055555555556</v>
      </c>
      <c r="T54" s="33">
        <v>45.66577777777777</v>
      </c>
      <c r="U54" s="33">
        <v>0</v>
      </c>
      <c r="V54" s="33">
        <v>0.26873966570812363</v>
      </c>
      <c r="W54" s="33">
        <v>28.966222222222221</v>
      </c>
      <c r="X54" s="33">
        <v>43.725999999999999</v>
      </c>
      <c r="Y54" s="33">
        <v>0</v>
      </c>
      <c r="Z54" s="33">
        <v>0.29395668583752699</v>
      </c>
      <c r="AA54" s="33">
        <v>0</v>
      </c>
      <c r="AB54" s="33">
        <v>4.7444444444444445</v>
      </c>
      <c r="AC54" s="33">
        <v>0</v>
      </c>
      <c r="AD54" s="33">
        <v>0</v>
      </c>
      <c r="AE54" s="33">
        <v>0</v>
      </c>
      <c r="AF54" s="33">
        <v>0</v>
      </c>
      <c r="AG54" s="33">
        <v>0</v>
      </c>
      <c r="AH54" t="s">
        <v>86</v>
      </c>
      <c r="AI54" s="34">
        <v>2</v>
      </c>
    </row>
    <row r="55" spans="1:35" x14ac:dyDescent="0.25">
      <c r="A55" t="s">
        <v>1583</v>
      </c>
      <c r="B55" t="s">
        <v>636</v>
      </c>
      <c r="C55" t="s">
        <v>1224</v>
      </c>
      <c r="D55" t="s">
        <v>1501</v>
      </c>
      <c r="E55" s="33">
        <v>197.44444444444446</v>
      </c>
      <c r="F55" s="33">
        <v>4.8888888888888893</v>
      </c>
      <c r="G55" s="33">
        <v>1.7333333333333334</v>
      </c>
      <c r="H55" s="33">
        <v>0</v>
      </c>
      <c r="I55" s="33">
        <v>0</v>
      </c>
      <c r="J55" s="33">
        <v>0</v>
      </c>
      <c r="K55" s="33">
        <v>0</v>
      </c>
      <c r="L55" s="33">
        <v>13.636111111111111</v>
      </c>
      <c r="M55" s="33">
        <v>9.1111111111111107</v>
      </c>
      <c r="N55" s="33">
        <v>0</v>
      </c>
      <c r="O55" s="33">
        <v>4.6145188519977488E-2</v>
      </c>
      <c r="P55" s="33">
        <v>54.06388888888889</v>
      </c>
      <c r="Q55" s="33">
        <v>0</v>
      </c>
      <c r="R55" s="33">
        <v>0.27381823297692737</v>
      </c>
      <c r="S55" s="33">
        <v>9.1138888888888889</v>
      </c>
      <c r="T55" s="33">
        <v>10.472222222222221</v>
      </c>
      <c r="U55" s="33">
        <v>0</v>
      </c>
      <c r="V55" s="33">
        <v>9.9198086662915005E-2</v>
      </c>
      <c r="W55" s="33">
        <v>11.652777777777779</v>
      </c>
      <c r="X55" s="33">
        <v>21.016666666666666</v>
      </c>
      <c r="Y55" s="33">
        <v>0</v>
      </c>
      <c r="Z55" s="33">
        <v>0.16546145188519976</v>
      </c>
      <c r="AA55" s="33">
        <v>0</v>
      </c>
      <c r="AB55" s="33">
        <v>0</v>
      </c>
      <c r="AC55" s="33">
        <v>0</v>
      </c>
      <c r="AD55" s="33">
        <v>0</v>
      </c>
      <c r="AE55" s="33">
        <v>0</v>
      </c>
      <c r="AF55" s="33">
        <v>0</v>
      </c>
      <c r="AG55" s="33">
        <v>0</v>
      </c>
      <c r="AH55" t="s">
        <v>30</v>
      </c>
      <c r="AI55" s="34">
        <v>2</v>
      </c>
    </row>
    <row r="56" spans="1:35" x14ac:dyDescent="0.25">
      <c r="A56" t="s">
        <v>1583</v>
      </c>
      <c r="B56" t="s">
        <v>996</v>
      </c>
      <c r="C56" t="s">
        <v>1224</v>
      </c>
      <c r="D56" t="s">
        <v>1501</v>
      </c>
      <c r="E56" s="33">
        <v>113.6</v>
      </c>
      <c r="F56" s="33">
        <v>11.911111111111111</v>
      </c>
      <c r="G56" s="33">
        <v>5.5111111111111111</v>
      </c>
      <c r="H56" s="33">
        <v>0.3888888888888889</v>
      </c>
      <c r="I56" s="33">
        <v>7.1</v>
      </c>
      <c r="J56" s="33">
        <v>0</v>
      </c>
      <c r="K56" s="33">
        <v>0</v>
      </c>
      <c r="L56" s="33">
        <v>0.45</v>
      </c>
      <c r="M56" s="33">
        <v>10.141666666666667</v>
      </c>
      <c r="N56" s="33">
        <v>4.697222222222222</v>
      </c>
      <c r="O56" s="33">
        <v>0.13062402190923317</v>
      </c>
      <c r="P56" s="33">
        <v>0</v>
      </c>
      <c r="Q56" s="33">
        <v>31.572222222222223</v>
      </c>
      <c r="R56" s="33">
        <v>0.27792449139280129</v>
      </c>
      <c r="S56" s="33">
        <v>1.913888888888889</v>
      </c>
      <c r="T56" s="33">
        <v>6.5333333333333332</v>
      </c>
      <c r="U56" s="33">
        <v>0</v>
      </c>
      <c r="V56" s="33">
        <v>7.4359350547730838E-2</v>
      </c>
      <c r="W56" s="33">
        <v>5.3972222222222221</v>
      </c>
      <c r="X56" s="33">
        <v>7.2</v>
      </c>
      <c r="Y56" s="33">
        <v>0</v>
      </c>
      <c r="Z56" s="33">
        <v>0.1108910406885759</v>
      </c>
      <c r="AA56" s="33">
        <v>0</v>
      </c>
      <c r="AB56" s="33">
        <v>0</v>
      </c>
      <c r="AC56" s="33">
        <v>0</v>
      </c>
      <c r="AD56" s="33">
        <v>0</v>
      </c>
      <c r="AE56" s="33">
        <v>0</v>
      </c>
      <c r="AF56" s="33">
        <v>0</v>
      </c>
      <c r="AG56" s="33">
        <v>0</v>
      </c>
      <c r="AH56" t="s">
        <v>392</v>
      </c>
      <c r="AI56" s="34">
        <v>2</v>
      </c>
    </row>
    <row r="57" spans="1:35" x14ac:dyDescent="0.25">
      <c r="A57" t="s">
        <v>1583</v>
      </c>
      <c r="B57" t="s">
        <v>1020</v>
      </c>
      <c r="C57" t="s">
        <v>1224</v>
      </c>
      <c r="D57" t="s">
        <v>1501</v>
      </c>
      <c r="E57" s="33">
        <v>138.1888888888889</v>
      </c>
      <c r="F57" s="33">
        <v>4.5111111111111111</v>
      </c>
      <c r="G57" s="33">
        <v>0</v>
      </c>
      <c r="H57" s="33">
        <v>0</v>
      </c>
      <c r="I57" s="33">
        <v>6.6555555555555559</v>
      </c>
      <c r="J57" s="33">
        <v>0</v>
      </c>
      <c r="K57" s="33">
        <v>0</v>
      </c>
      <c r="L57" s="33">
        <v>6.2944444444444443</v>
      </c>
      <c r="M57" s="33">
        <v>4.7722222222222221</v>
      </c>
      <c r="N57" s="33">
        <v>4.822222222222222</v>
      </c>
      <c r="O57" s="33">
        <v>6.9429926831229394E-2</v>
      </c>
      <c r="P57" s="33">
        <v>0</v>
      </c>
      <c r="Q57" s="33">
        <v>25.400999999999996</v>
      </c>
      <c r="R57" s="33">
        <v>0.18381362064806622</v>
      </c>
      <c r="S57" s="33">
        <v>39.486111111111114</v>
      </c>
      <c r="T57" s="33">
        <v>7.4361111111111109</v>
      </c>
      <c r="U57" s="33">
        <v>0</v>
      </c>
      <c r="V57" s="33">
        <v>0.33955133874728632</v>
      </c>
      <c r="W57" s="33">
        <v>15.761111111111111</v>
      </c>
      <c r="X57" s="33">
        <v>33.080555555555556</v>
      </c>
      <c r="Y57" s="33">
        <v>0</v>
      </c>
      <c r="Z57" s="33">
        <v>0.35344134437565328</v>
      </c>
      <c r="AA57" s="33">
        <v>0</v>
      </c>
      <c r="AB57" s="33">
        <v>4.4000000000000004</v>
      </c>
      <c r="AC57" s="33">
        <v>0</v>
      </c>
      <c r="AD57" s="33">
        <v>0</v>
      </c>
      <c r="AE57" s="33">
        <v>0</v>
      </c>
      <c r="AF57" s="33">
        <v>0</v>
      </c>
      <c r="AG57" s="33">
        <v>1.211111111111111</v>
      </c>
      <c r="AH57" t="s">
        <v>416</v>
      </c>
      <c r="AI57" s="34">
        <v>2</v>
      </c>
    </row>
    <row r="58" spans="1:35" x14ac:dyDescent="0.25">
      <c r="A58" t="s">
        <v>1583</v>
      </c>
      <c r="B58" t="s">
        <v>690</v>
      </c>
      <c r="C58" t="s">
        <v>1327</v>
      </c>
      <c r="D58" t="s">
        <v>1518</v>
      </c>
      <c r="E58" s="33">
        <v>318.31111111111113</v>
      </c>
      <c r="F58" s="33">
        <v>4.666666666666667</v>
      </c>
      <c r="G58" s="33">
        <v>0</v>
      </c>
      <c r="H58" s="33">
        <v>0</v>
      </c>
      <c r="I58" s="33">
        <v>12.833333333333334</v>
      </c>
      <c r="J58" s="33">
        <v>0</v>
      </c>
      <c r="K58" s="33">
        <v>0</v>
      </c>
      <c r="L58" s="33">
        <v>17.308000000000003</v>
      </c>
      <c r="M58" s="33">
        <v>27.869222222222223</v>
      </c>
      <c r="N58" s="33">
        <v>0</v>
      </c>
      <c r="O58" s="33">
        <v>8.7553406869589498E-2</v>
      </c>
      <c r="P58" s="33">
        <v>3.7944444444444443</v>
      </c>
      <c r="Q58" s="33">
        <v>60.992777777777775</v>
      </c>
      <c r="R58" s="33">
        <v>0.20353427813459926</v>
      </c>
      <c r="S58" s="33">
        <v>27.313777777777776</v>
      </c>
      <c r="T58" s="33">
        <v>13.183333333333334</v>
      </c>
      <c r="U58" s="33">
        <v>0</v>
      </c>
      <c r="V58" s="33">
        <v>0.1272249371683887</v>
      </c>
      <c r="W58" s="33">
        <v>23.64844444444444</v>
      </c>
      <c r="X58" s="33">
        <v>35.798333333333318</v>
      </c>
      <c r="Y58" s="33">
        <v>6.8111111111111109</v>
      </c>
      <c r="Z58" s="33">
        <v>0.20815449595085164</v>
      </c>
      <c r="AA58" s="33">
        <v>1.788888888888889</v>
      </c>
      <c r="AB58" s="33">
        <v>0</v>
      </c>
      <c r="AC58" s="33">
        <v>0</v>
      </c>
      <c r="AD58" s="33">
        <v>0</v>
      </c>
      <c r="AE58" s="33">
        <v>27.466666666666665</v>
      </c>
      <c r="AF58" s="33">
        <v>0</v>
      </c>
      <c r="AG58" s="33">
        <v>0</v>
      </c>
      <c r="AH58" t="s">
        <v>84</v>
      </c>
      <c r="AI58" s="34">
        <v>2</v>
      </c>
    </row>
    <row r="59" spans="1:35" x14ac:dyDescent="0.25">
      <c r="A59" t="s">
        <v>1583</v>
      </c>
      <c r="B59" t="s">
        <v>660</v>
      </c>
      <c r="C59" t="s">
        <v>1255</v>
      </c>
      <c r="D59" t="s">
        <v>1532</v>
      </c>
      <c r="E59" s="33">
        <v>172</v>
      </c>
      <c r="F59" s="33">
        <v>4.4444444444444446</v>
      </c>
      <c r="G59" s="33">
        <v>1.6666666666666667</v>
      </c>
      <c r="H59" s="33">
        <v>1.0888888888888888</v>
      </c>
      <c r="I59" s="33">
        <v>16.444444444444443</v>
      </c>
      <c r="J59" s="33">
        <v>0</v>
      </c>
      <c r="K59" s="33">
        <v>0</v>
      </c>
      <c r="L59" s="33">
        <v>9.9436666666666671</v>
      </c>
      <c r="M59" s="33">
        <v>10.239333333333333</v>
      </c>
      <c r="N59" s="33">
        <v>0</v>
      </c>
      <c r="O59" s="33">
        <v>5.9531007751937981E-2</v>
      </c>
      <c r="P59" s="33">
        <v>63.276000000000003</v>
      </c>
      <c r="Q59" s="33">
        <v>0</v>
      </c>
      <c r="R59" s="33">
        <v>0.36788372093023258</v>
      </c>
      <c r="S59" s="33">
        <v>24.820000000000011</v>
      </c>
      <c r="T59" s="33">
        <v>17.635555555555559</v>
      </c>
      <c r="U59" s="33">
        <v>0</v>
      </c>
      <c r="V59" s="33">
        <v>0.24683462532299749</v>
      </c>
      <c r="W59" s="33">
        <v>28.529666666666664</v>
      </c>
      <c r="X59" s="33">
        <v>12.032333333333334</v>
      </c>
      <c r="Y59" s="33">
        <v>0</v>
      </c>
      <c r="Z59" s="33">
        <v>0.23582558139534882</v>
      </c>
      <c r="AA59" s="33">
        <v>0.13333333333333333</v>
      </c>
      <c r="AB59" s="33">
        <v>0</v>
      </c>
      <c r="AC59" s="33">
        <v>0</v>
      </c>
      <c r="AD59" s="33">
        <v>0</v>
      </c>
      <c r="AE59" s="33">
        <v>0</v>
      </c>
      <c r="AF59" s="33">
        <v>0</v>
      </c>
      <c r="AG59" s="33">
        <v>0</v>
      </c>
      <c r="AH59" t="s">
        <v>54</v>
      </c>
      <c r="AI59" s="34">
        <v>2</v>
      </c>
    </row>
    <row r="60" spans="1:35" x14ac:dyDescent="0.25">
      <c r="A60" t="s">
        <v>1583</v>
      </c>
      <c r="B60" t="s">
        <v>1164</v>
      </c>
      <c r="C60" t="s">
        <v>1224</v>
      </c>
      <c r="D60" t="s">
        <v>1501</v>
      </c>
      <c r="E60" s="33">
        <v>233.55555555555554</v>
      </c>
      <c r="F60" s="33">
        <v>8.4777777777777779</v>
      </c>
      <c r="G60" s="33">
        <v>0.28888888888888886</v>
      </c>
      <c r="H60" s="33">
        <v>1.2</v>
      </c>
      <c r="I60" s="33">
        <v>8</v>
      </c>
      <c r="J60" s="33">
        <v>0</v>
      </c>
      <c r="K60" s="33">
        <v>0</v>
      </c>
      <c r="L60" s="33">
        <v>10.34022222222222</v>
      </c>
      <c r="M60" s="33">
        <v>0</v>
      </c>
      <c r="N60" s="33">
        <v>12.833333333333334</v>
      </c>
      <c r="O60" s="33">
        <v>5.4947668886774506E-2</v>
      </c>
      <c r="P60" s="33">
        <v>3.7333333333333334</v>
      </c>
      <c r="Q60" s="33">
        <v>18.717555555555556</v>
      </c>
      <c r="R60" s="33">
        <v>9.6126546146527131E-2</v>
      </c>
      <c r="S60" s="33">
        <v>24.046000000000003</v>
      </c>
      <c r="T60" s="33">
        <v>22.244222222222213</v>
      </c>
      <c r="U60" s="33">
        <v>0</v>
      </c>
      <c r="V60" s="33">
        <v>0.19819790675547094</v>
      </c>
      <c r="W60" s="33">
        <v>33.564000000000007</v>
      </c>
      <c r="X60" s="33">
        <v>23.266222222222218</v>
      </c>
      <c r="Y60" s="33">
        <v>5.3444444444444441</v>
      </c>
      <c r="Z60" s="33">
        <v>0.26620932445290202</v>
      </c>
      <c r="AA60" s="33">
        <v>0</v>
      </c>
      <c r="AB60" s="33">
        <v>0</v>
      </c>
      <c r="AC60" s="33">
        <v>0</v>
      </c>
      <c r="AD60" s="33">
        <v>0</v>
      </c>
      <c r="AE60" s="33">
        <v>0</v>
      </c>
      <c r="AF60" s="33">
        <v>0</v>
      </c>
      <c r="AG60" s="33">
        <v>0</v>
      </c>
      <c r="AH60" t="s">
        <v>562</v>
      </c>
      <c r="AI60" s="34">
        <v>2</v>
      </c>
    </row>
    <row r="61" spans="1:35" x14ac:dyDescent="0.25">
      <c r="A61" t="s">
        <v>1583</v>
      </c>
      <c r="B61" t="s">
        <v>1021</v>
      </c>
      <c r="C61" t="s">
        <v>1279</v>
      </c>
      <c r="D61" t="s">
        <v>1532</v>
      </c>
      <c r="E61" s="33">
        <v>186.21111111111111</v>
      </c>
      <c r="F61" s="33">
        <v>8.5444444444444443</v>
      </c>
      <c r="G61" s="33">
        <v>0</v>
      </c>
      <c r="H61" s="33">
        <v>0</v>
      </c>
      <c r="I61" s="33">
        <v>2.4666666666666668</v>
      </c>
      <c r="J61" s="33">
        <v>0</v>
      </c>
      <c r="K61" s="33">
        <v>0</v>
      </c>
      <c r="L61" s="33">
        <v>10.218444444444447</v>
      </c>
      <c r="M61" s="33">
        <v>4.583333333333333</v>
      </c>
      <c r="N61" s="33">
        <v>9.8666666666666671</v>
      </c>
      <c r="O61" s="33">
        <v>7.7600095471090161E-2</v>
      </c>
      <c r="P61" s="33">
        <v>0</v>
      </c>
      <c r="Q61" s="33">
        <v>10.613888888888889</v>
      </c>
      <c r="R61" s="33">
        <v>5.6999224297392445E-2</v>
      </c>
      <c r="S61" s="33">
        <v>16.546888888888891</v>
      </c>
      <c r="T61" s="33">
        <v>26.365555555555552</v>
      </c>
      <c r="U61" s="33">
        <v>0</v>
      </c>
      <c r="V61" s="33">
        <v>0.23045050420669491</v>
      </c>
      <c r="W61" s="33">
        <v>24.595777777777776</v>
      </c>
      <c r="X61" s="33">
        <v>28.25622222222222</v>
      </c>
      <c r="Y61" s="33">
        <v>0</v>
      </c>
      <c r="Z61" s="33">
        <v>0.28382839071543647</v>
      </c>
      <c r="AA61" s="33">
        <v>0</v>
      </c>
      <c r="AB61" s="33">
        <v>5.677777777777778</v>
      </c>
      <c r="AC61" s="33">
        <v>0</v>
      </c>
      <c r="AD61" s="33">
        <v>0</v>
      </c>
      <c r="AE61" s="33">
        <v>0</v>
      </c>
      <c r="AF61" s="33">
        <v>0</v>
      </c>
      <c r="AG61" s="33">
        <v>0</v>
      </c>
      <c r="AH61" t="s">
        <v>417</v>
      </c>
      <c r="AI61" s="34">
        <v>2</v>
      </c>
    </row>
    <row r="62" spans="1:35" x14ac:dyDescent="0.25">
      <c r="A62" t="s">
        <v>1583</v>
      </c>
      <c r="B62" t="s">
        <v>1073</v>
      </c>
      <c r="C62" t="s">
        <v>1224</v>
      </c>
      <c r="D62" t="s">
        <v>1501</v>
      </c>
      <c r="E62" s="33">
        <v>219.0888888888889</v>
      </c>
      <c r="F62" s="33">
        <v>14.866666666666667</v>
      </c>
      <c r="G62" s="33">
        <v>0</v>
      </c>
      <c r="H62" s="33">
        <v>0</v>
      </c>
      <c r="I62" s="33">
        <v>11.555555555555555</v>
      </c>
      <c r="J62" s="33">
        <v>0</v>
      </c>
      <c r="K62" s="33">
        <v>0</v>
      </c>
      <c r="L62" s="33">
        <v>10.03177777777778</v>
      </c>
      <c r="M62" s="33">
        <v>4.5888888888888886</v>
      </c>
      <c r="N62" s="33">
        <v>27.402777777777779</v>
      </c>
      <c r="O62" s="33">
        <v>0.14602140176488487</v>
      </c>
      <c r="P62" s="33">
        <v>0</v>
      </c>
      <c r="Q62" s="33">
        <v>25.369444444444444</v>
      </c>
      <c r="R62" s="33">
        <v>0.11579521249619636</v>
      </c>
      <c r="S62" s="33">
        <v>45.75211111111112</v>
      </c>
      <c r="T62" s="33">
        <v>42.251111111111108</v>
      </c>
      <c r="U62" s="33">
        <v>0</v>
      </c>
      <c r="V62" s="33">
        <v>0.40167816208540424</v>
      </c>
      <c r="W62" s="33">
        <v>73.373000000000033</v>
      </c>
      <c r="X62" s="33">
        <v>34.824222222222232</v>
      </c>
      <c r="Y62" s="33">
        <v>0</v>
      </c>
      <c r="Z62" s="33">
        <v>0.49385079622679801</v>
      </c>
      <c r="AA62" s="33">
        <v>0</v>
      </c>
      <c r="AB62" s="33">
        <v>3.9666666666666668</v>
      </c>
      <c r="AC62" s="33">
        <v>0</v>
      </c>
      <c r="AD62" s="33">
        <v>0</v>
      </c>
      <c r="AE62" s="33">
        <v>0</v>
      </c>
      <c r="AF62" s="33">
        <v>0</v>
      </c>
      <c r="AG62" s="33">
        <v>0</v>
      </c>
      <c r="AH62" t="s">
        <v>469</v>
      </c>
      <c r="AI62" s="34">
        <v>2</v>
      </c>
    </row>
    <row r="63" spans="1:35" x14ac:dyDescent="0.25">
      <c r="A63" t="s">
        <v>1583</v>
      </c>
      <c r="B63" t="s">
        <v>1035</v>
      </c>
      <c r="C63" t="s">
        <v>1443</v>
      </c>
      <c r="D63" t="s">
        <v>1500</v>
      </c>
      <c r="E63" s="33">
        <v>111.86666666666666</v>
      </c>
      <c r="F63" s="33">
        <v>3.3555555555555556</v>
      </c>
      <c r="G63" s="33">
        <v>0.97777777777777775</v>
      </c>
      <c r="H63" s="33">
        <v>0</v>
      </c>
      <c r="I63" s="33">
        <v>2.2444444444444445</v>
      </c>
      <c r="J63" s="33">
        <v>0</v>
      </c>
      <c r="K63" s="33">
        <v>0</v>
      </c>
      <c r="L63" s="33">
        <v>0</v>
      </c>
      <c r="M63" s="33">
        <v>4.9994444444444452</v>
      </c>
      <c r="N63" s="33">
        <v>0</v>
      </c>
      <c r="O63" s="33">
        <v>4.4691100516487892E-2</v>
      </c>
      <c r="P63" s="33">
        <v>5.2159999999999993</v>
      </c>
      <c r="Q63" s="33">
        <v>3.5927777777777772</v>
      </c>
      <c r="R63" s="33">
        <v>7.8743543901470009E-2</v>
      </c>
      <c r="S63" s="33">
        <v>3.1715555555555555</v>
      </c>
      <c r="T63" s="33">
        <v>4.6594444444444445</v>
      </c>
      <c r="U63" s="33">
        <v>4.2111111111111112</v>
      </c>
      <c r="V63" s="33">
        <v>0.10764700039729838</v>
      </c>
      <c r="W63" s="33">
        <v>8.2602222222222217</v>
      </c>
      <c r="X63" s="33">
        <v>0</v>
      </c>
      <c r="Y63" s="33">
        <v>4.9444444444444446</v>
      </c>
      <c r="Z63" s="33">
        <v>0.11803933253873659</v>
      </c>
      <c r="AA63" s="33">
        <v>0</v>
      </c>
      <c r="AB63" s="33">
        <v>0</v>
      </c>
      <c r="AC63" s="33">
        <v>0</v>
      </c>
      <c r="AD63" s="33">
        <v>0</v>
      </c>
      <c r="AE63" s="33">
        <v>0</v>
      </c>
      <c r="AF63" s="33">
        <v>0</v>
      </c>
      <c r="AG63" s="33">
        <v>0.77777777777777779</v>
      </c>
      <c r="AH63" t="s">
        <v>431</v>
      </c>
      <c r="AI63" s="34">
        <v>2</v>
      </c>
    </row>
    <row r="64" spans="1:35" x14ac:dyDescent="0.25">
      <c r="A64" t="s">
        <v>1583</v>
      </c>
      <c r="B64" t="s">
        <v>602</v>
      </c>
      <c r="C64" t="s">
        <v>1326</v>
      </c>
      <c r="D64" t="s">
        <v>1532</v>
      </c>
      <c r="E64" s="33">
        <v>40.888888888888886</v>
      </c>
      <c r="F64" s="33">
        <v>3.2222222222222223</v>
      </c>
      <c r="G64" s="33">
        <v>0.73333333333333328</v>
      </c>
      <c r="H64" s="33">
        <v>0</v>
      </c>
      <c r="I64" s="33">
        <v>0</v>
      </c>
      <c r="J64" s="33">
        <v>0</v>
      </c>
      <c r="K64" s="33">
        <v>0</v>
      </c>
      <c r="L64" s="33">
        <v>0</v>
      </c>
      <c r="M64" s="33">
        <v>0</v>
      </c>
      <c r="N64" s="33">
        <v>0</v>
      </c>
      <c r="O64" s="33">
        <v>0</v>
      </c>
      <c r="P64" s="33">
        <v>0</v>
      </c>
      <c r="Q64" s="33">
        <v>12.477777777777778</v>
      </c>
      <c r="R64" s="33">
        <v>0.3051630434782609</v>
      </c>
      <c r="S64" s="33">
        <v>5.2249999999999996</v>
      </c>
      <c r="T64" s="33">
        <v>0</v>
      </c>
      <c r="U64" s="33">
        <v>0</v>
      </c>
      <c r="V64" s="33">
        <v>0.12778532608695653</v>
      </c>
      <c r="W64" s="33">
        <v>5.0666666666666664</v>
      </c>
      <c r="X64" s="33">
        <v>3.7277777777777779</v>
      </c>
      <c r="Y64" s="33">
        <v>0</v>
      </c>
      <c r="Z64" s="33">
        <v>0.21508152173913045</v>
      </c>
      <c r="AA64" s="33">
        <v>0.31111111111111112</v>
      </c>
      <c r="AB64" s="33">
        <v>0</v>
      </c>
      <c r="AC64" s="33">
        <v>0</v>
      </c>
      <c r="AD64" s="33">
        <v>0</v>
      </c>
      <c r="AE64" s="33">
        <v>0</v>
      </c>
      <c r="AF64" s="33">
        <v>0</v>
      </c>
      <c r="AG64" s="33">
        <v>0</v>
      </c>
      <c r="AH64" t="s">
        <v>553</v>
      </c>
      <c r="AI64" s="34">
        <v>2</v>
      </c>
    </row>
    <row r="65" spans="1:35" x14ac:dyDescent="0.25">
      <c r="A65" t="s">
        <v>1583</v>
      </c>
      <c r="B65" t="s">
        <v>951</v>
      </c>
      <c r="C65" t="s">
        <v>1397</v>
      </c>
      <c r="D65" t="s">
        <v>1493</v>
      </c>
      <c r="E65" s="33">
        <v>114.71111111111111</v>
      </c>
      <c r="F65" s="33">
        <v>5.5111111111111111</v>
      </c>
      <c r="G65" s="33">
        <v>0</v>
      </c>
      <c r="H65" s="33">
        <v>0</v>
      </c>
      <c r="I65" s="33">
        <v>0</v>
      </c>
      <c r="J65" s="33">
        <v>0</v>
      </c>
      <c r="K65" s="33">
        <v>0</v>
      </c>
      <c r="L65" s="33">
        <v>5.9111111111111114</v>
      </c>
      <c r="M65" s="33">
        <v>10.141666666666667</v>
      </c>
      <c r="N65" s="33">
        <v>0</v>
      </c>
      <c r="O65" s="33">
        <v>8.8410499806276646E-2</v>
      </c>
      <c r="P65" s="33">
        <v>5.333333333333333</v>
      </c>
      <c r="Q65" s="33">
        <v>4.8888888888888893</v>
      </c>
      <c r="R65" s="33">
        <v>8.911274699728787E-2</v>
      </c>
      <c r="S65" s="33">
        <v>5.5055555555555555</v>
      </c>
      <c r="T65" s="33">
        <v>6.1583333333333332</v>
      </c>
      <c r="U65" s="33">
        <v>0</v>
      </c>
      <c r="V65" s="33">
        <v>0.10168055017435101</v>
      </c>
      <c r="W65" s="33">
        <v>4.697222222222222</v>
      </c>
      <c r="X65" s="33">
        <v>8.4833333333333325</v>
      </c>
      <c r="Y65" s="33">
        <v>0</v>
      </c>
      <c r="Z65" s="33">
        <v>0.114902169701666</v>
      </c>
      <c r="AA65" s="33">
        <v>0</v>
      </c>
      <c r="AB65" s="33">
        <v>0</v>
      </c>
      <c r="AC65" s="33">
        <v>0</v>
      </c>
      <c r="AD65" s="33">
        <v>0</v>
      </c>
      <c r="AE65" s="33">
        <v>0</v>
      </c>
      <c r="AF65" s="33">
        <v>0</v>
      </c>
      <c r="AG65" s="33">
        <v>0</v>
      </c>
      <c r="AH65" t="s">
        <v>347</v>
      </c>
      <c r="AI65" s="34">
        <v>2</v>
      </c>
    </row>
    <row r="66" spans="1:35" x14ac:dyDescent="0.25">
      <c r="A66" t="s">
        <v>1583</v>
      </c>
      <c r="B66" t="s">
        <v>756</v>
      </c>
      <c r="C66" t="s">
        <v>1244</v>
      </c>
      <c r="D66" t="s">
        <v>1518</v>
      </c>
      <c r="E66" s="33">
        <v>215.45555555555555</v>
      </c>
      <c r="F66" s="33">
        <v>30.066666666666666</v>
      </c>
      <c r="G66" s="33">
        <v>3.3555555555555556</v>
      </c>
      <c r="H66" s="33">
        <v>0</v>
      </c>
      <c r="I66" s="33">
        <v>18.833333333333332</v>
      </c>
      <c r="J66" s="33">
        <v>0</v>
      </c>
      <c r="K66" s="33">
        <v>4.2222222222222223</v>
      </c>
      <c r="L66" s="33">
        <v>10.561111111111112</v>
      </c>
      <c r="M66" s="33">
        <v>15.6</v>
      </c>
      <c r="N66" s="33">
        <v>0</v>
      </c>
      <c r="O66" s="33">
        <v>7.2404723840957141E-2</v>
      </c>
      <c r="P66" s="33">
        <v>4.583333333333333</v>
      </c>
      <c r="Q66" s="33">
        <v>0</v>
      </c>
      <c r="R66" s="33">
        <v>2.1272755401990615E-2</v>
      </c>
      <c r="S66" s="33">
        <v>23.347222222222221</v>
      </c>
      <c r="T66" s="33">
        <v>22.602777777777778</v>
      </c>
      <c r="U66" s="33">
        <v>14.488888888888889</v>
      </c>
      <c r="V66" s="33">
        <v>0.28051673456758291</v>
      </c>
      <c r="W66" s="33">
        <v>16.705555555555556</v>
      </c>
      <c r="X66" s="33">
        <v>19.338888888888889</v>
      </c>
      <c r="Y66" s="33">
        <v>0</v>
      </c>
      <c r="Z66" s="33">
        <v>0.1672941055128668</v>
      </c>
      <c r="AA66" s="33">
        <v>6.6444444444444448</v>
      </c>
      <c r="AB66" s="33">
        <v>31.455555555555556</v>
      </c>
      <c r="AC66" s="33">
        <v>0</v>
      </c>
      <c r="AD66" s="33">
        <v>124.51111111111111</v>
      </c>
      <c r="AE66" s="33">
        <v>0</v>
      </c>
      <c r="AF66" s="33">
        <v>0</v>
      </c>
      <c r="AG66" s="33">
        <v>6.9777777777777779</v>
      </c>
      <c r="AH66" t="s">
        <v>151</v>
      </c>
      <c r="AI66" s="34">
        <v>2</v>
      </c>
    </row>
    <row r="67" spans="1:35" x14ac:dyDescent="0.25">
      <c r="A67" t="s">
        <v>1583</v>
      </c>
      <c r="B67" t="s">
        <v>686</v>
      </c>
      <c r="C67" t="s">
        <v>1296</v>
      </c>
      <c r="D67" t="s">
        <v>1529</v>
      </c>
      <c r="E67" s="33">
        <v>170.1</v>
      </c>
      <c r="F67" s="33">
        <v>0</v>
      </c>
      <c r="G67" s="33">
        <v>0.18888888888888888</v>
      </c>
      <c r="H67" s="33">
        <v>0.22222222222222221</v>
      </c>
      <c r="I67" s="33">
        <v>4.2444444444444445</v>
      </c>
      <c r="J67" s="33">
        <v>0</v>
      </c>
      <c r="K67" s="33">
        <v>4.6555555555555559</v>
      </c>
      <c r="L67" s="33">
        <v>0.80388888888888888</v>
      </c>
      <c r="M67" s="33">
        <v>3.6884444444444444</v>
      </c>
      <c r="N67" s="33">
        <v>4.3593333333333328</v>
      </c>
      <c r="O67" s="33">
        <v>4.7312038670063367E-2</v>
      </c>
      <c r="P67" s="33">
        <v>0</v>
      </c>
      <c r="Q67" s="33">
        <v>24.638888888888889</v>
      </c>
      <c r="R67" s="33">
        <v>0.14484943497289177</v>
      </c>
      <c r="S67" s="33">
        <v>7.4032222222222241</v>
      </c>
      <c r="T67" s="33">
        <v>7.9144444444444453</v>
      </c>
      <c r="U67" s="33">
        <v>0</v>
      </c>
      <c r="V67" s="33">
        <v>9.0050950421320816E-2</v>
      </c>
      <c r="W67" s="33">
        <v>13.574888888888891</v>
      </c>
      <c r="X67" s="33">
        <v>6.4614444444444414</v>
      </c>
      <c r="Y67" s="33">
        <v>0</v>
      </c>
      <c r="Z67" s="33">
        <v>0.1177914951989026</v>
      </c>
      <c r="AA67" s="33">
        <v>0</v>
      </c>
      <c r="AB67" s="33">
        <v>0</v>
      </c>
      <c r="AC67" s="33">
        <v>0</v>
      </c>
      <c r="AD67" s="33">
        <v>73.432444444444428</v>
      </c>
      <c r="AE67" s="33">
        <v>0</v>
      </c>
      <c r="AF67" s="33">
        <v>0</v>
      </c>
      <c r="AG67" s="33">
        <v>0</v>
      </c>
      <c r="AH67" t="s">
        <v>80</v>
      </c>
      <c r="AI67" s="34">
        <v>2</v>
      </c>
    </row>
    <row r="68" spans="1:35" x14ac:dyDescent="0.25">
      <c r="A68" t="s">
        <v>1583</v>
      </c>
      <c r="B68" t="s">
        <v>885</v>
      </c>
      <c r="C68" t="s">
        <v>1313</v>
      </c>
      <c r="D68" t="s">
        <v>1504</v>
      </c>
      <c r="E68" s="33">
        <v>290.9111111111111</v>
      </c>
      <c r="F68" s="33">
        <v>4.8</v>
      </c>
      <c r="G68" s="33">
        <v>4.9777777777777779</v>
      </c>
      <c r="H68" s="33">
        <v>0</v>
      </c>
      <c r="I68" s="33">
        <v>4.2222222222222223</v>
      </c>
      <c r="J68" s="33">
        <v>0</v>
      </c>
      <c r="K68" s="33">
        <v>0</v>
      </c>
      <c r="L68" s="33">
        <v>8.9777777777777779</v>
      </c>
      <c r="M68" s="33">
        <v>4.583333333333333</v>
      </c>
      <c r="N68" s="33">
        <v>10.463888888888889</v>
      </c>
      <c r="O68" s="33">
        <v>5.1724467191200059E-2</v>
      </c>
      <c r="P68" s="33">
        <v>0</v>
      </c>
      <c r="Q68" s="33">
        <v>22.716666666666665</v>
      </c>
      <c r="R68" s="33">
        <v>7.8087999388893131E-2</v>
      </c>
      <c r="S68" s="33">
        <v>12.133333333333333</v>
      </c>
      <c r="T68" s="33">
        <v>22.588888888888889</v>
      </c>
      <c r="U68" s="33">
        <v>0</v>
      </c>
      <c r="V68" s="33">
        <v>0.11935681002215262</v>
      </c>
      <c r="W68" s="33">
        <v>17.808333333333334</v>
      </c>
      <c r="X68" s="33">
        <v>33.286111111111111</v>
      </c>
      <c r="Y68" s="33">
        <v>0</v>
      </c>
      <c r="Z68" s="33">
        <v>0.17563593308379805</v>
      </c>
      <c r="AA68" s="33">
        <v>0</v>
      </c>
      <c r="AB68" s="33">
        <v>0</v>
      </c>
      <c r="AC68" s="33">
        <v>4.7111111111111112</v>
      </c>
      <c r="AD68" s="33">
        <v>7.2888888888888888</v>
      </c>
      <c r="AE68" s="33">
        <v>0</v>
      </c>
      <c r="AF68" s="33">
        <v>0</v>
      </c>
      <c r="AG68" s="33">
        <v>0</v>
      </c>
      <c r="AH68" t="s">
        <v>281</v>
      </c>
      <c r="AI68" s="34">
        <v>2</v>
      </c>
    </row>
    <row r="69" spans="1:35" x14ac:dyDescent="0.25">
      <c r="A69" t="s">
        <v>1583</v>
      </c>
      <c r="B69" t="s">
        <v>979</v>
      </c>
      <c r="C69" t="s">
        <v>1281</v>
      </c>
      <c r="D69" t="s">
        <v>1492</v>
      </c>
      <c r="E69" s="33">
        <v>84.344444444444449</v>
      </c>
      <c r="F69" s="33">
        <v>5.5111111111111111</v>
      </c>
      <c r="G69" s="33">
        <v>0</v>
      </c>
      <c r="H69" s="33">
        <v>0</v>
      </c>
      <c r="I69" s="33">
        <v>3.8666666666666667</v>
      </c>
      <c r="J69" s="33">
        <v>0</v>
      </c>
      <c r="K69" s="33">
        <v>0</v>
      </c>
      <c r="L69" s="33">
        <v>5.9451111111111121</v>
      </c>
      <c r="M69" s="33">
        <v>4.7111111111111112</v>
      </c>
      <c r="N69" s="33">
        <v>0</v>
      </c>
      <c r="O69" s="33">
        <v>5.585561849558688E-2</v>
      </c>
      <c r="P69" s="33">
        <v>0</v>
      </c>
      <c r="Q69" s="33">
        <v>8.9344444444444449</v>
      </c>
      <c r="R69" s="33">
        <v>0.105928072717692</v>
      </c>
      <c r="S69" s="33">
        <v>13.96077777777778</v>
      </c>
      <c r="T69" s="33">
        <v>3.9912222222222233</v>
      </c>
      <c r="U69" s="33">
        <v>0</v>
      </c>
      <c r="V69" s="33">
        <v>0.21284152285601377</v>
      </c>
      <c r="W69" s="33">
        <v>12.071000000000002</v>
      </c>
      <c r="X69" s="33">
        <v>6.8700000000000019</v>
      </c>
      <c r="Y69" s="33">
        <v>0</v>
      </c>
      <c r="Z69" s="33">
        <v>0.22456725069160849</v>
      </c>
      <c r="AA69" s="33">
        <v>0</v>
      </c>
      <c r="AB69" s="33">
        <v>4.9777777777777779</v>
      </c>
      <c r="AC69" s="33">
        <v>0</v>
      </c>
      <c r="AD69" s="33">
        <v>0</v>
      </c>
      <c r="AE69" s="33">
        <v>0</v>
      </c>
      <c r="AF69" s="33">
        <v>0</v>
      </c>
      <c r="AG69" s="33">
        <v>0</v>
      </c>
      <c r="AH69" t="s">
        <v>375</v>
      </c>
      <c r="AI69" s="34">
        <v>2</v>
      </c>
    </row>
    <row r="70" spans="1:35" x14ac:dyDescent="0.25">
      <c r="A70" t="s">
        <v>1583</v>
      </c>
      <c r="B70" t="s">
        <v>1126</v>
      </c>
      <c r="C70" t="s">
        <v>1290</v>
      </c>
      <c r="D70" t="s">
        <v>1524</v>
      </c>
      <c r="E70" s="33">
        <v>73.544444444444451</v>
      </c>
      <c r="F70" s="33">
        <v>14.322222222222223</v>
      </c>
      <c r="G70" s="33">
        <v>7.9888888888888889</v>
      </c>
      <c r="H70" s="33">
        <v>0</v>
      </c>
      <c r="I70" s="33">
        <v>4.6555555555555559</v>
      </c>
      <c r="J70" s="33">
        <v>4.8444444444444441</v>
      </c>
      <c r="K70" s="33">
        <v>0</v>
      </c>
      <c r="L70" s="33">
        <v>0</v>
      </c>
      <c r="M70" s="33">
        <v>0</v>
      </c>
      <c r="N70" s="33">
        <v>4.8527777777777779</v>
      </c>
      <c r="O70" s="33">
        <v>6.598428765674573E-2</v>
      </c>
      <c r="P70" s="33">
        <v>3.9888888888888889</v>
      </c>
      <c r="Q70" s="33">
        <v>4.0444444444444443</v>
      </c>
      <c r="R70" s="33">
        <v>0.10923100166188245</v>
      </c>
      <c r="S70" s="33">
        <v>0</v>
      </c>
      <c r="T70" s="33">
        <v>2.3250000000000002</v>
      </c>
      <c r="U70" s="33">
        <v>0</v>
      </c>
      <c r="V70" s="33">
        <v>3.1613536788034448E-2</v>
      </c>
      <c r="W70" s="33">
        <v>1.0972222222222223</v>
      </c>
      <c r="X70" s="33">
        <v>0</v>
      </c>
      <c r="Y70" s="33">
        <v>0</v>
      </c>
      <c r="Z70" s="33">
        <v>1.4919172080374679E-2</v>
      </c>
      <c r="AA70" s="33">
        <v>5.3666666666666663</v>
      </c>
      <c r="AB70" s="33">
        <v>0</v>
      </c>
      <c r="AC70" s="33">
        <v>0</v>
      </c>
      <c r="AD70" s="33">
        <v>0</v>
      </c>
      <c r="AE70" s="33">
        <v>0</v>
      </c>
      <c r="AF70" s="33">
        <v>0</v>
      </c>
      <c r="AG70" s="33">
        <v>1.4777777777777779</v>
      </c>
      <c r="AH70" t="s">
        <v>523</v>
      </c>
      <c r="AI70" s="34">
        <v>2</v>
      </c>
    </row>
    <row r="71" spans="1:35" x14ac:dyDescent="0.25">
      <c r="A71" t="s">
        <v>1583</v>
      </c>
      <c r="B71" t="s">
        <v>729</v>
      </c>
      <c r="C71" t="s">
        <v>1224</v>
      </c>
      <c r="D71" t="s">
        <v>1501</v>
      </c>
      <c r="E71" s="33">
        <v>111.44444444444444</v>
      </c>
      <c r="F71" s="33">
        <v>3.7555555555555555</v>
      </c>
      <c r="G71" s="33">
        <v>1.2666666666666666</v>
      </c>
      <c r="H71" s="33">
        <v>0</v>
      </c>
      <c r="I71" s="33">
        <v>0</v>
      </c>
      <c r="J71" s="33">
        <v>0</v>
      </c>
      <c r="K71" s="33">
        <v>0</v>
      </c>
      <c r="L71" s="33">
        <v>0.95833333333333337</v>
      </c>
      <c r="M71" s="33">
        <v>6.0538888888888875</v>
      </c>
      <c r="N71" s="33">
        <v>0</v>
      </c>
      <c r="O71" s="33">
        <v>5.4322033898305075E-2</v>
      </c>
      <c r="P71" s="33">
        <v>16.803333333333335</v>
      </c>
      <c r="Q71" s="33">
        <v>0</v>
      </c>
      <c r="R71" s="33">
        <v>0.150777666999003</v>
      </c>
      <c r="S71" s="33">
        <v>8.030555555555555</v>
      </c>
      <c r="T71" s="33">
        <v>9.0861111111111104</v>
      </c>
      <c r="U71" s="33">
        <v>0</v>
      </c>
      <c r="V71" s="33">
        <v>0.15358923230309074</v>
      </c>
      <c r="W71" s="33">
        <v>8.4238888888888876</v>
      </c>
      <c r="X71" s="33">
        <v>0</v>
      </c>
      <c r="Y71" s="33">
        <v>10.133333333333333</v>
      </c>
      <c r="Z71" s="33">
        <v>0.16651545363908277</v>
      </c>
      <c r="AA71" s="33">
        <v>0</v>
      </c>
      <c r="AB71" s="33">
        <v>0</v>
      </c>
      <c r="AC71" s="33">
        <v>0</v>
      </c>
      <c r="AD71" s="33">
        <v>0</v>
      </c>
      <c r="AE71" s="33">
        <v>0</v>
      </c>
      <c r="AF71" s="33">
        <v>0</v>
      </c>
      <c r="AG71" s="33">
        <v>0</v>
      </c>
      <c r="AH71" t="s">
        <v>123</v>
      </c>
      <c r="AI71" s="34">
        <v>2</v>
      </c>
    </row>
    <row r="72" spans="1:35" x14ac:dyDescent="0.25">
      <c r="A72" t="s">
        <v>1583</v>
      </c>
      <c r="B72" t="s">
        <v>731</v>
      </c>
      <c r="C72" t="s">
        <v>1292</v>
      </c>
      <c r="D72" t="s">
        <v>1526</v>
      </c>
      <c r="E72" s="33">
        <v>104.11111111111111</v>
      </c>
      <c r="F72" s="33">
        <v>6.6222222222222218</v>
      </c>
      <c r="G72" s="33">
        <v>0</v>
      </c>
      <c r="H72" s="33">
        <v>0.64544444444444449</v>
      </c>
      <c r="I72" s="33">
        <v>4.9777777777777779</v>
      </c>
      <c r="J72" s="33">
        <v>0</v>
      </c>
      <c r="K72" s="33">
        <v>0</v>
      </c>
      <c r="L72" s="33">
        <v>3.5523333333333342</v>
      </c>
      <c r="M72" s="33">
        <v>4.8128888888888879</v>
      </c>
      <c r="N72" s="33">
        <v>0</v>
      </c>
      <c r="O72" s="33">
        <v>4.6228388473852709E-2</v>
      </c>
      <c r="P72" s="33">
        <v>0</v>
      </c>
      <c r="Q72" s="33">
        <v>0</v>
      </c>
      <c r="R72" s="33">
        <v>0</v>
      </c>
      <c r="S72" s="33">
        <v>10.748111111111111</v>
      </c>
      <c r="T72" s="33">
        <v>0</v>
      </c>
      <c r="U72" s="33">
        <v>0</v>
      </c>
      <c r="V72" s="33">
        <v>0.10323692636072572</v>
      </c>
      <c r="W72" s="33">
        <v>9.5215555555555547</v>
      </c>
      <c r="X72" s="33">
        <v>10.761444444444445</v>
      </c>
      <c r="Y72" s="33">
        <v>0</v>
      </c>
      <c r="Z72" s="33">
        <v>0.19482070437566704</v>
      </c>
      <c r="AA72" s="33">
        <v>0</v>
      </c>
      <c r="AB72" s="33">
        <v>0</v>
      </c>
      <c r="AC72" s="33">
        <v>0</v>
      </c>
      <c r="AD72" s="33">
        <v>0</v>
      </c>
      <c r="AE72" s="33">
        <v>0</v>
      </c>
      <c r="AF72" s="33">
        <v>0</v>
      </c>
      <c r="AG72" s="33">
        <v>0</v>
      </c>
      <c r="AH72" t="s">
        <v>125</v>
      </c>
      <c r="AI72" s="34">
        <v>2</v>
      </c>
    </row>
    <row r="73" spans="1:35" x14ac:dyDescent="0.25">
      <c r="A73" t="s">
        <v>1583</v>
      </c>
      <c r="B73" t="s">
        <v>696</v>
      </c>
      <c r="C73" t="s">
        <v>1330</v>
      </c>
      <c r="D73" t="s">
        <v>1522</v>
      </c>
      <c r="E73" s="33">
        <v>145.6</v>
      </c>
      <c r="F73" s="33">
        <v>5.6888888888888891</v>
      </c>
      <c r="G73" s="33">
        <v>0.57777777777777772</v>
      </c>
      <c r="H73" s="33">
        <v>0.93055555555555558</v>
      </c>
      <c r="I73" s="33">
        <v>5.4111111111111114</v>
      </c>
      <c r="J73" s="33">
        <v>0</v>
      </c>
      <c r="K73" s="33">
        <v>0</v>
      </c>
      <c r="L73" s="33">
        <v>5.5595555555555549</v>
      </c>
      <c r="M73" s="33">
        <v>5.4222222222222225</v>
      </c>
      <c r="N73" s="33">
        <v>5.8694444444444445</v>
      </c>
      <c r="O73" s="33">
        <v>7.7552655677655694E-2</v>
      </c>
      <c r="P73" s="33">
        <v>0</v>
      </c>
      <c r="Q73" s="33">
        <v>18.266666666666666</v>
      </c>
      <c r="R73" s="33">
        <v>0.12545787545787546</v>
      </c>
      <c r="S73" s="33">
        <v>11.626444444444443</v>
      </c>
      <c r="T73" s="33">
        <v>21.84855555555556</v>
      </c>
      <c r="U73" s="33">
        <v>0</v>
      </c>
      <c r="V73" s="33">
        <v>0.2299107142857143</v>
      </c>
      <c r="W73" s="33">
        <v>14.778111111111109</v>
      </c>
      <c r="X73" s="33">
        <v>14.818888888888889</v>
      </c>
      <c r="Y73" s="33">
        <v>0</v>
      </c>
      <c r="Z73" s="33">
        <v>0.20327609890109891</v>
      </c>
      <c r="AA73" s="33">
        <v>0</v>
      </c>
      <c r="AB73" s="33">
        <v>0</v>
      </c>
      <c r="AC73" s="33">
        <v>0</v>
      </c>
      <c r="AD73" s="33">
        <v>0</v>
      </c>
      <c r="AE73" s="33">
        <v>0</v>
      </c>
      <c r="AF73" s="33">
        <v>0</v>
      </c>
      <c r="AG73" s="33">
        <v>0</v>
      </c>
      <c r="AH73" t="s">
        <v>90</v>
      </c>
      <c r="AI73" s="34">
        <v>2</v>
      </c>
    </row>
    <row r="74" spans="1:35" x14ac:dyDescent="0.25">
      <c r="A74" t="s">
        <v>1583</v>
      </c>
      <c r="B74" t="s">
        <v>754</v>
      </c>
      <c r="C74" t="s">
        <v>1278</v>
      </c>
      <c r="D74" t="s">
        <v>1502</v>
      </c>
      <c r="E74" s="33">
        <v>156.22222222222223</v>
      </c>
      <c r="F74" s="33">
        <v>5.333333333333333</v>
      </c>
      <c r="G74" s="33">
        <v>1.6666666666666667</v>
      </c>
      <c r="H74" s="33">
        <v>1.0231111111111111</v>
      </c>
      <c r="I74" s="33">
        <v>8.3000000000000007</v>
      </c>
      <c r="J74" s="33">
        <v>0</v>
      </c>
      <c r="K74" s="33">
        <v>0</v>
      </c>
      <c r="L74" s="33">
        <v>9.1861111111111118</v>
      </c>
      <c r="M74" s="33">
        <v>16.244444444444444</v>
      </c>
      <c r="N74" s="33">
        <v>0</v>
      </c>
      <c r="O74" s="33">
        <v>0.10398293029871976</v>
      </c>
      <c r="P74" s="33">
        <v>3.9416666666666669</v>
      </c>
      <c r="Q74" s="33">
        <v>10.933333333333334</v>
      </c>
      <c r="R74" s="33">
        <v>9.5216927453769556E-2</v>
      </c>
      <c r="S74" s="33">
        <v>22.599666666666668</v>
      </c>
      <c r="T74" s="33">
        <v>21.469111111111111</v>
      </c>
      <c r="U74" s="33">
        <v>0</v>
      </c>
      <c r="V74" s="33">
        <v>0.28209032716927457</v>
      </c>
      <c r="W74" s="33">
        <v>19.582888888888888</v>
      </c>
      <c r="X74" s="33">
        <v>21.604777777777777</v>
      </c>
      <c r="Y74" s="33">
        <v>5.4111111111111114</v>
      </c>
      <c r="Z74" s="33">
        <v>0.29828520625889043</v>
      </c>
      <c r="AA74" s="33">
        <v>0</v>
      </c>
      <c r="AB74" s="33">
        <v>0</v>
      </c>
      <c r="AC74" s="33">
        <v>0</v>
      </c>
      <c r="AD74" s="33">
        <v>0</v>
      </c>
      <c r="AE74" s="33">
        <v>0</v>
      </c>
      <c r="AF74" s="33">
        <v>0</v>
      </c>
      <c r="AG74" s="33">
        <v>0</v>
      </c>
      <c r="AH74" t="s">
        <v>149</v>
      </c>
      <c r="AI74" s="34">
        <v>2</v>
      </c>
    </row>
    <row r="75" spans="1:35" x14ac:dyDescent="0.25">
      <c r="A75" t="s">
        <v>1583</v>
      </c>
      <c r="B75" t="s">
        <v>734</v>
      </c>
      <c r="C75" t="s">
        <v>1253</v>
      </c>
      <c r="D75" t="s">
        <v>1540</v>
      </c>
      <c r="E75" s="33">
        <v>157.0888888888889</v>
      </c>
      <c r="F75" s="33">
        <v>5.1555555555555559</v>
      </c>
      <c r="G75" s="33">
        <v>0</v>
      </c>
      <c r="H75" s="33">
        <v>0.76666666666666672</v>
      </c>
      <c r="I75" s="33">
        <v>8.9444444444444446</v>
      </c>
      <c r="J75" s="33">
        <v>0</v>
      </c>
      <c r="K75" s="33">
        <v>6.4555555555555557</v>
      </c>
      <c r="L75" s="33">
        <v>0.81111111111111112</v>
      </c>
      <c r="M75" s="33">
        <v>13.588888888888889</v>
      </c>
      <c r="N75" s="33">
        <v>0</v>
      </c>
      <c r="O75" s="33">
        <v>8.6504456075824007E-2</v>
      </c>
      <c r="P75" s="33">
        <v>2.8333333333333335</v>
      </c>
      <c r="Q75" s="33">
        <v>10.869444444444444</v>
      </c>
      <c r="R75" s="33">
        <v>8.7229452539255903E-2</v>
      </c>
      <c r="S75" s="33">
        <v>15.58611111111111</v>
      </c>
      <c r="T75" s="33">
        <v>7.1527777777777777</v>
      </c>
      <c r="U75" s="33">
        <v>0</v>
      </c>
      <c r="V75" s="33">
        <v>0.14475173291837598</v>
      </c>
      <c r="W75" s="33">
        <v>12.03888888888889</v>
      </c>
      <c r="X75" s="33">
        <v>6.0638888888888891</v>
      </c>
      <c r="Y75" s="33">
        <v>0</v>
      </c>
      <c r="Z75" s="33">
        <v>0.11523907200452679</v>
      </c>
      <c r="AA75" s="33">
        <v>0</v>
      </c>
      <c r="AB75" s="33">
        <v>0</v>
      </c>
      <c r="AC75" s="33">
        <v>0</v>
      </c>
      <c r="AD75" s="33">
        <v>0</v>
      </c>
      <c r="AE75" s="33">
        <v>0</v>
      </c>
      <c r="AF75" s="33">
        <v>0</v>
      </c>
      <c r="AG75" s="33">
        <v>0.42222222222222222</v>
      </c>
      <c r="AH75" t="s">
        <v>128</v>
      </c>
      <c r="AI75" s="34">
        <v>2</v>
      </c>
    </row>
    <row r="76" spans="1:35" x14ac:dyDescent="0.25">
      <c r="A76" t="s">
        <v>1583</v>
      </c>
      <c r="B76" t="s">
        <v>878</v>
      </c>
      <c r="C76" t="s">
        <v>1404</v>
      </c>
      <c r="D76" t="s">
        <v>1508</v>
      </c>
      <c r="E76" s="33">
        <v>33.988888888888887</v>
      </c>
      <c r="F76" s="33">
        <v>0</v>
      </c>
      <c r="G76" s="33">
        <v>0</v>
      </c>
      <c r="H76" s="33">
        <v>0</v>
      </c>
      <c r="I76" s="33">
        <v>4.822222222222222</v>
      </c>
      <c r="J76" s="33">
        <v>0</v>
      </c>
      <c r="K76" s="33">
        <v>5.2333333333333334</v>
      </c>
      <c r="L76" s="33">
        <v>0.10555555555555556</v>
      </c>
      <c r="M76" s="33">
        <v>0</v>
      </c>
      <c r="N76" s="33">
        <v>2.9027777777777777</v>
      </c>
      <c r="O76" s="33">
        <v>8.5403726708074529E-2</v>
      </c>
      <c r="P76" s="33">
        <v>5.35</v>
      </c>
      <c r="Q76" s="33">
        <v>0</v>
      </c>
      <c r="R76" s="33">
        <v>0.15740438051650865</v>
      </c>
      <c r="S76" s="33">
        <v>2.2027777777777779</v>
      </c>
      <c r="T76" s="33">
        <v>0</v>
      </c>
      <c r="U76" s="33">
        <v>0</v>
      </c>
      <c r="V76" s="33">
        <v>6.4808761033017331E-2</v>
      </c>
      <c r="W76" s="33">
        <v>1.3583333333333334</v>
      </c>
      <c r="X76" s="33">
        <v>0.3</v>
      </c>
      <c r="Y76" s="33">
        <v>0</v>
      </c>
      <c r="Z76" s="33">
        <v>4.8790454396861728E-2</v>
      </c>
      <c r="AA76" s="33">
        <v>0</v>
      </c>
      <c r="AB76" s="33">
        <v>0</v>
      </c>
      <c r="AC76" s="33">
        <v>0</v>
      </c>
      <c r="AD76" s="33">
        <v>0</v>
      </c>
      <c r="AE76" s="33">
        <v>0</v>
      </c>
      <c r="AF76" s="33">
        <v>0</v>
      </c>
      <c r="AG76" s="33">
        <v>3.3333333333333335</v>
      </c>
      <c r="AH76" t="s">
        <v>274</v>
      </c>
      <c r="AI76" s="34">
        <v>2</v>
      </c>
    </row>
    <row r="77" spans="1:35" x14ac:dyDescent="0.25">
      <c r="A77" t="s">
        <v>1583</v>
      </c>
      <c r="B77" t="s">
        <v>1015</v>
      </c>
      <c r="C77" t="s">
        <v>1365</v>
      </c>
      <c r="D77" t="s">
        <v>1529</v>
      </c>
      <c r="E77" s="33">
        <v>128.21111111111111</v>
      </c>
      <c r="F77" s="33">
        <v>5.3111111111111109</v>
      </c>
      <c r="G77" s="33">
        <v>0.68888888888888888</v>
      </c>
      <c r="H77" s="33">
        <v>0</v>
      </c>
      <c r="I77" s="33">
        <v>21.544444444444444</v>
      </c>
      <c r="J77" s="33">
        <v>0</v>
      </c>
      <c r="K77" s="33">
        <v>0</v>
      </c>
      <c r="L77" s="33">
        <v>6.7055555555555557</v>
      </c>
      <c r="M77" s="33">
        <v>0</v>
      </c>
      <c r="N77" s="33">
        <v>0</v>
      </c>
      <c r="O77" s="33">
        <v>0</v>
      </c>
      <c r="P77" s="33">
        <v>4.7194444444444441</v>
      </c>
      <c r="Q77" s="33">
        <v>24.213888888888889</v>
      </c>
      <c r="R77" s="33">
        <v>0.22566946875812463</v>
      </c>
      <c r="S77" s="33">
        <v>0.10277777777777777</v>
      </c>
      <c r="T77" s="33">
        <v>1.4888888888888889</v>
      </c>
      <c r="U77" s="33">
        <v>0</v>
      </c>
      <c r="V77" s="33">
        <v>1.2414420660369184E-2</v>
      </c>
      <c r="W77" s="33">
        <v>6.3916666666666666</v>
      </c>
      <c r="X77" s="33">
        <v>13.233333333333333</v>
      </c>
      <c r="Y77" s="33">
        <v>0</v>
      </c>
      <c r="Z77" s="33">
        <v>0.15306785683334778</v>
      </c>
      <c r="AA77" s="33">
        <v>0</v>
      </c>
      <c r="AB77" s="33">
        <v>0</v>
      </c>
      <c r="AC77" s="33">
        <v>0</v>
      </c>
      <c r="AD77" s="33">
        <v>0</v>
      </c>
      <c r="AE77" s="33">
        <v>0</v>
      </c>
      <c r="AF77" s="33">
        <v>0</v>
      </c>
      <c r="AG77" s="33">
        <v>0</v>
      </c>
      <c r="AH77" t="s">
        <v>411</v>
      </c>
      <c r="AI77" s="34">
        <v>2</v>
      </c>
    </row>
    <row r="78" spans="1:35" x14ac:dyDescent="0.25">
      <c r="A78" t="s">
        <v>1583</v>
      </c>
      <c r="B78" t="s">
        <v>900</v>
      </c>
      <c r="C78" t="s">
        <v>1409</v>
      </c>
      <c r="D78" t="s">
        <v>1507</v>
      </c>
      <c r="E78" s="33">
        <v>165.73333333333332</v>
      </c>
      <c r="F78" s="33">
        <v>5.1555555555555559</v>
      </c>
      <c r="G78" s="33">
        <v>0</v>
      </c>
      <c r="H78" s="33">
        <v>0</v>
      </c>
      <c r="I78" s="33">
        <v>15.644444444444444</v>
      </c>
      <c r="J78" s="33">
        <v>4.9111111111111114</v>
      </c>
      <c r="K78" s="33">
        <v>0</v>
      </c>
      <c r="L78" s="33">
        <v>1.3553333333333333</v>
      </c>
      <c r="M78" s="33">
        <v>15.742999999999993</v>
      </c>
      <c r="N78" s="33">
        <v>9.250777777777774</v>
      </c>
      <c r="O78" s="33">
        <v>0.15080718691338155</v>
      </c>
      <c r="P78" s="33">
        <v>4.7555555555555555</v>
      </c>
      <c r="Q78" s="33">
        <v>18.188111111111109</v>
      </c>
      <c r="R78" s="33">
        <v>0.13843724859211584</v>
      </c>
      <c r="S78" s="33">
        <v>18.177999999999997</v>
      </c>
      <c r="T78" s="33">
        <v>4.809111111111112</v>
      </c>
      <c r="U78" s="33">
        <v>0</v>
      </c>
      <c r="V78" s="33">
        <v>0.13869938321265754</v>
      </c>
      <c r="W78" s="33">
        <v>27.773666666666664</v>
      </c>
      <c r="X78" s="33">
        <v>17.37833333333333</v>
      </c>
      <c r="Y78" s="33">
        <v>0</v>
      </c>
      <c r="Z78" s="33">
        <v>0.27243765084473048</v>
      </c>
      <c r="AA78" s="33">
        <v>0.3888888888888889</v>
      </c>
      <c r="AB78" s="33">
        <v>5</v>
      </c>
      <c r="AC78" s="33">
        <v>0</v>
      </c>
      <c r="AD78" s="33">
        <v>0</v>
      </c>
      <c r="AE78" s="33">
        <v>0</v>
      </c>
      <c r="AF78" s="33">
        <v>0</v>
      </c>
      <c r="AG78" s="33">
        <v>5.8777777777777782</v>
      </c>
      <c r="AH78" t="s">
        <v>296</v>
      </c>
      <c r="AI78" s="34">
        <v>2</v>
      </c>
    </row>
    <row r="79" spans="1:35" x14ac:dyDescent="0.25">
      <c r="A79" t="s">
        <v>1583</v>
      </c>
      <c r="B79" t="s">
        <v>798</v>
      </c>
      <c r="C79" t="s">
        <v>1368</v>
      </c>
      <c r="D79" t="s">
        <v>1535</v>
      </c>
      <c r="E79" s="33">
        <v>68.033333333333331</v>
      </c>
      <c r="F79" s="33">
        <v>5.4222222222222225</v>
      </c>
      <c r="G79" s="33">
        <v>0</v>
      </c>
      <c r="H79" s="33">
        <v>0</v>
      </c>
      <c r="I79" s="33">
        <v>6.6666666666666666E-2</v>
      </c>
      <c r="J79" s="33">
        <v>0</v>
      </c>
      <c r="K79" s="33">
        <v>0</v>
      </c>
      <c r="L79" s="33">
        <v>3.3978888888888896</v>
      </c>
      <c r="M79" s="33">
        <v>0</v>
      </c>
      <c r="N79" s="33">
        <v>5.333333333333333</v>
      </c>
      <c r="O79" s="33">
        <v>7.839294463498285E-2</v>
      </c>
      <c r="P79" s="33">
        <v>5.8918888888888885</v>
      </c>
      <c r="Q79" s="33">
        <v>6.3032222222222245</v>
      </c>
      <c r="R79" s="33">
        <v>0.1792520006532746</v>
      </c>
      <c r="S79" s="33">
        <v>4.5914444444444449</v>
      </c>
      <c r="T79" s="33">
        <v>3.6805555555555554</v>
      </c>
      <c r="U79" s="33">
        <v>0</v>
      </c>
      <c r="V79" s="33">
        <v>0.12158745712885841</v>
      </c>
      <c r="W79" s="33">
        <v>5.6994444444444463</v>
      </c>
      <c r="X79" s="33">
        <v>3.8468888888888881</v>
      </c>
      <c r="Y79" s="33">
        <v>0</v>
      </c>
      <c r="Z79" s="33">
        <v>0.14031847133757963</v>
      </c>
      <c r="AA79" s="33">
        <v>0</v>
      </c>
      <c r="AB79" s="33">
        <v>0</v>
      </c>
      <c r="AC79" s="33">
        <v>0</v>
      </c>
      <c r="AD79" s="33">
        <v>0</v>
      </c>
      <c r="AE79" s="33">
        <v>0</v>
      </c>
      <c r="AF79" s="33">
        <v>0</v>
      </c>
      <c r="AG79" s="33">
        <v>0</v>
      </c>
      <c r="AH79" t="s">
        <v>193</v>
      </c>
      <c r="AI79" s="34">
        <v>2</v>
      </c>
    </row>
    <row r="80" spans="1:35" x14ac:dyDescent="0.25">
      <c r="A80" t="s">
        <v>1583</v>
      </c>
      <c r="B80" t="s">
        <v>908</v>
      </c>
      <c r="C80" t="s">
        <v>1252</v>
      </c>
      <c r="D80" t="s">
        <v>1514</v>
      </c>
      <c r="E80" s="33">
        <v>189.67777777777778</v>
      </c>
      <c r="F80" s="33">
        <v>6.4888888888888889</v>
      </c>
      <c r="G80" s="33">
        <v>1.2</v>
      </c>
      <c r="H80" s="33">
        <v>0.25555555555555554</v>
      </c>
      <c r="I80" s="33">
        <v>6.2555555555555555</v>
      </c>
      <c r="J80" s="33">
        <v>0</v>
      </c>
      <c r="K80" s="33">
        <v>0</v>
      </c>
      <c r="L80" s="33">
        <v>5.5638888888888891</v>
      </c>
      <c r="M80" s="33">
        <v>8.1999999999999993</v>
      </c>
      <c r="N80" s="33">
        <v>1.2366666666666668</v>
      </c>
      <c r="O80" s="33">
        <v>4.9751039775057113E-2</v>
      </c>
      <c r="P80" s="33">
        <v>5.7666666666666666</v>
      </c>
      <c r="Q80" s="33">
        <v>33.083333333333336</v>
      </c>
      <c r="R80" s="33">
        <v>0.20482104153242342</v>
      </c>
      <c r="S80" s="33">
        <v>12.066666666666666</v>
      </c>
      <c r="T80" s="33">
        <v>23.808333333333334</v>
      </c>
      <c r="U80" s="33">
        <v>0</v>
      </c>
      <c r="V80" s="33">
        <v>0.18913654736102162</v>
      </c>
      <c r="W80" s="33">
        <v>17.444444444444443</v>
      </c>
      <c r="X80" s="33">
        <v>13.677777777777777</v>
      </c>
      <c r="Y80" s="33">
        <v>0</v>
      </c>
      <c r="Z80" s="33">
        <v>0.1640794329564759</v>
      </c>
      <c r="AA80" s="33">
        <v>0</v>
      </c>
      <c r="AB80" s="33">
        <v>0</v>
      </c>
      <c r="AC80" s="33">
        <v>0</v>
      </c>
      <c r="AD80" s="33">
        <v>0</v>
      </c>
      <c r="AE80" s="33">
        <v>0</v>
      </c>
      <c r="AF80" s="33">
        <v>0</v>
      </c>
      <c r="AG80" s="33">
        <v>1</v>
      </c>
      <c r="AH80" t="s">
        <v>304</v>
      </c>
      <c r="AI80" s="34">
        <v>2</v>
      </c>
    </row>
    <row r="81" spans="1:35" x14ac:dyDescent="0.25">
      <c r="A81" t="s">
        <v>1583</v>
      </c>
      <c r="B81" t="s">
        <v>903</v>
      </c>
      <c r="C81" t="s">
        <v>1302</v>
      </c>
      <c r="D81" t="s">
        <v>1531</v>
      </c>
      <c r="E81" s="33">
        <v>115.71111111111111</v>
      </c>
      <c r="F81" s="33">
        <v>3.7333333333333334</v>
      </c>
      <c r="G81" s="33">
        <v>1.5666666666666667</v>
      </c>
      <c r="H81" s="33">
        <v>9.5111111111111111</v>
      </c>
      <c r="I81" s="33">
        <v>8.0555555555555554</v>
      </c>
      <c r="J81" s="33">
        <v>0.13333333333333333</v>
      </c>
      <c r="K81" s="33">
        <v>4.322222222222222</v>
      </c>
      <c r="L81" s="33">
        <v>4.8091111111111093</v>
      </c>
      <c r="M81" s="33">
        <v>5.0583333333333336</v>
      </c>
      <c r="N81" s="33">
        <v>9.4722222222222214</v>
      </c>
      <c r="O81" s="33">
        <v>0.12557614749375839</v>
      </c>
      <c r="P81" s="33">
        <v>3.5111111111111111</v>
      </c>
      <c r="Q81" s="33">
        <v>10.53888888888889</v>
      </c>
      <c r="R81" s="33">
        <v>0.12142308430958326</v>
      </c>
      <c r="S81" s="33">
        <v>14.642111111111117</v>
      </c>
      <c r="T81" s="33">
        <v>5.0052222222222218</v>
      </c>
      <c r="U81" s="33">
        <v>0</v>
      </c>
      <c r="V81" s="33">
        <v>0.16979642788553875</v>
      </c>
      <c r="W81" s="33">
        <v>6.8690000000000007</v>
      </c>
      <c r="X81" s="33">
        <v>16.754444444444442</v>
      </c>
      <c r="Y81" s="33">
        <v>0</v>
      </c>
      <c r="Z81" s="33">
        <v>0.2041588246591127</v>
      </c>
      <c r="AA81" s="33">
        <v>0</v>
      </c>
      <c r="AB81" s="33">
        <v>0</v>
      </c>
      <c r="AC81" s="33">
        <v>0</v>
      </c>
      <c r="AD81" s="33">
        <v>0</v>
      </c>
      <c r="AE81" s="33">
        <v>0.12222222222222222</v>
      </c>
      <c r="AF81" s="33">
        <v>0</v>
      </c>
      <c r="AG81" s="33">
        <v>0</v>
      </c>
      <c r="AH81" t="s">
        <v>299</v>
      </c>
      <c r="AI81" s="34">
        <v>2</v>
      </c>
    </row>
    <row r="82" spans="1:35" x14ac:dyDescent="0.25">
      <c r="A82" t="s">
        <v>1583</v>
      </c>
      <c r="B82" t="s">
        <v>807</v>
      </c>
      <c r="C82" t="s">
        <v>1221</v>
      </c>
      <c r="D82" t="s">
        <v>1535</v>
      </c>
      <c r="E82" s="33">
        <v>29</v>
      </c>
      <c r="F82" s="33">
        <v>2.6666666666666665</v>
      </c>
      <c r="G82" s="33">
        <v>5.3888888888888893</v>
      </c>
      <c r="H82" s="33">
        <v>0.13599999999999998</v>
      </c>
      <c r="I82" s="33">
        <v>0.82222222222222219</v>
      </c>
      <c r="J82" s="33">
        <v>0</v>
      </c>
      <c r="K82" s="33">
        <v>0</v>
      </c>
      <c r="L82" s="33">
        <v>0</v>
      </c>
      <c r="M82" s="33">
        <v>4.0166666666666666</v>
      </c>
      <c r="N82" s="33">
        <v>0</v>
      </c>
      <c r="O82" s="33">
        <v>0.13850574712643679</v>
      </c>
      <c r="P82" s="33">
        <v>5.2444444444444445</v>
      </c>
      <c r="Q82" s="33">
        <v>8.7555555555555564</v>
      </c>
      <c r="R82" s="33">
        <v>0.48275862068965519</v>
      </c>
      <c r="S82" s="33">
        <v>0</v>
      </c>
      <c r="T82" s="33">
        <v>0</v>
      </c>
      <c r="U82" s="33">
        <v>0</v>
      </c>
      <c r="V82" s="33">
        <v>0</v>
      </c>
      <c r="W82" s="33">
        <v>0</v>
      </c>
      <c r="X82" s="33">
        <v>0</v>
      </c>
      <c r="Y82" s="33">
        <v>0</v>
      </c>
      <c r="Z82" s="33">
        <v>0</v>
      </c>
      <c r="AA82" s="33">
        <v>0</v>
      </c>
      <c r="AB82" s="33">
        <v>0</v>
      </c>
      <c r="AC82" s="33">
        <v>0</v>
      </c>
      <c r="AD82" s="33">
        <v>0</v>
      </c>
      <c r="AE82" s="33">
        <v>0</v>
      </c>
      <c r="AF82" s="33">
        <v>0</v>
      </c>
      <c r="AG82" s="33">
        <v>0</v>
      </c>
      <c r="AH82" t="s">
        <v>202</v>
      </c>
      <c r="AI82" s="34">
        <v>2</v>
      </c>
    </row>
    <row r="83" spans="1:35" x14ac:dyDescent="0.25">
      <c r="A83" t="s">
        <v>1583</v>
      </c>
      <c r="B83" t="s">
        <v>728</v>
      </c>
      <c r="C83" t="s">
        <v>1206</v>
      </c>
      <c r="D83" t="s">
        <v>1520</v>
      </c>
      <c r="E83" s="33">
        <v>76.777777777777771</v>
      </c>
      <c r="F83" s="33">
        <v>5.2444444444444445</v>
      </c>
      <c r="G83" s="33">
        <v>0</v>
      </c>
      <c r="H83" s="33">
        <v>0</v>
      </c>
      <c r="I83" s="33">
        <v>0</v>
      </c>
      <c r="J83" s="33">
        <v>0</v>
      </c>
      <c r="K83" s="33">
        <v>0</v>
      </c>
      <c r="L83" s="33">
        <v>4.7861111111111114</v>
      </c>
      <c r="M83" s="33">
        <v>5.5388888888888888</v>
      </c>
      <c r="N83" s="33">
        <v>0</v>
      </c>
      <c r="O83" s="33">
        <v>7.2141823444283645E-2</v>
      </c>
      <c r="P83" s="33">
        <v>4.4805555555555552</v>
      </c>
      <c r="Q83" s="33">
        <v>10.422222222222222</v>
      </c>
      <c r="R83" s="33">
        <v>0.19410274963820554</v>
      </c>
      <c r="S83" s="33">
        <v>8.0749999999999993</v>
      </c>
      <c r="T83" s="33">
        <v>6.2666666666666666</v>
      </c>
      <c r="U83" s="33">
        <v>0</v>
      </c>
      <c r="V83" s="33">
        <v>0.186794500723589</v>
      </c>
      <c r="W83" s="33">
        <v>14.202777777777778</v>
      </c>
      <c r="X83" s="33">
        <v>5.2222222222222223</v>
      </c>
      <c r="Y83" s="33">
        <v>0</v>
      </c>
      <c r="Z83" s="33">
        <v>0.25300289435600581</v>
      </c>
      <c r="AA83" s="33">
        <v>0</v>
      </c>
      <c r="AB83" s="33">
        <v>0</v>
      </c>
      <c r="AC83" s="33">
        <v>0</v>
      </c>
      <c r="AD83" s="33">
        <v>0</v>
      </c>
      <c r="AE83" s="33">
        <v>0</v>
      </c>
      <c r="AF83" s="33">
        <v>0</v>
      </c>
      <c r="AG83" s="33">
        <v>0</v>
      </c>
      <c r="AH83" t="s">
        <v>122</v>
      </c>
      <c r="AI83" s="34">
        <v>2</v>
      </c>
    </row>
    <row r="84" spans="1:35" x14ac:dyDescent="0.25">
      <c r="A84" t="s">
        <v>1583</v>
      </c>
      <c r="B84" t="s">
        <v>741</v>
      </c>
      <c r="C84" t="s">
        <v>1249</v>
      </c>
      <c r="D84" t="s">
        <v>1496</v>
      </c>
      <c r="E84" s="33">
        <v>131.83333333333334</v>
      </c>
      <c r="F84" s="33">
        <v>20.866666666666667</v>
      </c>
      <c r="G84" s="33">
        <v>0.57777777777777772</v>
      </c>
      <c r="H84" s="33">
        <v>0.5805555555555556</v>
      </c>
      <c r="I84" s="33">
        <v>0.3888888888888889</v>
      </c>
      <c r="J84" s="33">
        <v>0</v>
      </c>
      <c r="K84" s="33">
        <v>14.755555555555556</v>
      </c>
      <c r="L84" s="33">
        <v>3.9560000000000008</v>
      </c>
      <c r="M84" s="33">
        <v>14.183666666666669</v>
      </c>
      <c r="N84" s="33">
        <v>0</v>
      </c>
      <c r="O84" s="33">
        <v>0.10758786346396967</v>
      </c>
      <c r="P84" s="33">
        <v>17.965111111111106</v>
      </c>
      <c r="Q84" s="33">
        <v>0</v>
      </c>
      <c r="R84" s="33">
        <v>0.13627138643067843</v>
      </c>
      <c r="S84" s="33">
        <v>9.5618888888888893</v>
      </c>
      <c r="T84" s="33">
        <v>5.3675555555555547</v>
      </c>
      <c r="U84" s="33">
        <v>0</v>
      </c>
      <c r="V84" s="33">
        <v>0.11324483775811209</v>
      </c>
      <c r="W84" s="33">
        <v>17.855111111111107</v>
      </c>
      <c r="X84" s="33">
        <v>4.1133333333333315</v>
      </c>
      <c r="Y84" s="33">
        <v>0</v>
      </c>
      <c r="Z84" s="33">
        <v>0.16663801095659495</v>
      </c>
      <c r="AA84" s="33">
        <v>8.8888888888888892E-2</v>
      </c>
      <c r="AB84" s="33">
        <v>0</v>
      </c>
      <c r="AC84" s="33">
        <v>0</v>
      </c>
      <c r="AD84" s="33">
        <v>0</v>
      </c>
      <c r="AE84" s="33">
        <v>0</v>
      </c>
      <c r="AF84" s="33">
        <v>0</v>
      </c>
      <c r="AG84" s="33">
        <v>3.3777777777777778</v>
      </c>
      <c r="AH84" t="s">
        <v>135</v>
      </c>
      <c r="AI84" s="34">
        <v>2</v>
      </c>
    </row>
    <row r="85" spans="1:35" x14ac:dyDescent="0.25">
      <c r="A85" t="s">
        <v>1583</v>
      </c>
      <c r="B85" t="s">
        <v>803</v>
      </c>
      <c r="C85" t="s">
        <v>1274</v>
      </c>
      <c r="D85" t="s">
        <v>1529</v>
      </c>
      <c r="E85" s="33">
        <v>170.03333333333333</v>
      </c>
      <c r="F85" s="33">
        <v>4.2666666666666666</v>
      </c>
      <c r="G85" s="33">
        <v>2.1666666666666665</v>
      </c>
      <c r="H85" s="33">
        <v>1.0166666666666666</v>
      </c>
      <c r="I85" s="33">
        <v>6.9888888888888889</v>
      </c>
      <c r="J85" s="33">
        <v>0</v>
      </c>
      <c r="K85" s="33">
        <v>0</v>
      </c>
      <c r="L85" s="33">
        <v>5.3638888888888889</v>
      </c>
      <c r="M85" s="33">
        <v>23.822222222222223</v>
      </c>
      <c r="N85" s="33">
        <v>0</v>
      </c>
      <c r="O85" s="33">
        <v>0.14010324772920343</v>
      </c>
      <c r="P85" s="33">
        <v>7.1138888888888889</v>
      </c>
      <c r="Q85" s="33">
        <v>16.152777777777779</v>
      </c>
      <c r="R85" s="33">
        <v>0.13683591452656341</v>
      </c>
      <c r="S85" s="33">
        <v>6.3250000000000002</v>
      </c>
      <c r="T85" s="33">
        <v>12.261111111111111</v>
      </c>
      <c r="U85" s="33">
        <v>7.6333333333333337</v>
      </c>
      <c r="V85" s="33">
        <v>0.15420179049859506</v>
      </c>
      <c r="W85" s="33">
        <v>23.047222222222221</v>
      </c>
      <c r="X85" s="33">
        <v>18.588888888888889</v>
      </c>
      <c r="Y85" s="33">
        <v>0</v>
      </c>
      <c r="Z85" s="33">
        <v>0.24487028687185516</v>
      </c>
      <c r="AA85" s="33">
        <v>0</v>
      </c>
      <c r="AB85" s="33">
        <v>0</v>
      </c>
      <c r="AC85" s="33">
        <v>0</v>
      </c>
      <c r="AD85" s="33">
        <v>0</v>
      </c>
      <c r="AE85" s="33">
        <v>60.87777777777778</v>
      </c>
      <c r="AF85" s="33">
        <v>0</v>
      </c>
      <c r="AG85" s="33">
        <v>1.711111111111111</v>
      </c>
      <c r="AH85" t="s">
        <v>198</v>
      </c>
      <c r="AI85" s="34">
        <v>2</v>
      </c>
    </row>
    <row r="86" spans="1:35" x14ac:dyDescent="0.25">
      <c r="A86" t="s">
        <v>1583</v>
      </c>
      <c r="B86" t="s">
        <v>809</v>
      </c>
      <c r="C86" t="s">
        <v>1372</v>
      </c>
      <c r="D86" t="s">
        <v>1536</v>
      </c>
      <c r="E86" s="33">
        <v>102.77777777777777</v>
      </c>
      <c r="F86" s="33">
        <v>3.3777777777777778</v>
      </c>
      <c r="G86" s="33">
        <v>1.4222222222222223</v>
      </c>
      <c r="H86" s="33">
        <v>6.4299999999999988</v>
      </c>
      <c r="I86" s="33">
        <v>3.5555555555555554</v>
      </c>
      <c r="J86" s="33">
        <v>5.6888888888888891</v>
      </c>
      <c r="K86" s="33">
        <v>3.8222222222222224</v>
      </c>
      <c r="L86" s="33">
        <v>5.0127777777777798</v>
      </c>
      <c r="M86" s="33">
        <v>11.510444444444445</v>
      </c>
      <c r="N86" s="33">
        <v>0</v>
      </c>
      <c r="O86" s="33">
        <v>0.11199351351351353</v>
      </c>
      <c r="P86" s="33">
        <v>5.6888888888888891</v>
      </c>
      <c r="Q86" s="33">
        <v>5.2262222222222201</v>
      </c>
      <c r="R86" s="33">
        <v>0.10620108108108108</v>
      </c>
      <c r="S86" s="33">
        <v>5.1909999999999998</v>
      </c>
      <c r="T86" s="33">
        <v>7.6113333333333317</v>
      </c>
      <c r="U86" s="33">
        <v>0</v>
      </c>
      <c r="V86" s="33">
        <v>0.12456324324324324</v>
      </c>
      <c r="W86" s="33">
        <v>4.088000000000001</v>
      </c>
      <c r="X86" s="33">
        <v>6.4094444444444463</v>
      </c>
      <c r="Y86" s="33">
        <v>5.2666666666666666</v>
      </c>
      <c r="Z86" s="33">
        <v>0.15338054054054057</v>
      </c>
      <c r="AA86" s="33">
        <v>0</v>
      </c>
      <c r="AB86" s="33">
        <v>10.511111111111111</v>
      </c>
      <c r="AC86" s="33">
        <v>0</v>
      </c>
      <c r="AD86" s="33">
        <v>0</v>
      </c>
      <c r="AE86" s="33">
        <v>0</v>
      </c>
      <c r="AF86" s="33">
        <v>0</v>
      </c>
      <c r="AG86" s="33">
        <v>0.71111111111111114</v>
      </c>
      <c r="AH86" t="s">
        <v>204</v>
      </c>
      <c r="AI86" s="34">
        <v>2</v>
      </c>
    </row>
    <row r="87" spans="1:35" x14ac:dyDescent="0.25">
      <c r="A87" t="s">
        <v>1583</v>
      </c>
      <c r="B87" t="s">
        <v>992</v>
      </c>
      <c r="C87" t="s">
        <v>1404</v>
      </c>
      <c r="D87" t="s">
        <v>1508</v>
      </c>
      <c r="E87" s="33">
        <v>57.7</v>
      </c>
      <c r="F87" s="33">
        <v>4.6888888888888891</v>
      </c>
      <c r="G87" s="33">
        <v>0</v>
      </c>
      <c r="H87" s="33">
        <v>0.25788888888888889</v>
      </c>
      <c r="I87" s="33">
        <v>0.26666666666666666</v>
      </c>
      <c r="J87" s="33">
        <v>0</v>
      </c>
      <c r="K87" s="33">
        <v>0</v>
      </c>
      <c r="L87" s="33">
        <v>0</v>
      </c>
      <c r="M87" s="33">
        <v>0</v>
      </c>
      <c r="N87" s="33">
        <v>0</v>
      </c>
      <c r="O87" s="33">
        <v>0</v>
      </c>
      <c r="P87" s="33">
        <v>4.4361111111111109</v>
      </c>
      <c r="Q87" s="33">
        <v>11.438888888888888</v>
      </c>
      <c r="R87" s="33">
        <v>0.27512998266897748</v>
      </c>
      <c r="S87" s="33">
        <v>0</v>
      </c>
      <c r="T87" s="33">
        <v>0</v>
      </c>
      <c r="U87" s="33">
        <v>0</v>
      </c>
      <c r="V87" s="33">
        <v>0</v>
      </c>
      <c r="W87" s="33">
        <v>0.47222222222222221</v>
      </c>
      <c r="X87" s="33">
        <v>0</v>
      </c>
      <c r="Y87" s="33">
        <v>0</v>
      </c>
      <c r="Z87" s="33">
        <v>8.1840939726554977E-3</v>
      </c>
      <c r="AA87" s="33">
        <v>0</v>
      </c>
      <c r="AB87" s="33">
        <v>0</v>
      </c>
      <c r="AC87" s="33">
        <v>0</v>
      </c>
      <c r="AD87" s="33">
        <v>0</v>
      </c>
      <c r="AE87" s="33">
        <v>0</v>
      </c>
      <c r="AF87" s="33">
        <v>0</v>
      </c>
      <c r="AG87" s="33">
        <v>0</v>
      </c>
      <c r="AH87" t="s">
        <v>388</v>
      </c>
      <c r="AI87" s="34">
        <v>2</v>
      </c>
    </row>
    <row r="88" spans="1:35" x14ac:dyDescent="0.25">
      <c r="A88" t="s">
        <v>1583</v>
      </c>
      <c r="B88" t="s">
        <v>727</v>
      </c>
      <c r="C88" t="s">
        <v>1313</v>
      </c>
      <c r="D88" t="s">
        <v>1504</v>
      </c>
      <c r="E88" s="33">
        <v>349.73333333333335</v>
      </c>
      <c r="F88" s="33">
        <v>0</v>
      </c>
      <c r="G88" s="33">
        <v>0</v>
      </c>
      <c r="H88" s="33">
        <v>0</v>
      </c>
      <c r="I88" s="33">
        <v>1.2555555555555555</v>
      </c>
      <c r="J88" s="33">
        <v>0</v>
      </c>
      <c r="K88" s="33">
        <v>0</v>
      </c>
      <c r="L88" s="33">
        <v>4.5388888888888888</v>
      </c>
      <c r="M88" s="33">
        <v>6.2105555555555538</v>
      </c>
      <c r="N88" s="33">
        <v>34.223333333333343</v>
      </c>
      <c r="O88" s="33">
        <v>0.11561348328885501</v>
      </c>
      <c r="P88" s="33">
        <v>0</v>
      </c>
      <c r="Q88" s="33">
        <v>35.380555555555553</v>
      </c>
      <c r="R88" s="33">
        <v>0.10116437920955648</v>
      </c>
      <c r="S88" s="33">
        <v>22.06388888888889</v>
      </c>
      <c r="T88" s="33">
        <v>16.716666666666665</v>
      </c>
      <c r="U88" s="33">
        <v>0</v>
      </c>
      <c r="V88" s="33">
        <v>0.11088607192781801</v>
      </c>
      <c r="W88" s="33">
        <v>27.71722222222223</v>
      </c>
      <c r="X88" s="33">
        <v>40.633333333333333</v>
      </c>
      <c r="Y88" s="33">
        <v>0</v>
      </c>
      <c r="Z88" s="33">
        <v>0.19543620536281611</v>
      </c>
      <c r="AA88" s="33">
        <v>0</v>
      </c>
      <c r="AB88" s="33">
        <v>5.4555555555555557</v>
      </c>
      <c r="AC88" s="33">
        <v>0</v>
      </c>
      <c r="AD88" s="33">
        <v>161.89922222222222</v>
      </c>
      <c r="AE88" s="33">
        <v>0</v>
      </c>
      <c r="AF88" s="33">
        <v>0</v>
      </c>
      <c r="AG88" s="33">
        <v>0</v>
      </c>
      <c r="AH88" t="s">
        <v>121</v>
      </c>
      <c r="AI88" s="34">
        <v>2</v>
      </c>
    </row>
    <row r="89" spans="1:35" x14ac:dyDescent="0.25">
      <c r="A89" t="s">
        <v>1583</v>
      </c>
      <c r="B89" t="s">
        <v>689</v>
      </c>
      <c r="C89" t="s">
        <v>1224</v>
      </c>
      <c r="D89" t="s">
        <v>1501</v>
      </c>
      <c r="E89" s="33">
        <v>285.75555555555553</v>
      </c>
      <c r="F89" s="33">
        <v>7.1</v>
      </c>
      <c r="G89" s="33">
        <v>4.4333333333333336</v>
      </c>
      <c r="H89" s="33">
        <v>0</v>
      </c>
      <c r="I89" s="33">
        <v>20.277777777777779</v>
      </c>
      <c r="J89" s="33">
        <v>0</v>
      </c>
      <c r="K89" s="33">
        <v>0.4777777777777778</v>
      </c>
      <c r="L89" s="33">
        <v>4.1694444444444443</v>
      </c>
      <c r="M89" s="33">
        <v>26.021555555555555</v>
      </c>
      <c r="N89" s="33">
        <v>4.9007777777777779</v>
      </c>
      <c r="O89" s="33">
        <v>0.108212535967027</v>
      </c>
      <c r="P89" s="33">
        <v>42.490000000000009</v>
      </c>
      <c r="Q89" s="33">
        <v>4.7077777777777783</v>
      </c>
      <c r="R89" s="33">
        <v>0.16516836456956221</v>
      </c>
      <c r="S89" s="33">
        <v>20.672222222222221</v>
      </c>
      <c r="T89" s="33">
        <v>17.458333333333332</v>
      </c>
      <c r="U89" s="33">
        <v>0</v>
      </c>
      <c r="V89" s="33">
        <v>0.13343767011431681</v>
      </c>
      <c r="W89" s="33">
        <v>22.06111111111111</v>
      </c>
      <c r="X89" s="33">
        <v>28.747222222222224</v>
      </c>
      <c r="Y89" s="33">
        <v>0</v>
      </c>
      <c r="Z89" s="33">
        <v>0.17780348394120851</v>
      </c>
      <c r="AA89" s="33">
        <v>0</v>
      </c>
      <c r="AB89" s="33">
        <v>0</v>
      </c>
      <c r="AC89" s="33">
        <v>0</v>
      </c>
      <c r="AD89" s="33">
        <v>0</v>
      </c>
      <c r="AE89" s="33">
        <v>0</v>
      </c>
      <c r="AF89" s="33">
        <v>0</v>
      </c>
      <c r="AG89" s="33">
        <v>0</v>
      </c>
      <c r="AH89" t="s">
        <v>83</v>
      </c>
      <c r="AI89" s="34">
        <v>2</v>
      </c>
    </row>
    <row r="90" spans="1:35" x14ac:dyDescent="0.25">
      <c r="A90" t="s">
        <v>1583</v>
      </c>
      <c r="B90" t="s">
        <v>957</v>
      </c>
      <c r="C90" t="s">
        <v>1276</v>
      </c>
      <c r="D90" t="s">
        <v>1502</v>
      </c>
      <c r="E90" s="33">
        <v>481.23333333333335</v>
      </c>
      <c r="F90" s="33">
        <v>5.6888888888888891</v>
      </c>
      <c r="G90" s="33">
        <v>0</v>
      </c>
      <c r="H90" s="33">
        <v>1.6194444444444445</v>
      </c>
      <c r="I90" s="33">
        <v>32.988888888888887</v>
      </c>
      <c r="J90" s="33">
        <v>0</v>
      </c>
      <c r="K90" s="33">
        <v>0</v>
      </c>
      <c r="L90" s="33">
        <v>10.416666666666666</v>
      </c>
      <c r="M90" s="33">
        <v>9.5083333333333329</v>
      </c>
      <c r="N90" s="33">
        <v>27.333333333333332</v>
      </c>
      <c r="O90" s="33">
        <v>7.6556763870610237E-2</v>
      </c>
      <c r="P90" s="33">
        <v>0</v>
      </c>
      <c r="Q90" s="33">
        <v>0.58333333333333337</v>
      </c>
      <c r="R90" s="33">
        <v>1.2121631917988503E-3</v>
      </c>
      <c r="S90" s="33">
        <v>29.394444444444446</v>
      </c>
      <c r="T90" s="33">
        <v>0</v>
      </c>
      <c r="U90" s="33">
        <v>33</v>
      </c>
      <c r="V90" s="33">
        <v>0.12965528387707512</v>
      </c>
      <c r="W90" s="33">
        <v>38.827777777777776</v>
      </c>
      <c r="X90" s="33">
        <v>36.855555555555554</v>
      </c>
      <c r="Y90" s="33">
        <v>4.6111111111111107</v>
      </c>
      <c r="Z90" s="33">
        <v>0.16685137724827412</v>
      </c>
      <c r="AA90" s="33">
        <v>0</v>
      </c>
      <c r="AB90" s="33">
        <v>54.3</v>
      </c>
      <c r="AC90" s="33">
        <v>0</v>
      </c>
      <c r="AD90" s="33">
        <v>0</v>
      </c>
      <c r="AE90" s="33">
        <v>84.044444444444451</v>
      </c>
      <c r="AF90" s="33">
        <v>4.9777777777777779</v>
      </c>
      <c r="AG90" s="33">
        <v>0</v>
      </c>
      <c r="AH90" t="s">
        <v>353</v>
      </c>
      <c r="AI90" s="34">
        <v>2</v>
      </c>
    </row>
    <row r="91" spans="1:35" x14ac:dyDescent="0.25">
      <c r="A91" t="s">
        <v>1583</v>
      </c>
      <c r="B91" t="s">
        <v>632</v>
      </c>
      <c r="C91" t="s">
        <v>1299</v>
      </c>
      <c r="D91" t="s">
        <v>1527</v>
      </c>
      <c r="E91" s="33">
        <v>467.87777777777779</v>
      </c>
      <c r="F91" s="33">
        <v>4.7777777777777777</v>
      </c>
      <c r="G91" s="33">
        <v>4.4333333333333336</v>
      </c>
      <c r="H91" s="33">
        <v>3.8222222222222224</v>
      </c>
      <c r="I91" s="33">
        <v>25.6</v>
      </c>
      <c r="J91" s="33">
        <v>0</v>
      </c>
      <c r="K91" s="33">
        <v>9.1999999999999993</v>
      </c>
      <c r="L91" s="33">
        <v>5.2149999999999999</v>
      </c>
      <c r="M91" s="33">
        <v>24.568000000000005</v>
      </c>
      <c r="N91" s="33">
        <v>0</v>
      </c>
      <c r="O91" s="33">
        <v>5.2509439787218892E-2</v>
      </c>
      <c r="P91" s="33">
        <v>0</v>
      </c>
      <c r="Q91" s="33">
        <v>11.422222222222222</v>
      </c>
      <c r="R91" s="33">
        <v>2.4412833361039207E-2</v>
      </c>
      <c r="S91" s="33">
        <v>19.465</v>
      </c>
      <c r="T91" s="33">
        <v>0</v>
      </c>
      <c r="U91" s="33">
        <v>0</v>
      </c>
      <c r="V91" s="33">
        <v>4.1602745256358493E-2</v>
      </c>
      <c r="W91" s="33">
        <v>19.112777777777776</v>
      </c>
      <c r="X91" s="33">
        <v>0</v>
      </c>
      <c r="Y91" s="33">
        <v>0</v>
      </c>
      <c r="Z91" s="33">
        <v>4.08499370680852E-2</v>
      </c>
      <c r="AA91" s="33">
        <v>0</v>
      </c>
      <c r="AB91" s="33">
        <v>37.922222222222224</v>
      </c>
      <c r="AC91" s="33">
        <v>0</v>
      </c>
      <c r="AD91" s="33">
        <v>0</v>
      </c>
      <c r="AE91" s="33">
        <v>0</v>
      </c>
      <c r="AF91" s="33">
        <v>0</v>
      </c>
      <c r="AG91" s="33">
        <v>47.4</v>
      </c>
      <c r="AH91" t="s">
        <v>26</v>
      </c>
      <c r="AI91" s="34">
        <v>2</v>
      </c>
    </row>
    <row r="92" spans="1:35" x14ac:dyDescent="0.25">
      <c r="A92" t="s">
        <v>1583</v>
      </c>
      <c r="B92" t="s">
        <v>821</v>
      </c>
      <c r="C92" t="s">
        <v>1207</v>
      </c>
      <c r="D92" t="s">
        <v>1538</v>
      </c>
      <c r="E92" s="33">
        <v>113.88888888888889</v>
      </c>
      <c r="F92" s="33">
        <v>15.644444444444444</v>
      </c>
      <c r="G92" s="33">
        <v>0</v>
      </c>
      <c r="H92" s="33">
        <v>0</v>
      </c>
      <c r="I92" s="33">
        <v>7.1333333333333337</v>
      </c>
      <c r="J92" s="33">
        <v>0</v>
      </c>
      <c r="K92" s="33">
        <v>0</v>
      </c>
      <c r="L92" s="33">
        <v>6.0877777777777791</v>
      </c>
      <c r="M92" s="33">
        <v>5.8766666666666678</v>
      </c>
      <c r="N92" s="33">
        <v>10.583333333333334</v>
      </c>
      <c r="O92" s="33">
        <v>0.14452682926829269</v>
      </c>
      <c r="P92" s="33">
        <v>6.7333333333333334</v>
      </c>
      <c r="Q92" s="33">
        <v>13.63444444444443</v>
      </c>
      <c r="R92" s="33">
        <v>0.17883902439024379</v>
      </c>
      <c r="S92" s="33">
        <v>11.881111111111105</v>
      </c>
      <c r="T92" s="33">
        <v>6.9777777777777779</v>
      </c>
      <c r="U92" s="33">
        <v>9.8666666666666671</v>
      </c>
      <c r="V92" s="33">
        <v>0.25222439024390242</v>
      </c>
      <c r="W92" s="33">
        <v>32.362222222222243</v>
      </c>
      <c r="X92" s="33">
        <v>5.8833333333333346</v>
      </c>
      <c r="Y92" s="33">
        <v>0</v>
      </c>
      <c r="Z92" s="33">
        <v>0.33581463414634166</v>
      </c>
      <c r="AA92" s="33">
        <v>0</v>
      </c>
      <c r="AB92" s="33">
        <v>0</v>
      </c>
      <c r="AC92" s="33">
        <v>0</v>
      </c>
      <c r="AD92" s="33">
        <v>0</v>
      </c>
      <c r="AE92" s="33">
        <v>0</v>
      </c>
      <c r="AF92" s="33">
        <v>0</v>
      </c>
      <c r="AG92" s="33">
        <v>0</v>
      </c>
      <c r="AH92" t="s">
        <v>216</v>
      </c>
      <c r="AI92" s="34">
        <v>2</v>
      </c>
    </row>
    <row r="93" spans="1:35" x14ac:dyDescent="0.25">
      <c r="A93" t="s">
        <v>1583</v>
      </c>
      <c r="B93" t="s">
        <v>724</v>
      </c>
      <c r="C93" t="s">
        <v>1230</v>
      </c>
      <c r="D93" t="s">
        <v>1507</v>
      </c>
      <c r="E93" s="33">
        <v>77.677777777777777</v>
      </c>
      <c r="F93" s="33">
        <v>4.6222222222222218</v>
      </c>
      <c r="G93" s="33">
        <v>0</v>
      </c>
      <c r="H93" s="33">
        <v>0</v>
      </c>
      <c r="I93" s="33">
        <v>0</v>
      </c>
      <c r="J93" s="33">
        <v>0</v>
      </c>
      <c r="K93" s="33">
        <v>0</v>
      </c>
      <c r="L93" s="33">
        <v>6.6083333333333334</v>
      </c>
      <c r="M93" s="33">
        <v>3</v>
      </c>
      <c r="N93" s="33">
        <v>0</v>
      </c>
      <c r="O93" s="33">
        <v>3.8621084251180091E-2</v>
      </c>
      <c r="P93" s="33">
        <v>5.25</v>
      </c>
      <c r="Q93" s="33">
        <v>11.194444444444445</v>
      </c>
      <c r="R93" s="33">
        <v>0.21170075811757974</v>
      </c>
      <c r="S93" s="33">
        <v>5.4972222222222218</v>
      </c>
      <c r="T93" s="33">
        <v>4.6083333333333334</v>
      </c>
      <c r="U93" s="33">
        <v>0</v>
      </c>
      <c r="V93" s="33">
        <v>0.13009583750536402</v>
      </c>
      <c r="W93" s="33">
        <v>15.116666666666667</v>
      </c>
      <c r="X93" s="33">
        <v>4.6805555555555554</v>
      </c>
      <c r="Y93" s="33">
        <v>0</v>
      </c>
      <c r="Z93" s="33">
        <v>0.25486339579459305</v>
      </c>
      <c r="AA93" s="33">
        <v>0</v>
      </c>
      <c r="AB93" s="33">
        <v>0</v>
      </c>
      <c r="AC93" s="33">
        <v>0</v>
      </c>
      <c r="AD93" s="33">
        <v>31.030555555555555</v>
      </c>
      <c r="AE93" s="33">
        <v>0</v>
      </c>
      <c r="AF93" s="33">
        <v>0</v>
      </c>
      <c r="AG93" s="33">
        <v>0</v>
      </c>
      <c r="AH93" t="s">
        <v>118</v>
      </c>
      <c r="AI93" s="34">
        <v>2</v>
      </c>
    </row>
    <row r="94" spans="1:35" x14ac:dyDescent="0.25">
      <c r="A94" t="s">
        <v>1583</v>
      </c>
      <c r="B94" t="s">
        <v>688</v>
      </c>
      <c r="C94" t="s">
        <v>1326</v>
      </c>
      <c r="D94" t="s">
        <v>1532</v>
      </c>
      <c r="E94" s="33">
        <v>108.85555555555555</v>
      </c>
      <c r="F94" s="33">
        <v>9.5222222222222221</v>
      </c>
      <c r="G94" s="33">
        <v>0</v>
      </c>
      <c r="H94" s="33">
        <v>0</v>
      </c>
      <c r="I94" s="33">
        <v>0</v>
      </c>
      <c r="J94" s="33">
        <v>0</v>
      </c>
      <c r="K94" s="33">
        <v>0</v>
      </c>
      <c r="L94" s="33">
        <v>0</v>
      </c>
      <c r="M94" s="33">
        <v>5.3849999999999998</v>
      </c>
      <c r="N94" s="33">
        <v>0</v>
      </c>
      <c r="O94" s="33">
        <v>4.9469225273042768E-2</v>
      </c>
      <c r="P94" s="33">
        <v>1.0277777777777777</v>
      </c>
      <c r="Q94" s="33">
        <v>7.916666666666667</v>
      </c>
      <c r="R94" s="33">
        <v>8.2168010615494544E-2</v>
      </c>
      <c r="S94" s="33">
        <v>2.3972222222222221</v>
      </c>
      <c r="T94" s="33">
        <v>10.446444444444444</v>
      </c>
      <c r="U94" s="33">
        <v>0</v>
      </c>
      <c r="V94" s="33">
        <v>0.11798815964070633</v>
      </c>
      <c r="W94" s="33">
        <v>10.359222222222222</v>
      </c>
      <c r="X94" s="33">
        <v>5.3364444444444441</v>
      </c>
      <c r="Y94" s="33">
        <v>0</v>
      </c>
      <c r="Z94" s="33">
        <v>0.14418801673981832</v>
      </c>
      <c r="AA94" s="33">
        <v>0</v>
      </c>
      <c r="AB94" s="33">
        <v>0</v>
      </c>
      <c r="AC94" s="33">
        <v>0</v>
      </c>
      <c r="AD94" s="33">
        <v>0</v>
      </c>
      <c r="AE94" s="33">
        <v>0</v>
      </c>
      <c r="AF94" s="33">
        <v>0</v>
      </c>
      <c r="AG94" s="33">
        <v>0</v>
      </c>
      <c r="AH94" t="s">
        <v>82</v>
      </c>
      <c r="AI94" s="34">
        <v>2</v>
      </c>
    </row>
    <row r="95" spans="1:35" x14ac:dyDescent="0.25">
      <c r="A95" t="s">
        <v>1583</v>
      </c>
      <c r="B95" t="s">
        <v>947</v>
      </c>
      <c r="C95" t="s">
        <v>1224</v>
      </c>
      <c r="D95" t="s">
        <v>1501</v>
      </c>
      <c r="E95" s="33">
        <v>130.22222222222223</v>
      </c>
      <c r="F95" s="33">
        <v>10.222222222222221</v>
      </c>
      <c r="G95" s="33">
        <v>0</v>
      </c>
      <c r="H95" s="33">
        <v>0</v>
      </c>
      <c r="I95" s="33">
        <v>5.5444444444444443</v>
      </c>
      <c r="J95" s="33">
        <v>0</v>
      </c>
      <c r="K95" s="33">
        <v>0</v>
      </c>
      <c r="L95" s="33">
        <v>3.8055555555555554</v>
      </c>
      <c r="M95" s="33">
        <v>4.1222222222222218</v>
      </c>
      <c r="N95" s="33">
        <v>5.6</v>
      </c>
      <c r="O95" s="33">
        <v>7.4658703071672342E-2</v>
      </c>
      <c r="P95" s="33">
        <v>0</v>
      </c>
      <c r="Q95" s="33">
        <v>16.372222222222224</v>
      </c>
      <c r="R95" s="33">
        <v>0.12572525597269624</v>
      </c>
      <c r="S95" s="33">
        <v>10.816666666666666</v>
      </c>
      <c r="T95" s="33">
        <v>8.2111111111111104</v>
      </c>
      <c r="U95" s="33">
        <v>0</v>
      </c>
      <c r="V95" s="33">
        <v>0.14611774744027303</v>
      </c>
      <c r="W95" s="33">
        <v>26.166999999999998</v>
      </c>
      <c r="X95" s="33">
        <v>0</v>
      </c>
      <c r="Y95" s="33">
        <v>0</v>
      </c>
      <c r="Z95" s="33">
        <v>0.20094112627986346</v>
      </c>
      <c r="AA95" s="33">
        <v>0</v>
      </c>
      <c r="AB95" s="33">
        <v>4.2</v>
      </c>
      <c r="AC95" s="33">
        <v>0</v>
      </c>
      <c r="AD95" s="33">
        <v>0</v>
      </c>
      <c r="AE95" s="33">
        <v>0</v>
      </c>
      <c r="AF95" s="33">
        <v>0</v>
      </c>
      <c r="AG95" s="33">
        <v>0</v>
      </c>
      <c r="AH95" t="s">
        <v>343</v>
      </c>
      <c r="AI95" s="34">
        <v>2</v>
      </c>
    </row>
    <row r="96" spans="1:35" x14ac:dyDescent="0.25">
      <c r="A96" t="s">
        <v>1583</v>
      </c>
      <c r="B96" t="s">
        <v>915</v>
      </c>
      <c r="C96" t="s">
        <v>1290</v>
      </c>
      <c r="D96" t="s">
        <v>1524</v>
      </c>
      <c r="E96" s="33">
        <v>240.01111111111112</v>
      </c>
      <c r="F96" s="33">
        <v>5.6888888888888891</v>
      </c>
      <c r="G96" s="33">
        <v>0</v>
      </c>
      <c r="H96" s="33">
        <v>0.43333333333333335</v>
      </c>
      <c r="I96" s="33">
        <v>0</v>
      </c>
      <c r="J96" s="33">
        <v>0</v>
      </c>
      <c r="K96" s="33">
        <v>0</v>
      </c>
      <c r="L96" s="33">
        <v>6.8138888888888891</v>
      </c>
      <c r="M96" s="33">
        <v>15.430555555555555</v>
      </c>
      <c r="N96" s="33">
        <v>13.08611111111111</v>
      </c>
      <c r="O96" s="33">
        <v>0.11881394379889819</v>
      </c>
      <c r="P96" s="33">
        <v>0</v>
      </c>
      <c r="Q96" s="33">
        <v>0</v>
      </c>
      <c r="R96" s="33">
        <v>0</v>
      </c>
      <c r="S96" s="33">
        <v>5.9722222222222223</v>
      </c>
      <c r="T96" s="33">
        <v>30.058333333333334</v>
      </c>
      <c r="U96" s="33">
        <v>3.3777777777777778</v>
      </c>
      <c r="V96" s="33">
        <v>0.16419378732466092</v>
      </c>
      <c r="W96" s="33">
        <v>20.913888888888888</v>
      </c>
      <c r="X96" s="33">
        <v>13.280555555555555</v>
      </c>
      <c r="Y96" s="33">
        <v>0</v>
      </c>
      <c r="Z96" s="33">
        <v>0.14247025600666635</v>
      </c>
      <c r="AA96" s="33">
        <v>0</v>
      </c>
      <c r="AB96" s="33">
        <v>0</v>
      </c>
      <c r="AC96" s="33">
        <v>0</v>
      </c>
      <c r="AD96" s="33">
        <v>92.694444444444443</v>
      </c>
      <c r="AE96" s="33">
        <v>35.977777777777774</v>
      </c>
      <c r="AF96" s="33">
        <v>0</v>
      </c>
      <c r="AG96" s="33">
        <v>0</v>
      </c>
      <c r="AH96" t="s">
        <v>311</v>
      </c>
      <c r="AI96" s="34">
        <v>2</v>
      </c>
    </row>
    <row r="97" spans="1:35" x14ac:dyDescent="0.25">
      <c r="A97" t="s">
        <v>1583</v>
      </c>
      <c r="B97" t="s">
        <v>635</v>
      </c>
      <c r="C97" t="s">
        <v>1273</v>
      </c>
      <c r="D97" t="s">
        <v>1509</v>
      </c>
      <c r="E97" s="33">
        <v>40.577777777777776</v>
      </c>
      <c r="F97" s="33">
        <v>4.7111111111111112</v>
      </c>
      <c r="G97" s="33">
        <v>1.1111111111111112E-2</v>
      </c>
      <c r="H97" s="33">
        <v>0</v>
      </c>
      <c r="I97" s="33">
        <v>1.1111111111111112</v>
      </c>
      <c r="J97" s="33">
        <v>0</v>
      </c>
      <c r="K97" s="33">
        <v>0</v>
      </c>
      <c r="L97" s="33">
        <v>4.3666666666666666E-2</v>
      </c>
      <c r="M97" s="33">
        <v>0.13333333333333333</v>
      </c>
      <c r="N97" s="33">
        <v>5.1336666666666684</v>
      </c>
      <c r="O97" s="33">
        <v>0.12980010952902524</v>
      </c>
      <c r="P97" s="33">
        <v>2.9458888888888888</v>
      </c>
      <c r="Q97" s="33">
        <v>5.5919999999999996</v>
      </c>
      <c r="R97" s="33">
        <v>0.21040799561883899</v>
      </c>
      <c r="S97" s="33">
        <v>2.9716666666666667</v>
      </c>
      <c r="T97" s="33">
        <v>5.1930000000000005</v>
      </c>
      <c r="U97" s="33">
        <v>0</v>
      </c>
      <c r="V97" s="33">
        <v>0.20121029572836804</v>
      </c>
      <c r="W97" s="33">
        <v>4.5342222222222208</v>
      </c>
      <c r="X97" s="33">
        <v>3.8164444444444454</v>
      </c>
      <c r="Y97" s="33">
        <v>0</v>
      </c>
      <c r="Z97" s="33">
        <v>0.20579408543263963</v>
      </c>
      <c r="AA97" s="33">
        <v>0</v>
      </c>
      <c r="AB97" s="33">
        <v>0</v>
      </c>
      <c r="AC97" s="33">
        <v>0</v>
      </c>
      <c r="AD97" s="33">
        <v>4.7222222222222221E-2</v>
      </c>
      <c r="AE97" s="33">
        <v>0</v>
      </c>
      <c r="AF97" s="33">
        <v>0</v>
      </c>
      <c r="AG97" s="33">
        <v>0</v>
      </c>
      <c r="AH97" t="s">
        <v>29</v>
      </c>
      <c r="AI97" s="34">
        <v>2</v>
      </c>
    </row>
    <row r="98" spans="1:35" x14ac:dyDescent="0.25">
      <c r="A98" t="s">
        <v>1583</v>
      </c>
      <c r="B98" t="s">
        <v>852</v>
      </c>
      <c r="C98" t="s">
        <v>1392</v>
      </c>
      <c r="D98" t="s">
        <v>1520</v>
      </c>
      <c r="E98" s="33">
        <v>165.42222222222222</v>
      </c>
      <c r="F98" s="33">
        <v>9.8222222222222229</v>
      </c>
      <c r="G98" s="33">
        <v>0</v>
      </c>
      <c r="H98" s="33">
        <v>0</v>
      </c>
      <c r="I98" s="33">
        <v>7.322222222222222</v>
      </c>
      <c r="J98" s="33">
        <v>0</v>
      </c>
      <c r="K98" s="33">
        <v>0</v>
      </c>
      <c r="L98" s="33">
        <v>2.2000000000000002</v>
      </c>
      <c r="M98" s="33">
        <v>4.6083333333333334</v>
      </c>
      <c r="N98" s="33">
        <v>8.3994444444444447</v>
      </c>
      <c r="O98" s="33">
        <v>7.863379903277809E-2</v>
      </c>
      <c r="P98" s="33">
        <v>0</v>
      </c>
      <c r="Q98" s="33">
        <v>8.9472222222222229</v>
      </c>
      <c r="R98" s="33">
        <v>5.4087184309511024E-2</v>
      </c>
      <c r="S98" s="33">
        <v>14.599555555555556</v>
      </c>
      <c r="T98" s="33">
        <v>16.913666666666675</v>
      </c>
      <c r="U98" s="33">
        <v>0</v>
      </c>
      <c r="V98" s="33">
        <v>0.19050174637291786</v>
      </c>
      <c r="W98" s="33">
        <v>27.567888888888891</v>
      </c>
      <c r="X98" s="33">
        <v>30.870666666666658</v>
      </c>
      <c r="Y98" s="33">
        <v>0</v>
      </c>
      <c r="Z98" s="33">
        <v>0.35326907576571737</v>
      </c>
      <c r="AA98" s="33">
        <v>0</v>
      </c>
      <c r="AB98" s="33">
        <v>5.7</v>
      </c>
      <c r="AC98" s="33">
        <v>0</v>
      </c>
      <c r="AD98" s="33">
        <v>0</v>
      </c>
      <c r="AE98" s="33">
        <v>0</v>
      </c>
      <c r="AF98" s="33">
        <v>0</v>
      </c>
      <c r="AG98" s="33">
        <v>0</v>
      </c>
      <c r="AH98" t="s">
        <v>248</v>
      </c>
      <c r="AI98" s="34">
        <v>2</v>
      </c>
    </row>
    <row r="99" spans="1:35" x14ac:dyDescent="0.25">
      <c r="A99" t="s">
        <v>1583</v>
      </c>
      <c r="B99" t="s">
        <v>786</v>
      </c>
      <c r="C99" t="s">
        <v>1210</v>
      </c>
      <c r="D99" t="s">
        <v>1513</v>
      </c>
      <c r="E99" s="33">
        <v>117.46666666666667</v>
      </c>
      <c r="F99" s="33">
        <v>5.2444444444444445</v>
      </c>
      <c r="G99" s="33">
        <v>0</v>
      </c>
      <c r="H99" s="33">
        <v>0</v>
      </c>
      <c r="I99" s="33">
        <v>6.0555555555555554</v>
      </c>
      <c r="J99" s="33">
        <v>0</v>
      </c>
      <c r="K99" s="33">
        <v>0</v>
      </c>
      <c r="L99" s="33">
        <v>4.8955555555555552</v>
      </c>
      <c r="M99" s="33">
        <v>5.1555555555555559</v>
      </c>
      <c r="N99" s="33">
        <v>4.8888888888888893</v>
      </c>
      <c r="O99" s="33">
        <v>8.5508891411275059E-2</v>
      </c>
      <c r="P99" s="33">
        <v>0</v>
      </c>
      <c r="Q99" s="33">
        <v>20.047222222222221</v>
      </c>
      <c r="R99" s="33">
        <v>0.17066307226636396</v>
      </c>
      <c r="S99" s="33">
        <v>14.669222222222221</v>
      </c>
      <c r="T99" s="33">
        <v>17.362222222222222</v>
      </c>
      <c r="U99" s="33">
        <v>0</v>
      </c>
      <c r="V99" s="33">
        <v>0.2726853953840333</v>
      </c>
      <c r="W99" s="33">
        <v>11.327888888888889</v>
      </c>
      <c r="X99" s="33">
        <v>17.902666666666672</v>
      </c>
      <c r="Y99" s="33">
        <v>0</v>
      </c>
      <c r="Z99" s="33">
        <v>0.24884127884979196</v>
      </c>
      <c r="AA99" s="33">
        <v>0</v>
      </c>
      <c r="AB99" s="33">
        <v>5.2</v>
      </c>
      <c r="AC99" s="33">
        <v>0</v>
      </c>
      <c r="AD99" s="33">
        <v>0</v>
      </c>
      <c r="AE99" s="33">
        <v>0</v>
      </c>
      <c r="AF99" s="33">
        <v>0</v>
      </c>
      <c r="AG99" s="33">
        <v>0</v>
      </c>
      <c r="AH99" t="s">
        <v>181</v>
      </c>
      <c r="AI99" s="34">
        <v>2</v>
      </c>
    </row>
    <row r="100" spans="1:35" x14ac:dyDescent="0.25">
      <c r="A100" t="s">
        <v>1583</v>
      </c>
      <c r="B100" t="s">
        <v>713</v>
      </c>
      <c r="C100" t="s">
        <v>1334</v>
      </c>
      <c r="D100" t="s">
        <v>1542</v>
      </c>
      <c r="E100" s="33">
        <v>71.666666666666671</v>
      </c>
      <c r="F100" s="33">
        <v>5.333333333333333</v>
      </c>
      <c r="G100" s="33">
        <v>0.21111111111111111</v>
      </c>
      <c r="H100" s="33">
        <v>0.37222222222222223</v>
      </c>
      <c r="I100" s="33">
        <v>0</v>
      </c>
      <c r="J100" s="33">
        <v>0</v>
      </c>
      <c r="K100" s="33">
        <v>2.1777777777777776</v>
      </c>
      <c r="L100" s="33">
        <v>0.83333333333333337</v>
      </c>
      <c r="M100" s="33">
        <v>5.0666666666666664</v>
      </c>
      <c r="N100" s="33">
        <v>0</v>
      </c>
      <c r="O100" s="33">
        <v>7.0697674418604639E-2</v>
      </c>
      <c r="P100" s="33">
        <v>6.583333333333333</v>
      </c>
      <c r="Q100" s="33">
        <v>9.0256666666666661</v>
      </c>
      <c r="R100" s="33">
        <v>0.21779999999999997</v>
      </c>
      <c r="S100" s="33">
        <v>5.2277777777777779</v>
      </c>
      <c r="T100" s="33">
        <v>9.6444444444444439</v>
      </c>
      <c r="U100" s="33">
        <v>0</v>
      </c>
      <c r="V100" s="33">
        <v>0.20751937984496122</v>
      </c>
      <c r="W100" s="33">
        <v>10.530555555555555</v>
      </c>
      <c r="X100" s="33">
        <v>4.3194444444444446</v>
      </c>
      <c r="Y100" s="33">
        <v>3.088888888888889</v>
      </c>
      <c r="Z100" s="33">
        <v>0.25031007751937984</v>
      </c>
      <c r="AA100" s="33">
        <v>0</v>
      </c>
      <c r="AB100" s="33">
        <v>0</v>
      </c>
      <c r="AC100" s="33">
        <v>0</v>
      </c>
      <c r="AD100" s="33">
        <v>0</v>
      </c>
      <c r="AE100" s="33">
        <v>0</v>
      </c>
      <c r="AF100" s="33">
        <v>0</v>
      </c>
      <c r="AG100" s="33">
        <v>0</v>
      </c>
      <c r="AH100" t="s">
        <v>107</v>
      </c>
      <c r="AI100" s="34">
        <v>2</v>
      </c>
    </row>
    <row r="101" spans="1:35" x14ac:dyDescent="0.25">
      <c r="A101" t="s">
        <v>1583</v>
      </c>
      <c r="B101" t="s">
        <v>877</v>
      </c>
      <c r="C101" t="s">
        <v>1305</v>
      </c>
      <c r="D101" t="s">
        <v>1522</v>
      </c>
      <c r="E101" s="33">
        <v>111.77777777777777</v>
      </c>
      <c r="F101" s="33">
        <v>5.6888888888888891</v>
      </c>
      <c r="G101" s="33">
        <v>0</v>
      </c>
      <c r="H101" s="33">
        <v>0</v>
      </c>
      <c r="I101" s="33">
        <v>4.2777777777777777</v>
      </c>
      <c r="J101" s="33">
        <v>0</v>
      </c>
      <c r="K101" s="33">
        <v>0</v>
      </c>
      <c r="L101" s="33">
        <v>5.2111111111111112</v>
      </c>
      <c r="M101" s="33">
        <v>9</v>
      </c>
      <c r="N101" s="33">
        <v>4.1083333333333334</v>
      </c>
      <c r="O101" s="33">
        <v>0.11727137176938371</v>
      </c>
      <c r="P101" s="33">
        <v>4.833333333333333</v>
      </c>
      <c r="Q101" s="33">
        <v>2.5111111111111111</v>
      </c>
      <c r="R101" s="33">
        <v>6.570576540755467E-2</v>
      </c>
      <c r="S101" s="33">
        <v>10.502777777777778</v>
      </c>
      <c r="T101" s="33">
        <v>19.663888888888888</v>
      </c>
      <c r="U101" s="33">
        <v>0</v>
      </c>
      <c r="V101" s="33">
        <v>0.26988071570576538</v>
      </c>
      <c r="W101" s="33">
        <v>13.574999999999999</v>
      </c>
      <c r="X101" s="33">
        <v>20.638888888888889</v>
      </c>
      <c r="Y101" s="33">
        <v>4.8888888888888893</v>
      </c>
      <c r="Z101" s="33">
        <v>0.34982604373757453</v>
      </c>
      <c r="AA101" s="33">
        <v>0</v>
      </c>
      <c r="AB101" s="33">
        <v>0.13333333333333333</v>
      </c>
      <c r="AC101" s="33">
        <v>0</v>
      </c>
      <c r="AD101" s="33">
        <v>0</v>
      </c>
      <c r="AE101" s="33">
        <v>4.5888888888888886</v>
      </c>
      <c r="AF101" s="33">
        <v>0</v>
      </c>
      <c r="AG101" s="33">
        <v>6.7555555555555555</v>
      </c>
      <c r="AH101" t="s">
        <v>273</v>
      </c>
      <c r="AI101" s="34">
        <v>2</v>
      </c>
    </row>
    <row r="102" spans="1:35" x14ac:dyDescent="0.25">
      <c r="A102" t="s">
        <v>1583</v>
      </c>
      <c r="B102" t="s">
        <v>894</v>
      </c>
      <c r="C102" t="s">
        <v>1407</v>
      </c>
      <c r="D102" t="s">
        <v>1496</v>
      </c>
      <c r="E102" s="33">
        <v>72.522222222222226</v>
      </c>
      <c r="F102" s="33">
        <v>0.97777777777777775</v>
      </c>
      <c r="G102" s="33">
        <v>0</v>
      </c>
      <c r="H102" s="33">
        <v>0</v>
      </c>
      <c r="I102" s="33">
        <v>0</v>
      </c>
      <c r="J102" s="33">
        <v>0</v>
      </c>
      <c r="K102" s="33">
        <v>0</v>
      </c>
      <c r="L102" s="33">
        <v>5.4722222222222223</v>
      </c>
      <c r="M102" s="33">
        <v>0</v>
      </c>
      <c r="N102" s="33">
        <v>5.1555555555555559</v>
      </c>
      <c r="O102" s="33">
        <v>7.1089321280833465E-2</v>
      </c>
      <c r="P102" s="33">
        <v>0</v>
      </c>
      <c r="Q102" s="33">
        <v>17.430555555555557</v>
      </c>
      <c r="R102" s="33">
        <v>0.24034778611919719</v>
      </c>
      <c r="S102" s="33">
        <v>9.1</v>
      </c>
      <c r="T102" s="33">
        <v>5.3916666666666666</v>
      </c>
      <c r="U102" s="33">
        <v>0</v>
      </c>
      <c r="V102" s="33">
        <v>0.1998238087942393</v>
      </c>
      <c r="W102" s="33">
        <v>13.169444444444444</v>
      </c>
      <c r="X102" s="33">
        <v>5.6444444444444448</v>
      </c>
      <c r="Y102" s="33">
        <v>0</v>
      </c>
      <c r="Z102" s="33">
        <v>0.25942239926459321</v>
      </c>
      <c r="AA102" s="33">
        <v>0</v>
      </c>
      <c r="AB102" s="33">
        <v>4.8888888888888893</v>
      </c>
      <c r="AC102" s="33">
        <v>0</v>
      </c>
      <c r="AD102" s="33">
        <v>0</v>
      </c>
      <c r="AE102" s="33">
        <v>0</v>
      </c>
      <c r="AF102" s="33">
        <v>0</v>
      </c>
      <c r="AG102" s="33">
        <v>0</v>
      </c>
      <c r="AH102" t="s">
        <v>290</v>
      </c>
      <c r="AI102" s="34">
        <v>2</v>
      </c>
    </row>
    <row r="103" spans="1:35" x14ac:dyDescent="0.25">
      <c r="A103" t="s">
        <v>1583</v>
      </c>
      <c r="B103" t="s">
        <v>634</v>
      </c>
      <c r="C103" t="s">
        <v>1301</v>
      </c>
      <c r="D103" t="s">
        <v>1494</v>
      </c>
      <c r="E103" s="33">
        <v>101.16666666666667</v>
      </c>
      <c r="F103" s="33">
        <v>5.1555555555555559</v>
      </c>
      <c r="G103" s="33">
        <v>2.6666666666666665</v>
      </c>
      <c r="H103" s="33">
        <v>0.46666666666666667</v>
      </c>
      <c r="I103" s="33">
        <v>1.0888888888888888</v>
      </c>
      <c r="J103" s="33">
        <v>0</v>
      </c>
      <c r="K103" s="33">
        <v>0.98888888888888893</v>
      </c>
      <c r="L103" s="33">
        <v>5.8176666666666668</v>
      </c>
      <c r="M103" s="33">
        <v>10.291777777777778</v>
      </c>
      <c r="N103" s="33">
        <v>4.0074444444444444</v>
      </c>
      <c r="O103" s="33">
        <v>0.14134321801208127</v>
      </c>
      <c r="P103" s="33">
        <v>5.0847777777777772</v>
      </c>
      <c r="Q103" s="33">
        <v>14.475555555555561</v>
      </c>
      <c r="R103" s="33">
        <v>0.19334761120263597</v>
      </c>
      <c r="S103" s="33">
        <v>15.727333333333327</v>
      </c>
      <c r="T103" s="33">
        <v>0</v>
      </c>
      <c r="U103" s="33">
        <v>0</v>
      </c>
      <c r="V103" s="33">
        <v>0.15545963756177916</v>
      </c>
      <c r="W103" s="33">
        <v>11.152888888888889</v>
      </c>
      <c r="X103" s="33">
        <v>5.4404444444444433</v>
      </c>
      <c r="Y103" s="33">
        <v>0</v>
      </c>
      <c r="Z103" s="33">
        <v>0.16401976935749588</v>
      </c>
      <c r="AA103" s="33">
        <v>0</v>
      </c>
      <c r="AB103" s="33">
        <v>0</v>
      </c>
      <c r="AC103" s="33">
        <v>0</v>
      </c>
      <c r="AD103" s="33">
        <v>0</v>
      </c>
      <c r="AE103" s="33">
        <v>0</v>
      </c>
      <c r="AF103" s="33">
        <v>0</v>
      </c>
      <c r="AG103" s="33">
        <v>0</v>
      </c>
      <c r="AH103" t="s">
        <v>28</v>
      </c>
      <c r="AI103" s="34">
        <v>2</v>
      </c>
    </row>
    <row r="104" spans="1:35" x14ac:dyDescent="0.25">
      <c r="A104" t="s">
        <v>1583</v>
      </c>
      <c r="B104" t="s">
        <v>999</v>
      </c>
      <c r="C104" t="s">
        <v>1224</v>
      </c>
      <c r="D104" t="s">
        <v>1501</v>
      </c>
      <c r="E104" s="33">
        <v>281.31111111111113</v>
      </c>
      <c r="F104" s="33">
        <v>5.333333333333333</v>
      </c>
      <c r="G104" s="33">
        <v>1.6888888888888889</v>
      </c>
      <c r="H104" s="33">
        <v>1.4388888888888889</v>
      </c>
      <c r="I104" s="33">
        <v>5.4888888888888889</v>
      </c>
      <c r="J104" s="33">
        <v>0</v>
      </c>
      <c r="K104" s="33">
        <v>0</v>
      </c>
      <c r="L104" s="33">
        <v>7.2990000000000048</v>
      </c>
      <c r="M104" s="33">
        <v>5.4222222222222225</v>
      </c>
      <c r="N104" s="33">
        <v>15.630555555555556</v>
      </c>
      <c r="O104" s="33">
        <v>7.4838059878347407E-2</v>
      </c>
      <c r="P104" s="33">
        <v>5.4222222222222225</v>
      </c>
      <c r="Q104" s="33">
        <v>24.530555555555555</v>
      </c>
      <c r="R104" s="33">
        <v>0.1064756299865708</v>
      </c>
      <c r="S104" s="33">
        <v>25.355111111111121</v>
      </c>
      <c r="T104" s="33">
        <v>37.260333333333328</v>
      </c>
      <c r="U104" s="33">
        <v>0</v>
      </c>
      <c r="V104" s="33">
        <v>0.22258432735603129</v>
      </c>
      <c r="W104" s="33">
        <v>25.734888888888882</v>
      </c>
      <c r="X104" s="33">
        <v>38.942555555555558</v>
      </c>
      <c r="Y104" s="33">
        <v>0</v>
      </c>
      <c r="Z104" s="33">
        <v>0.22991429022829601</v>
      </c>
      <c r="AA104" s="33">
        <v>0</v>
      </c>
      <c r="AB104" s="33">
        <v>0</v>
      </c>
      <c r="AC104" s="33">
        <v>0</v>
      </c>
      <c r="AD104" s="33">
        <v>0</v>
      </c>
      <c r="AE104" s="33">
        <v>0</v>
      </c>
      <c r="AF104" s="33">
        <v>3.8111111111111109</v>
      </c>
      <c r="AG104" s="33">
        <v>0</v>
      </c>
      <c r="AH104" t="s">
        <v>395</v>
      </c>
      <c r="AI104" s="34">
        <v>2</v>
      </c>
    </row>
    <row r="105" spans="1:35" x14ac:dyDescent="0.25">
      <c r="A105" t="s">
        <v>1583</v>
      </c>
      <c r="B105" t="s">
        <v>834</v>
      </c>
      <c r="C105" t="s">
        <v>1334</v>
      </c>
      <c r="D105" t="s">
        <v>1542</v>
      </c>
      <c r="E105" s="33">
        <v>138.12222222222223</v>
      </c>
      <c r="F105" s="33">
        <v>5.3777777777777782</v>
      </c>
      <c r="G105" s="33">
        <v>1.0666666666666667</v>
      </c>
      <c r="H105" s="33">
        <v>0.43333333333333335</v>
      </c>
      <c r="I105" s="33">
        <v>0</v>
      </c>
      <c r="J105" s="33">
        <v>0</v>
      </c>
      <c r="K105" s="33">
        <v>0</v>
      </c>
      <c r="L105" s="33">
        <v>0.99722222222222223</v>
      </c>
      <c r="M105" s="33">
        <v>7.416666666666667</v>
      </c>
      <c r="N105" s="33">
        <v>0</v>
      </c>
      <c r="O105" s="33">
        <v>5.3696404150913035E-2</v>
      </c>
      <c r="P105" s="33">
        <v>4.916666666666667</v>
      </c>
      <c r="Q105" s="33">
        <v>15.71111111111111</v>
      </c>
      <c r="R105" s="33">
        <v>0.14934438098302627</v>
      </c>
      <c r="S105" s="33">
        <v>15.58611111111111</v>
      </c>
      <c r="T105" s="33">
        <v>0</v>
      </c>
      <c r="U105" s="33">
        <v>6.4</v>
      </c>
      <c r="V105" s="33">
        <v>0.15917866623763172</v>
      </c>
      <c r="W105" s="33">
        <v>6.9222222222222225</v>
      </c>
      <c r="X105" s="33">
        <v>8.8611111111111107</v>
      </c>
      <c r="Y105" s="33">
        <v>0</v>
      </c>
      <c r="Z105" s="33">
        <v>0.11427077467621269</v>
      </c>
      <c r="AA105" s="33">
        <v>0</v>
      </c>
      <c r="AB105" s="33">
        <v>0</v>
      </c>
      <c r="AC105" s="33">
        <v>0</v>
      </c>
      <c r="AD105" s="33">
        <v>0</v>
      </c>
      <c r="AE105" s="33">
        <v>0</v>
      </c>
      <c r="AF105" s="33">
        <v>0</v>
      </c>
      <c r="AG105" s="33">
        <v>0</v>
      </c>
      <c r="AH105" t="s">
        <v>229</v>
      </c>
      <c r="AI105" s="34">
        <v>2</v>
      </c>
    </row>
    <row r="106" spans="1:35" x14ac:dyDescent="0.25">
      <c r="A106" t="s">
        <v>1583</v>
      </c>
      <c r="B106" t="s">
        <v>811</v>
      </c>
      <c r="C106" t="s">
        <v>1283</v>
      </c>
      <c r="D106" t="s">
        <v>1517</v>
      </c>
      <c r="E106" s="33">
        <v>46.7</v>
      </c>
      <c r="F106" s="33">
        <v>4.8888888888888893</v>
      </c>
      <c r="G106" s="33">
        <v>0.57777777777777772</v>
      </c>
      <c r="H106" s="33">
        <v>0.4</v>
      </c>
      <c r="I106" s="33">
        <v>3.3666666666666667</v>
      </c>
      <c r="J106" s="33">
        <v>0</v>
      </c>
      <c r="K106" s="33">
        <v>0.45555555555555555</v>
      </c>
      <c r="L106" s="33">
        <v>2.4074444444444447</v>
      </c>
      <c r="M106" s="33">
        <v>4.2694444444444448</v>
      </c>
      <c r="N106" s="33">
        <v>4.2583333333333337</v>
      </c>
      <c r="O106" s="33">
        <v>0.18260766119438496</v>
      </c>
      <c r="P106" s="33">
        <v>0</v>
      </c>
      <c r="Q106" s="33">
        <v>15.372222222222222</v>
      </c>
      <c r="R106" s="33">
        <v>0.32916964073280985</v>
      </c>
      <c r="S106" s="33">
        <v>3.1407777777777772</v>
      </c>
      <c r="T106" s="33">
        <v>2.5388888888888892</v>
      </c>
      <c r="U106" s="33">
        <v>0</v>
      </c>
      <c r="V106" s="33">
        <v>0.12162027123483224</v>
      </c>
      <c r="W106" s="33">
        <v>2.6836666666666669</v>
      </c>
      <c r="X106" s="33">
        <v>1.8888888888888886</v>
      </c>
      <c r="Y106" s="33">
        <v>0</v>
      </c>
      <c r="Z106" s="33">
        <v>9.7913395193909111E-2</v>
      </c>
      <c r="AA106" s="33">
        <v>0.32222222222222224</v>
      </c>
      <c r="AB106" s="33">
        <v>0</v>
      </c>
      <c r="AC106" s="33">
        <v>0</v>
      </c>
      <c r="AD106" s="33">
        <v>0</v>
      </c>
      <c r="AE106" s="33">
        <v>1.788888888888889</v>
      </c>
      <c r="AF106" s="33">
        <v>0</v>
      </c>
      <c r="AG106" s="33">
        <v>0</v>
      </c>
      <c r="AH106" t="s">
        <v>206</v>
      </c>
      <c r="AI106" s="34">
        <v>2</v>
      </c>
    </row>
    <row r="107" spans="1:35" x14ac:dyDescent="0.25">
      <c r="A107" t="s">
        <v>1583</v>
      </c>
      <c r="B107" t="s">
        <v>880</v>
      </c>
      <c r="C107" t="s">
        <v>1274</v>
      </c>
      <c r="D107" t="s">
        <v>1529</v>
      </c>
      <c r="E107" s="33">
        <v>265.25555555555553</v>
      </c>
      <c r="F107" s="33">
        <v>4.9777777777777779</v>
      </c>
      <c r="G107" s="33">
        <v>0</v>
      </c>
      <c r="H107" s="33">
        <v>0</v>
      </c>
      <c r="I107" s="33">
        <v>11.011111111111111</v>
      </c>
      <c r="J107" s="33">
        <v>0</v>
      </c>
      <c r="K107" s="33">
        <v>0</v>
      </c>
      <c r="L107" s="33">
        <v>6.2195555555555542</v>
      </c>
      <c r="M107" s="33">
        <v>4.5111111111111111</v>
      </c>
      <c r="N107" s="33">
        <v>8.2296666666666685</v>
      </c>
      <c r="O107" s="33">
        <v>4.8032086457504307E-2</v>
      </c>
      <c r="P107" s="33">
        <v>8.9395555555555593</v>
      </c>
      <c r="Q107" s="33">
        <v>33.952111111111108</v>
      </c>
      <c r="R107" s="33">
        <v>0.16169940937460731</v>
      </c>
      <c r="S107" s="33">
        <v>9.9496666666666638</v>
      </c>
      <c r="T107" s="33">
        <v>38.188444444444428</v>
      </c>
      <c r="U107" s="33">
        <v>0</v>
      </c>
      <c r="V107" s="33">
        <v>0.18147823901478652</v>
      </c>
      <c r="W107" s="33">
        <v>20.494777777777792</v>
      </c>
      <c r="X107" s="33">
        <v>40.067666666666668</v>
      </c>
      <c r="Y107" s="33">
        <v>0</v>
      </c>
      <c r="Z107" s="33">
        <v>0.22831734595568223</v>
      </c>
      <c r="AA107" s="33">
        <v>0</v>
      </c>
      <c r="AB107" s="33">
        <v>0</v>
      </c>
      <c r="AC107" s="33">
        <v>0</v>
      </c>
      <c r="AD107" s="33">
        <v>0</v>
      </c>
      <c r="AE107" s="33">
        <v>0</v>
      </c>
      <c r="AF107" s="33">
        <v>0</v>
      </c>
      <c r="AG107" s="33">
        <v>0</v>
      </c>
      <c r="AH107" t="s">
        <v>276</v>
      </c>
      <c r="AI107" s="34">
        <v>2</v>
      </c>
    </row>
    <row r="108" spans="1:35" x14ac:dyDescent="0.25">
      <c r="A108" t="s">
        <v>1583</v>
      </c>
      <c r="B108" t="s">
        <v>682</v>
      </c>
      <c r="C108" t="s">
        <v>1324</v>
      </c>
      <c r="D108" t="s">
        <v>1502</v>
      </c>
      <c r="E108" s="33">
        <v>118.7</v>
      </c>
      <c r="F108" s="33">
        <v>4.8888888888888893</v>
      </c>
      <c r="G108" s="33">
        <v>1.6333333333333333</v>
      </c>
      <c r="H108" s="33">
        <v>1.6666666666666666E-2</v>
      </c>
      <c r="I108" s="33">
        <v>6.0888888888888886</v>
      </c>
      <c r="J108" s="33">
        <v>0</v>
      </c>
      <c r="K108" s="33">
        <v>0</v>
      </c>
      <c r="L108" s="33">
        <v>5.4212222222222222</v>
      </c>
      <c r="M108" s="33">
        <v>4.6222222222222218</v>
      </c>
      <c r="N108" s="33">
        <v>2.7555555555555555</v>
      </c>
      <c r="O108" s="33">
        <v>6.2154825423570155E-2</v>
      </c>
      <c r="P108" s="33">
        <v>0</v>
      </c>
      <c r="Q108" s="33">
        <v>13.044444444444444</v>
      </c>
      <c r="R108" s="33">
        <v>0.10989422446878218</v>
      </c>
      <c r="S108" s="33">
        <v>16.695777777777778</v>
      </c>
      <c r="T108" s="33">
        <v>18.879333333333339</v>
      </c>
      <c r="U108" s="33">
        <v>5.0999999999999996</v>
      </c>
      <c r="V108" s="33">
        <v>0.34267153421323598</v>
      </c>
      <c r="W108" s="33">
        <v>12.372888888888891</v>
      </c>
      <c r="X108" s="33">
        <v>18.251333333333328</v>
      </c>
      <c r="Y108" s="33">
        <v>0</v>
      </c>
      <c r="Z108" s="33">
        <v>0.25799681737339697</v>
      </c>
      <c r="AA108" s="33">
        <v>0</v>
      </c>
      <c r="AB108" s="33">
        <v>5.1555555555555559</v>
      </c>
      <c r="AC108" s="33">
        <v>0</v>
      </c>
      <c r="AD108" s="33">
        <v>0</v>
      </c>
      <c r="AE108" s="33">
        <v>0</v>
      </c>
      <c r="AF108" s="33">
        <v>0</v>
      </c>
      <c r="AG108" s="33">
        <v>0</v>
      </c>
      <c r="AH108" t="s">
        <v>76</v>
      </c>
      <c r="AI108" s="34">
        <v>2</v>
      </c>
    </row>
    <row r="109" spans="1:35" x14ac:dyDescent="0.25">
      <c r="A109" t="s">
        <v>1583</v>
      </c>
      <c r="B109" t="s">
        <v>892</v>
      </c>
      <c r="C109" t="s">
        <v>1233</v>
      </c>
      <c r="D109" t="s">
        <v>1539</v>
      </c>
      <c r="E109" s="33">
        <v>170.95555555555555</v>
      </c>
      <c r="F109" s="33">
        <v>4.9111111111111114</v>
      </c>
      <c r="G109" s="33">
        <v>0.66666666666666663</v>
      </c>
      <c r="H109" s="33">
        <v>0</v>
      </c>
      <c r="I109" s="33">
        <v>9.8555555555555561</v>
      </c>
      <c r="J109" s="33">
        <v>0</v>
      </c>
      <c r="K109" s="33">
        <v>0</v>
      </c>
      <c r="L109" s="33">
        <v>5.2263333333333328</v>
      </c>
      <c r="M109" s="33">
        <v>4.7805555555555559</v>
      </c>
      <c r="N109" s="33">
        <v>0</v>
      </c>
      <c r="O109" s="33">
        <v>2.7963733264006242E-2</v>
      </c>
      <c r="P109" s="33">
        <v>4.6444444444444448</v>
      </c>
      <c r="Q109" s="33">
        <v>24.972222222222221</v>
      </c>
      <c r="R109" s="33">
        <v>0.17324190822825947</v>
      </c>
      <c r="S109" s="33">
        <v>15.774888888888887</v>
      </c>
      <c r="T109" s="33">
        <v>7.5827777777777747</v>
      </c>
      <c r="U109" s="33">
        <v>0</v>
      </c>
      <c r="V109" s="33">
        <v>0.13663005329520339</v>
      </c>
      <c r="W109" s="33">
        <v>22.303333333333338</v>
      </c>
      <c r="X109" s="33">
        <v>9.0575555555555578</v>
      </c>
      <c r="Y109" s="33">
        <v>1.0555555555555556</v>
      </c>
      <c r="Z109" s="33">
        <v>0.18961913427791505</v>
      </c>
      <c r="AA109" s="33">
        <v>0</v>
      </c>
      <c r="AB109" s="33">
        <v>0</v>
      </c>
      <c r="AC109" s="33">
        <v>0</v>
      </c>
      <c r="AD109" s="33">
        <v>12.738888888888889</v>
      </c>
      <c r="AE109" s="33">
        <v>0</v>
      </c>
      <c r="AF109" s="33">
        <v>0</v>
      </c>
      <c r="AG109" s="33">
        <v>0</v>
      </c>
      <c r="AH109" t="s">
        <v>288</v>
      </c>
      <c r="AI109" s="34">
        <v>2</v>
      </c>
    </row>
    <row r="110" spans="1:35" x14ac:dyDescent="0.25">
      <c r="A110" t="s">
        <v>1583</v>
      </c>
      <c r="B110" t="s">
        <v>1045</v>
      </c>
      <c r="C110" t="s">
        <v>1441</v>
      </c>
      <c r="D110" t="s">
        <v>1546</v>
      </c>
      <c r="E110" s="33">
        <v>75.12222222222222</v>
      </c>
      <c r="F110" s="33">
        <v>11.655555555555555</v>
      </c>
      <c r="G110" s="33">
        <v>0</v>
      </c>
      <c r="H110" s="33">
        <v>0</v>
      </c>
      <c r="I110" s="33">
        <v>0</v>
      </c>
      <c r="J110" s="33">
        <v>0</v>
      </c>
      <c r="K110" s="33">
        <v>0</v>
      </c>
      <c r="L110" s="33">
        <v>0.94722222222222219</v>
      </c>
      <c r="M110" s="33">
        <v>8.3805555555555564</v>
      </c>
      <c r="N110" s="33">
        <v>0</v>
      </c>
      <c r="O110" s="33">
        <v>0.1115589409850614</v>
      </c>
      <c r="P110" s="33">
        <v>5.333333333333333</v>
      </c>
      <c r="Q110" s="33">
        <v>10.330555555555556</v>
      </c>
      <c r="R110" s="33">
        <v>0.20851205442981807</v>
      </c>
      <c r="S110" s="33">
        <v>12.513888888888889</v>
      </c>
      <c r="T110" s="33">
        <v>4.7611111111111111</v>
      </c>
      <c r="U110" s="33">
        <v>0</v>
      </c>
      <c r="V110" s="33">
        <v>0.22995858600798696</v>
      </c>
      <c r="W110" s="33">
        <v>13.508333333333333</v>
      </c>
      <c r="X110" s="33">
        <v>5.0444444444444443</v>
      </c>
      <c r="Y110" s="33">
        <v>0</v>
      </c>
      <c r="Z110" s="33">
        <v>0.24696790415618991</v>
      </c>
      <c r="AA110" s="33">
        <v>0</v>
      </c>
      <c r="AB110" s="33">
        <v>0</v>
      </c>
      <c r="AC110" s="33">
        <v>0</v>
      </c>
      <c r="AD110" s="33">
        <v>0</v>
      </c>
      <c r="AE110" s="33">
        <v>0</v>
      </c>
      <c r="AF110" s="33">
        <v>0</v>
      </c>
      <c r="AG110" s="33">
        <v>0</v>
      </c>
      <c r="AH110" t="s">
        <v>441</v>
      </c>
      <c r="AI110" s="34">
        <v>2</v>
      </c>
    </row>
    <row r="111" spans="1:35" x14ac:dyDescent="0.25">
      <c r="A111" t="s">
        <v>1583</v>
      </c>
      <c r="B111" t="s">
        <v>1199</v>
      </c>
      <c r="C111" t="s">
        <v>1260</v>
      </c>
      <c r="D111" t="s">
        <v>1511</v>
      </c>
      <c r="E111" s="33">
        <v>147.03333333333333</v>
      </c>
      <c r="F111" s="33">
        <v>5.2444444444444445</v>
      </c>
      <c r="G111" s="33">
        <v>0</v>
      </c>
      <c r="H111" s="33">
        <v>0</v>
      </c>
      <c r="I111" s="33">
        <v>4.8444444444444441</v>
      </c>
      <c r="J111" s="33">
        <v>0</v>
      </c>
      <c r="K111" s="33">
        <v>0</v>
      </c>
      <c r="L111" s="33">
        <v>3.3888888888888888</v>
      </c>
      <c r="M111" s="33">
        <v>0</v>
      </c>
      <c r="N111" s="33">
        <v>0</v>
      </c>
      <c r="O111" s="33">
        <v>0</v>
      </c>
      <c r="P111" s="33">
        <v>0</v>
      </c>
      <c r="Q111" s="33">
        <v>0</v>
      </c>
      <c r="R111" s="33">
        <v>0</v>
      </c>
      <c r="S111" s="33">
        <v>6.3194444444444446</v>
      </c>
      <c r="T111" s="33">
        <v>0</v>
      </c>
      <c r="U111" s="33">
        <v>0</v>
      </c>
      <c r="V111" s="33">
        <v>4.2979672032041109E-2</v>
      </c>
      <c r="W111" s="33">
        <v>9.3111111111111118</v>
      </c>
      <c r="X111" s="33">
        <v>6.6805555555555554</v>
      </c>
      <c r="Y111" s="33">
        <v>0</v>
      </c>
      <c r="Z111" s="33">
        <v>0.10876218544547722</v>
      </c>
      <c r="AA111" s="33">
        <v>0</v>
      </c>
      <c r="AB111" s="33">
        <v>0</v>
      </c>
      <c r="AC111" s="33">
        <v>0</v>
      </c>
      <c r="AD111" s="33">
        <v>0</v>
      </c>
      <c r="AE111" s="33">
        <v>0</v>
      </c>
      <c r="AF111" s="33">
        <v>0</v>
      </c>
      <c r="AG111" s="33">
        <v>0</v>
      </c>
      <c r="AH111" t="s">
        <v>598</v>
      </c>
      <c r="AI111" s="34">
        <v>2</v>
      </c>
    </row>
    <row r="112" spans="1:35" x14ac:dyDescent="0.25">
      <c r="A112" t="s">
        <v>1583</v>
      </c>
      <c r="B112" t="s">
        <v>1092</v>
      </c>
      <c r="C112" t="s">
        <v>1228</v>
      </c>
      <c r="D112" t="s">
        <v>1539</v>
      </c>
      <c r="E112" s="33">
        <v>117.75555555555556</v>
      </c>
      <c r="F112" s="33">
        <v>11.2</v>
      </c>
      <c r="G112" s="33">
        <v>0</v>
      </c>
      <c r="H112" s="33">
        <v>0</v>
      </c>
      <c r="I112" s="33">
        <v>8.8333333333333339</v>
      </c>
      <c r="J112" s="33">
        <v>0</v>
      </c>
      <c r="K112" s="33">
        <v>0</v>
      </c>
      <c r="L112" s="33">
        <v>6.1472222222222221</v>
      </c>
      <c r="M112" s="33">
        <v>5.5111111111111111</v>
      </c>
      <c r="N112" s="33">
        <v>5.9749999999999996</v>
      </c>
      <c r="O112" s="33">
        <v>9.7541989054538591E-2</v>
      </c>
      <c r="P112" s="33">
        <v>0</v>
      </c>
      <c r="Q112" s="33">
        <v>11.505555555555556</v>
      </c>
      <c r="R112" s="33">
        <v>9.7707114549915083E-2</v>
      </c>
      <c r="S112" s="33">
        <v>14.138888888888889</v>
      </c>
      <c r="T112" s="33">
        <v>23.055555555555557</v>
      </c>
      <c r="U112" s="33">
        <v>0</v>
      </c>
      <c r="V112" s="33">
        <v>0.31586148329873559</v>
      </c>
      <c r="W112" s="33">
        <v>18.777777777777779</v>
      </c>
      <c r="X112" s="33">
        <v>17.277777777777779</v>
      </c>
      <c r="Y112" s="33">
        <v>0</v>
      </c>
      <c r="Z112" s="33">
        <v>0.30618984714096997</v>
      </c>
      <c r="AA112" s="33">
        <v>0</v>
      </c>
      <c r="AB112" s="33">
        <v>11.666666666666666</v>
      </c>
      <c r="AC112" s="33">
        <v>0</v>
      </c>
      <c r="AD112" s="33">
        <v>0</v>
      </c>
      <c r="AE112" s="33">
        <v>0</v>
      </c>
      <c r="AF112" s="33">
        <v>0</v>
      </c>
      <c r="AG112" s="33">
        <v>0</v>
      </c>
      <c r="AH112" t="s">
        <v>489</v>
      </c>
      <c r="AI112" s="34">
        <v>2</v>
      </c>
    </row>
    <row r="113" spans="1:35" x14ac:dyDescent="0.25">
      <c r="A113" t="s">
        <v>1583</v>
      </c>
      <c r="B113" t="s">
        <v>1028</v>
      </c>
      <c r="C113" t="s">
        <v>1224</v>
      </c>
      <c r="D113" t="s">
        <v>1501</v>
      </c>
      <c r="E113" s="33">
        <v>172.87777777777777</v>
      </c>
      <c r="F113" s="33">
        <v>16.588888888888889</v>
      </c>
      <c r="G113" s="33">
        <v>6.0888888888888886</v>
      </c>
      <c r="H113" s="33">
        <v>3.5555555555555554</v>
      </c>
      <c r="I113" s="33">
        <v>12.066666666666666</v>
      </c>
      <c r="J113" s="33">
        <v>0</v>
      </c>
      <c r="K113" s="33">
        <v>10.466666666666667</v>
      </c>
      <c r="L113" s="33">
        <v>14.760888888888889</v>
      </c>
      <c r="M113" s="33">
        <v>13.359999999999998</v>
      </c>
      <c r="N113" s="33">
        <v>29.424666666666663</v>
      </c>
      <c r="O113" s="33">
        <v>0.24748505688026221</v>
      </c>
      <c r="P113" s="33">
        <v>0</v>
      </c>
      <c r="Q113" s="33">
        <v>18.953222222222223</v>
      </c>
      <c r="R113" s="33">
        <v>0.1096336525483643</v>
      </c>
      <c r="S113" s="33">
        <v>15.713777777777779</v>
      </c>
      <c r="T113" s="33">
        <v>30.369222222222227</v>
      </c>
      <c r="U113" s="33">
        <v>0</v>
      </c>
      <c r="V113" s="33">
        <v>0.26656404653255356</v>
      </c>
      <c r="W113" s="33">
        <v>28.812111111111118</v>
      </c>
      <c r="X113" s="33">
        <v>23.95366666666666</v>
      </c>
      <c r="Y113" s="33">
        <v>0</v>
      </c>
      <c r="Z113" s="33">
        <v>0.30522012982839514</v>
      </c>
      <c r="AA113" s="33">
        <v>0</v>
      </c>
      <c r="AB113" s="33">
        <v>0</v>
      </c>
      <c r="AC113" s="33">
        <v>0</v>
      </c>
      <c r="AD113" s="33">
        <v>0</v>
      </c>
      <c r="AE113" s="33">
        <v>61.06666666666667</v>
      </c>
      <c r="AF113" s="33">
        <v>0</v>
      </c>
      <c r="AG113" s="33">
        <v>0</v>
      </c>
      <c r="AH113" t="s">
        <v>424</v>
      </c>
      <c r="AI113" s="34">
        <v>2</v>
      </c>
    </row>
    <row r="114" spans="1:35" x14ac:dyDescent="0.25">
      <c r="A114" t="s">
        <v>1583</v>
      </c>
      <c r="B114" t="s">
        <v>1011</v>
      </c>
      <c r="C114" t="s">
        <v>1224</v>
      </c>
      <c r="D114" t="s">
        <v>1501</v>
      </c>
      <c r="E114" s="33">
        <v>287.67777777777781</v>
      </c>
      <c r="F114" s="33">
        <v>14.233333333333333</v>
      </c>
      <c r="G114" s="33">
        <v>4.9000000000000004</v>
      </c>
      <c r="H114" s="33">
        <v>0</v>
      </c>
      <c r="I114" s="33">
        <v>13.955555555555556</v>
      </c>
      <c r="J114" s="33">
        <v>0</v>
      </c>
      <c r="K114" s="33">
        <v>0</v>
      </c>
      <c r="L114" s="33">
        <v>6.3583333333333334</v>
      </c>
      <c r="M114" s="33">
        <v>4.822222222222222</v>
      </c>
      <c r="N114" s="33">
        <v>13.811111111111112</v>
      </c>
      <c r="O114" s="33">
        <v>6.4771542234753385E-2</v>
      </c>
      <c r="P114" s="33">
        <v>0</v>
      </c>
      <c r="Q114" s="33">
        <v>16.547222222222221</v>
      </c>
      <c r="R114" s="33">
        <v>5.7519987640492827E-2</v>
      </c>
      <c r="S114" s="33">
        <v>24.386111111111113</v>
      </c>
      <c r="T114" s="33">
        <v>32.613888888888887</v>
      </c>
      <c r="U114" s="33">
        <v>0</v>
      </c>
      <c r="V114" s="33">
        <v>0.1981383492333243</v>
      </c>
      <c r="W114" s="33">
        <v>20.955555555555556</v>
      </c>
      <c r="X114" s="33">
        <v>35.391666666666666</v>
      </c>
      <c r="Y114" s="33">
        <v>4.6555555555555559</v>
      </c>
      <c r="Z114" s="33">
        <v>0.21205245065852998</v>
      </c>
      <c r="AA114" s="33">
        <v>0</v>
      </c>
      <c r="AB114" s="33">
        <v>7.322222222222222</v>
      </c>
      <c r="AC114" s="33">
        <v>0</v>
      </c>
      <c r="AD114" s="33">
        <v>121.89722222222223</v>
      </c>
      <c r="AE114" s="33">
        <v>0</v>
      </c>
      <c r="AF114" s="33">
        <v>0</v>
      </c>
      <c r="AG114" s="33">
        <v>5.9888888888888889</v>
      </c>
      <c r="AH114" t="s">
        <v>407</v>
      </c>
      <c r="AI114" s="34">
        <v>2</v>
      </c>
    </row>
    <row r="115" spans="1:35" x14ac:dyDescent="0.25">
      <c r="A115" t="s">
        <v>1583</v>
      </c>
      <c r="B115" t="s">
        <v>1147</v>
      </c>
      <c r="C115" t="s">
        <v>1224</v>
      </c>
      <c r="D115" t="s">
        <v>1501</v>
      </c>
      <c r="E115" s="33">
        <v>298.65555555555557</v>
      </c>
      <c r="F115" s="33">
        <v>3.4222222222222221</v>
      </c>
      <c r="G115" s="33">
        <v>4.666666666666667</v>
      </c>
      <c r="H115" s="33">
        <v>2.6416666666666666</v>
      </c>
      <c r="I115" s="33">
        <v>4.8111111111111109</v>
      </c>
      <c r="J115" s="33">
        <v>0</v>
      </c>
      <c r="K115" s="33">
        <v>23.677777777777777</v>
      </c>
      <c r="L115" s="33">
        <v>8.6861111111111118</v>
      </c>
      <c r="M115" s="33">
        <v>21.205666666666669</v>
      </c>
      <c r="N115" s="33">
        <v>0</v>
      </c>
      <c r="O115" s="33">
        <v>7.1003757580267127E-2</v>
      </c>
      <c r="P115" s="33">
        <v>9.2963333333333331</v>
      </c>
      <c r="Q115" s="33">
        <v>16.939888888888888</v>
      </c>
      <c r="R115" s="33">
        <v>8.7847762193533976E-2</v>
      </c>
      <c r="S115" s="33">
        <v>9.1586666666666687</v>
      </c>
      <c r="T115" s="33">
        <v>15.862888888888889</v>
      </c>
      <c r="U115" s="33">
        <v>0</v>
      </c>
      <c r="V115" s="33">
        <v>8.3780646601436068E-2</v>
      </c>
      <c r="W115" s="33">
        <v>17.932999999999989</v>
      </c>
      <c r="X115" s="33">
        <v>19.502000000000002</v>
      </c>
      <c r="Y115" s="33">
        <v>0</v>
      </c>
      <c r="Z115" s="33">
        <v>0.1253450649205699</v>
      </c>
      <c r="AA115" s="33">
        <v>0</v>
      </c>
      <c r="AB115" s="33">
        <v>13.733333333333333</v>
      </c>
      <c r="AC115" s="33">
        <v>0</v>
      </c>
      <c r="AD115" s="33">
        <v>0</v>
      </c>
      <c r="AE115" s="33">
        <v>0</v>
      </c>
      <c r="AF115" s="33">
        <v>0</v>
      </c>
      <c r="AG115" s="33">
        <v>20.855555555555554</v>
      </c>
      <c r="AH115" t="s">
        <v>544</v>
      </c>
      <c r="AI115" s="34">
        <v>2</v>
      </c>
    </row>
    <row r="116" spans="1:35" x14ac:dyDescent="0.25">
      <c r="A116" t="s">
        <v>1583</v>
      </c>
      <c r="B116" t="s">
        <v>855</v>
      </c>
      <c r="C116" t="s">
        <v>1394</v>
      </c>
      <c r="D116" t="s">
        <v>1529</v>
      </c>
      <c r="E116" s="33">
        <v>348.96666666666664</v>
      </c>
      <c r="F116" s="33">
        <v>2.9555555555555557</v>
      </c>
      <c r="G116" s="33">
        <v>0</v>
      </c>
      <c r="H116" s="33">
        <v>0</v>
      </c>
      <c r="I116" s="33">
        <v>18.588888888888889</v>
      </c>
      <c r="J116" s="33">
        <v>0</v>
      </c>
      <c r="K116" s="33">
        <v>0</v>
      </c>
      <c r="L116" s="33">
        <v>8.9638888888888886</v>
      </c>
      <c r="M116" s="33">
        <v>4.5972222222222223</v>
      </c>
      <c r="N116" s="33">
        <v>22.972222222222221</v>
      </c>
      <c r="O116" s="33">
        <v>7.9003088483459105E-2</v>
      </c>
      <c r="P116" s="33">
        <v>19.863888888888887</v>
      </c>
      <c r="Q116" s="33">
        <v>0</v>
      </c>
      <c r="R116" s="33">
        <v>5.6922023752666605E-2</v>
      </c>
      <c r="S116" s="33">
        <v>18.997222222222224</v>
      </c>
      <c r="T116" s="33">
        <v>0</v>
      </c>
      <c r="U116" s="33">
        <v>67.344444444444449</v>
      </c>
      <c r="V116" s="33">
        <v>0.247420957111472</v>
      </c>
      <c r="W116" s="33">
        <v>29.361111111111111</v>
      </c>
      <c r="X116" s="33">
        <v>0</v>
      </c>
      <c r="Y116" s="33">
        <v>53.288888888888891</v>
      </c>
      <c r="Z116" s="33">
        <v>0.23684210526315794</v>
      </c>
      <c r="AA116" s="33">
        <v>0</v>
      </c>
      <c r="AB116" s="33">
        <v>0</v>
      </c>
      <c r="AC116" s="33">
        <v>0</v>
      </c>
      <c r="AD116" s="33">
        <v>34.847222222222221</v>
      </c>
      <c r="AE116" s="33">
        <v>0</v>
      </c>
      <c r="AF116" s="33">
        <v>0</v>
      </c>
      <c r="AG116" s="33">
        <v>2.4888888888888889</v>
      </c>
      <c r="AH116" t="s">
        <v>251</v>
      </c>
      <c r="AI116" s="34">
        <v>2</v>
      </c>
    </row>
    <row r="117" spans="1:35" x14ac:dyDescent="0.25">
      <c r="A117" t="s">
        <v>1583</v>
      </c>
      <c r="B117" t="s">
        <v>746</v>
      </c>
      <c r="C117" t="s">
        <v>1345</v>
      </c>
      <c r="D117" t="s">
        <v>1522</v>
      </c>
      <c r="E117" s="33">
        <v>184.8111111111111</v>
      </c>
      <c r="F117" s="33">
        <v>5.6888888888888891</v>
      </c>
      <c r="G117" s="33">
        <v>1.1555555555555554</v>
      </c>
      <c r="H117" s="33">
        <v>0.66666666666666663</v>
      </c>
      <c r="I117" s="33">
        <v>7.5555555555555554</v>
      </c>
      <c r="J117" s="33">
        <v>0</v>
      </c>
      <c r="K117" s="33">
        <v>0</v>
      </c>
      <c r="L117" s="33">
        <v>9.6822222222222258</v>
      </c>
      <c r="M117" s="33">
        <v>12.348666666666668</v>
      </c>
      <c r="N117" s="33">
        <v>0</v>
      </c>
      <c r="O117" s="33">
        <v>6.6817771899236475E-2</v>
      </c>
      <c r="P117" s="33">
        <v>5.0496666666666661</v>
      </c>
      <c r="Q117" s="33">
        <v>23.863888888888887</v>
      </c>
      <c r="R117" s="33">
        <v>0.15644922743942763</v>
      </c>
      <c r="S117" s="33">
        <v>10.137444444444444</v>
      </c>
      <c r="T117" s="33">
        <v>18.781999999999989</v>
      </c>
      <c r="U117" s="33">
        <v>0</v>
      </c>
      <c r="V117" s="33">
        <v>0.15648109180544695</v>
      </c>
      <c r="W117" s="33">
        <v>11.849444444444442</v>
      </c>
      <c r="X117" s="33">
        <v>18.93644444444444</v>
      </c>
      <c r="Y117" s="33">
        <v>0</v>
      </c>
      <c r="Z117" s="33">
        <v>0.16658029219022424</v>
      </c>
      <c r="AA117" s="33">
        <v>0</v>
      </c>
      <c r="AB117" s="33">
        <v>0</v>
      </c>
      <c r="AC117" s="33">
        <v>0</v>
      </c>
      <c r="AD117" s="33">
        <v>0</v>
      </c>
      <c r="AE117" s="33">
        <v>41.233333333333334</v>
      </c>
      <c r="AF117" s="33">
        <v>0</v>
      </c>
      <c r="AG117" s="33">
        <v>0.4</v>
      </c>
      <c r="AH117" t="s">
        <v>141</v>
      </c>
      <c r="AI117" s="34">
        <v>2</v>
      </c>
    </row>
    <row r="118" spans="1:35" x14ac:dyDescent="0.25">
      <c r="A118" t="s">
        <v>1583</v>
      </c>
      <c r="B118" t="s">
        <v>990</v>
      </c>
      <c r="C118" t="s">
        <v>1252</v>
      </c>
      <c r="D118" t="s">
        <v>1514</v>
      </c>
      <c r="E118" s="33">
        <v>35.266666666666666</v>
      </c>
      <c r="F118" s="33">
        <v>0</v>
      </c>
      <c r="G118" s="33">
        <v>0</v>
      </c>
      <c r="H118" s="33">
        <v>0</v>
      </c>
      <c r="I118" s="33">
        <v>2.3555555555555556</v>
      </c>
      <c r="J118" s="33">
        <v>0</v>
      </c>
      <c r="K118" s="33">
        <v>0</v>
      </c>
      <c r="L118" s="33">
        <v>0</v>
      </c>
      <c r="M118" s="33">
        <v>4.6277777777777782</v>
      </c>
      <c r="N118" s="33">
        <v>0</v>
      </c>
      <c r="O118" s="33">
        <v>0.13122243226212982</v>
      </c>
      <c r="P118" s="33">
        <v>3.0944444444444446</v>
      </c>
      <c r="Q118" s="33">
        <v>2.985666666666666</v>
      </c>
      <c r="R118" s="33">
        <v>0.17240390674228101</v>
      </c>
      <c r="S118" s="33">
        <v>2.2944444444444443</v>
      </c>
      <c r="T118" s="33">
        <v>7.8166666666666664</v>
      </c>
      <c r="U118" s="33">
        <v>0</v>
      </c>
      <c r="V118" s="33">
        <v>0.2867044738500315</v>
      </c>
      <c r="W118" s="33">
        <v>4.5486666666666666</v>
      </c>
      <c r="X118" s="33">
        <v>0.19444444444444445</v>
      </c>
      <c r="Y118" s="33">
        <v>0</v>
      </c>
      <c r="Z118" s="33">
        <v>0.13449275362318841</v>
      </c>
      <c r="AA118" s="33">
        <v>0</v>
      </c>
      <c r="AB118" s="33">
        <v>0</v>
      </c>
      <c r="AC118" s="33">
        <v>0</v>
      </c>
      <c r="AD118" s="33">
        <v>0</v>
      </c>
      <c r="AE118" s="33">
        <v>0</v>
      </c>
      <c r="AF118" s="33">
        <v>0</v>
      </c>
      <c r="AG118" s="33">
        <v>0</v>
      </c>
      <c r="AH118" t="s">
        <v>386</v>
      </c>
      <c r="AI118" s="34">
        <v>2</v>
      </c>
    </row>
    <row r="119" spans="1:35" x14ac:dyDescent="0.25">
      <c r="A119" t="s">
        <v>1583</v>
      </c>
      <c r="B119" t="s">
        <v>1085</v>
      </c>
      <c r="C119" t="s">
        <v>1290</v>
      </c>
      <c r="D119" t="s">
        <v>1524</v>
      </c>
      <c r="E119" s="33">
        <v>187.46666666666667</v>
      </c>
      <c r="F119" s="33">
        <v>8.3333333333333339</v>
      </c>
      <c r="G119" s="33">
        <v>1.6888888888888889</v>
      </c>
      <c r="H119" s="33">
        <v>0</v>
      </c>
      <c r="I119" s="33">
        <v>0.5444444444444444</v>
      </c>
      <c r="J119" s="33">
        <v>0</v>
      </c>
      <c r="K119" s="33">
        <v>0</v>
      </c>
      <c r="L119" s="33">
        <v>4.8472222222222223</v>
      </c>
      <c r="M119" s="33">
        <v>9.8805555555555564</v>
      </c>
      <c r="N119" s="33">
        <v>4.8138888888888891</v>
      </c>
      <c r="O119" s="33">
        <v>7.8384305357989584E-2</v>
      </c>
      <c r="P119" s="33">
        <v>36.538666666666671</v>
      </c>
      <c r="Q119" s="33">
        <v>5.5555555555555552E-2</v>
      </c>
      <c r="R119" s="33">
        <v>0.19520388809862496</v>
      </c>
      <c r="S119" s="33">
        <v>10.988888888888889</v>
      </c>
      <c r="T119" s="33">
        <v>11.041666666666666</v>
      </c>
      <c r="U119" s="33">
        <v>0</v>
      </c>
      <c r="V119" s="33">
        <v>0.11751718824087244</v>
      </c>
      <c r="W119" s="33">
        <v>22.31388888888889</v>
      </c>
      <c r="X119" s="33">
        <v>18.074999999999999</v>
      </c>
      <c r="Y119" s="33">
        <v>0</v>
      </c>
      <c r="Z119" s="33">
        <v>0.21544570886676148</v>
      </c>
      <c r="AA119" s="33">
        <v>0</v>
      </c>
      <c r="AB119" s="33">
        <v>0</v>
      </c>
      <c r="AC119" s="33">
        <v>0</v>
      </c>
      <c r="AD119" s="33">
        <v>0</v>
      </c>
      <c r="AE119" s="33">
        <v>0</v>
      </c>
      <c r="AF119" s="33">
        <v>0</v>
      </c>
      <c r="AG119" s="33">
        <v>0</v>
      </c>
      <c r="AH119" t="s">
        <v>481</v>
      </c>
      <c r="AI119" s="34">
        <v>2</v>
      </c>
    </row>
    <row r="120" spans="1:35" x14ac:dyDescent="0.25">
      <c r="A120" t="s">
        <v>1583</v>
      </c>
      <c r="B120" t="s">
        <v>1055</v>
      </c>
      <c r="C120" t="s">
        <v>1307</v>
      </c>
      <c r="D120" t="s">
        <v>1518</v>
      </c>
      <c r="E120" s="33">
        <v>240.97777777777779</v>
      </c>
      <c r="F120" s="33">
        <v>24.966666666666665</v>
      </c>
      <c r="G120" s="33">
        <v>1.1555555555555554</v>
      </c>
      <c r="H120" s="33">
        <v>0.57777777777777772</v>
      </c>
      <c r="I120" s="33">
        <v>13.844444444444445</v>
      </c>
      <c r="J120" s="33">
        <v>0</v>
      </c>
      <c r="K120" s="33">
        <v>3.4222222222222221</v>
      </c>
      <c r="L120" s="33">
        <v>8.3777777777777782</v>
      </c>
      <c r="M120" s="33">
        <v>19.094444444444445</v>
      </c>
      <c r="N120" s="33">
        <v>0</v>
      </c>
      <c r="O120" s="33">
        <v>7.9237366285503499E-2</v>
      </c>
      <c r="P120" s="33">
        <v>5.166666666666667</v>
      </c>
      <c r="Q120" s="33">
        <v>25.769444444444446</v>
      </c>
      <c r="R120" s="33">
        <v>0.12837744374769458</v>
      </c>
      <c r="S120" s="33">
        <v>17.56111111111111</v>
      </c>
      <c r="T120" s="33">
        <v>35.680555555555557</v>
      </c>
      <c r="U120" s="33">
        <v>0</v>
      </c>
      <c r="V120" s="33">
        <v>0.22094015123570637</v>
      </c>
      <c r="W120" s="33">
        <v>19.102777777777778</v>
      </c>
      <c r="X120" s="33">
        <v>38.6</v>
      </c>
      <c r="Y120" s="33">
        <v>10.244444444444444</v>
      </c>
      <c r="Z120" s="33">
        <v>0.2819646809295463</v>
      </c>
      <c r="AA120" s="33">
        <v>3.4222222222222221</v>
      </c>
      <c r="AB120" s="33">
        <v>0</v>
      </c>
      <c r="AC120" s="33">
        <v>0</v>
      </c>
      <c r="AD120" s="33">
        <v>125.63055555555556</v>
      </c>
      <c r="AE120" s="33">
        <v>0</v>
      </c>
      <c r="AF120" s="33">
        <v>0</v>
      </c>
      <c r="AG120" s="33">
        <v>16.044444444444444</v>
      </c>
      <c r="AH120" t="s">
        <v>451</v>
      </c>
      <c r="AI120" s="34">
        <v>2</v>
      </c>
    </row>
    <row r="121" spans="1:35" x14ac:dyDescent="0.25">
      <c r="A121" t="s">
        <v>1583</v>
      </c>
      <c r="B121" t="s">
        <v>928</v>
      </c>
      <c r="C121" t="s">
        <v>1243</v>
      </c>
      <c r="D121" t="s">
        <v>1528</v>
      </c>
      <c r="E121" s="33">
        <v>74.8</v>
      </c>
      <c r="F121" s="33">
        <v>11.377777777777778</v>
      </c>
      <c r="G121" s="33">
        <v>0</v>
      </c>
      <c r="H121" s="33">
        <v>0</v>
      </c>
      <c r="I121" s="33">
        <v>0</v>
      </c>
      <c r="J121" s="33">
        <v>0</v>
      </c>
      <c r="K121" s="33">
        <v>0</v>
      </c>
      <c r="L121" s="33">
        <v>0</v>
      </c>
      <c r="M121" s="33">
        <v>0</v>
      </c>
      <c r="N121" s="33">
        <v>5.4222222222222225</v>
      </c>
      <c r="O121" s="33">
        <v>7.2489601901366607E-2</v>
      </c>
      <c r="P121" s="33">
        <v>0</v>
      </c>
      <c r="Q121" s="33">
        <v>15.861111111111111</v>
      </c>
      <c r="R121" s="33">
        <v>0.21204693998811647</v>
      </c>
      <c r="S121" s="33">
        <v>10.702777777777778</v>
      </c>
      <c r="T121" s="33">
        <v>0</v>
      </c>
      <c r="U121" s="33">
        <v>0</v>
      </c>
      <c r="V121" s="33">
        <v>0.14308526440879382</v>
      </c>
      <c r="W121" s="33">
        <v>16.177777777777777</v>
      </c>
      <c r="X121" s="33">
        <v>15.241666666666667</v>
      </c>
      <c r="Y121" s="33">
        <v>0</v>
      </c>
      <c r="Z121" s="33">
        <v>0.42004604872251933</v>
      </c>
      <c r="AA121" s="33">
        <v>0</v>
      </c>
      <c r="AB121" s="33">
        <v>5.0666666666666664</v>
      </c>
      <c r="AC121" s="33">
        <v>0</v>
      </c>
      <c r="AD121" s="33">
        <v>0</v>
      </c>
      <c r="AE121" s="33">
        <v>0</v>
      </c>
      <c r="AF121" s="33">
        <v>0</v>
      </c>
      <c r="AG121" s="33">
        <v>0</v>
      </c>
      <c r="AH121" t="s">
        <v>324</v>
      </c>
      <c r="AI121" s="34">
        <v>2</v>
      </c>
    </row>
    <row r="122" spans="1:35" x14ac:dyDescent="0.25">
      <c r="A122" t="s">
        <v>1583</v>
      </c>
      <c r="B122" t="s">
        <v>711</v>
      </c>
      <c r="C122" t="s">
        <v>1290</v>
      </c>
      <c r="D122" t="s">
        <v>1524</v>
      </c>
      <c r="E122" s="33">
        <v>170.23333333333332</v>
      </c>
      <c r="F122" s="33">
        <v>4.822222222222222</v>
      </c>
      <c r="G122" s="33">
        <v>0</v>
      </c>
      <c r="H122" s="33">
        <v>0</v>
      </c>
      <c r="I122" s="33">
        <v>7.322222222222222</v>
      </c>
      <c r="J122" s="33">
        <v>0</v>
      </c>
      <c r="K122" s="33">
        <v>0</v>
      </c>
      <c r="L122" s="33">
        <v>6.4053333333333322</v>
      </c>
      <c r="M122" s="33">
        <v>4.3555555555555552</v>
      </c>
      <c r="N122" s="33">
        <v>8.6333333333333329</v>
      </c>
      <c r="O122" s="33">
        <v>7.6300502578160692E-2</v>
      </c>
      <c r="P122" s="33">
        <v>4.166666666666667</v>
      </c>
      <c r="Q122" s="33">
        <v>19.044333333333331</v>
      </c>
      <c r="R122" s="33">
        <v>0.13634814959859018</v>
      </c>
      <c r="S122" s="33">
        <v>6.8925555555555551</v>
      </c>
      <c r="T122" s="33">
        <v>0</v>
      </c>
      <c r="U122" s="33">
        <v>21.611111111111111</v>
      </c>
      <c r="V122" s="33">
        <v>0.1674388094771882</v>
      </c>
      <c r="W122" s="33">
        <v>17.506666666666671</v>
      </c>
      <c r="X122" s="33">
        <v>0</v>
      </c>
      <c r="Y122" s="33">
        <v>15.477777777777778</v>
      </c>
      <c r="Z122" s="33">
        <v>0.19376019842046868</v>
      </c>
      <c r="AA122" s="33">
        <v>0</v>
      </c>
      <c r="AB122" s="33">
        <v>0</v>
      </c>
      <c r="AC122" s="33">
        <v>0</v>
      </c>
      <c r="AD122" s="33">
        <v>0</v>
      </c>
      <c r="AE122" s="33">
        <v>49.022222222222226</v>
      </c>
      <c r="AF122" s="33">
        <v>0</v>
      </c>
      <c r="AG122" s="33">
        <v>0</v>
      </c>
      <c r="AH122" t="s">
        <v>105</v>
      </c>
      <c r="AI122" s="34">
        <v>2</v>
      </c>
    </row>
    <row r="123" spans="1:35" x14ac:dyDescent="0.25">
      <c r="A123" t="s">
        <v>1583</v>
      </c>
      <c r="B123" t="s">
        <v>1110</v>
      </c>
      <c r="C123" t="s">
        <v>1207</v>
      </c>
      <c r="D123" t="s">
        <v>1538</v>
      </c>
      <c r="E123" s="33">
        <v>91.911111111111111</v>
      </c>
      <c r="F123" s="33">
        <v>5.6888888888888891</v>
      </c>
      <c r="G123" s="33">
        <v>0.28888888888888886</v>
      </c>
      <c r="H123" s="33">
        <v>0</v>
      </c>
      <c r="I123" s="33">
        <v>2.6333333333333333</v>
      </c>
      <c r="J123" s="33">
        <v>0</v>
      </c>
      <c r="K123" s="33">
        <v>2.3333333333333335</v>
      </c>
      <c r="L123" s="33">
        <v>3.8191111111111122</v>
      </c>
      <c r="M123" s="33">
        <v>0</v>
      </c>
      <c r="N123" s="33">
        <v>10.233333333333333</v>
      </c>
      <c r="O123" s="33">
        <v>0.11133945841392649</v>
      </c>
      <c r="P123" s="33">
        <v>5.5555555555555554</v>
      </c>
      <c r="Q123" s="33">
        <v>12.75</v>
      </c>
      <c r="R123" s="33">
        <v>0.19916586073500969</v>
      </c>
      <c r="S123" s="33">
        <v>8.40422222222222</v>
      </c>
      <c r="T123" s="33">
        <v>5.0492222222222232</v>
      </c>
      <c r="U123" s="33">
        <v>0</v>
      </c>
      <c r="V123" s="33">
        <v>0.1463745164410058</v>
      </c>
      <c r="W123" s="33">
        <v>14.161888888888893</v>
      </c>
      <c r="X123" s="33">
        <v>6.0366666666666662</v>
      </c>
      <c r="Y123" s="33">
        <v>3.8111111111111109</v>
      </c>
      <c r="Z123" s="33">
        <v>0.26122703094777566</v>
      </c>
      <c r="AA123" s="33">
        <v>1.1555555555555554</v>
      </c>
      <c r="AB123" s="33">
        <v>0</v>
      </c>
      <c r="AC123" s="33">
        <v>0</v>
      </c>
      <c r="AD123" s="33">
        <v>0</v>
      </c>
      <c r="AE123" s="33">
        <v>0</v>
      </c>
      <c r="AF123" s="33">
        <v>0</v>
      </c>
      <c r="AG123" s="33">
        <v>2.7333333333333334</v>
      </c>
      <c r="AH123" t="s">
        <v>507</v>
      </c>
      <c r="AI123" s="34">
        <v>2</v>
      </c>
    </row>
    <row r="124" spans="1:35" x14ac:dyDescent="0.25">
      <c r="A124" t="s">
        <v>1583</v>
      </c>
      <c r="B124" t="s">
        <v>1054</v>
      </c>
      <c r="C124" t="s">
        <v>1207</v>
      </c>
      <c r="D124" t="s">
        <v>1538</v>
      </c>
      <c r="E124" s="33">
        <v>77.955555555555549</v>
      </c>
      <c r="F124" s="33">
        <v>4.4888888888888889</v>
      </c>
      <c r="G124" s="33">
        <v>0.33333333333333331</v>
      </c>
      <c r="H124" s="33">
        <v>0.43333333333333335</v>
      </c>
      <c r="I124" s="33">
        <v>5.6888888888888891</v>
      </c>
      <c r="J124" s="33">
        <v>0</v>
      </c>
      <c r="K124" s="33">
        <v>0</v>
      </c>
      <c r="L124" s="33">
        <v>1.4402222222222223</v>
      </c>
      <c r="M124" s="33">
        <v>5.333333333333333</v>
      </c>
      <c r="N124" s="33">
        <v>0</v>
      </c>
      <c r="O124" s="33">
        <v>6.8415051311288486E-2</v>
      </c>
      <c r="P124" s="33">
        <v>5.3638888888888889</v>
      </c>
      <c r="Q124" s="33">
        <v>8.3388888888888886</v>
      </c>
      <c r="R124" s="33">
        <v>0.17577679589509693</v>
      </c>
      <c r="S124" s="33">
        <v>4.3906666666666663</v>
      </c>
      <c r="T124" s="33">
        <v>1.6444444444444446E-2</v>
      </c>
      <c r="U124" s="33">
        <v>0</v>
      </c>
      <c r="V124" s="33">
        <v>5.6533637400228057E-2</v>
      </c>
      <c r="W124" s="33">
        <v>5.9385555555555563</v>
      </c>
      <c r="X124" s="33">
        <v>2.7798888888888889</v>
      </c>
      <c r="Y124" s="33">
        <v>0</v>
      </c>
      <c r="Z124" s="33">
        <v>0.1118386545039909</v>
      </c>
      <c r="AA124" s="33">
        <v>0.16666666666666666</v>
      </c>
      <c r="AB124" s="33">
        <v>0</v>
      </c>
      <c r="AC124" s="33">
        <v>0.28888888888888886</v>
      </c>
      <c r="AD124" s="33">
        <v>0</v>
      </c>
      <c r="AE124" s="33">
        <v>0</v>
      </c>
      <c r="AF124" s="33">
        <v>0</v>
      </c>
      <c r="AG124" s="33">
        <v>0.13333333333333333</v>
      </c>
      <c r="AH124" t="s">
        <v>450</v>
      </c>
      <c r="AI124" s="34">
        <v>2</v>
      </c>
    </row>
    <row r="125" spans="1:35" x14ac:dyDescent="0.25">
      <c r="A125" t="s">
        <v>1583</v>
      </c>
      <c r="B125" t="s">
        <v>1069</v>
      </c>
      <c r="C125" t="s">
        <v>1452</v>
      </c>
      <c r="D125" t="s">
        <v>1539</v>
      </c>
      <c r="E125" s="33">
        <v>149.72222222222223</v>
      </c>
      <c r="F125" s="33">
        <v>5.5111111111111111</v>
      </c>
      <c r="G125" s="33">
        <v>0.56666666666666665</v>
      </c>
      <c r="H125" s="33">
        <v>0.86388888888888893</v>
      </c>
      <c r="I125" s="33">
        <v>5.7777777777777777</v>
      </c>
      <c r="J125" s="33">
        <v>0</v>
      </c>
      <c r="K125" s="33">
        <v>0.91111111111111109</v>
      </c>
      <c r="L125" s="33">
        <v>5.4241111111111113</v>
      </c>
      <c r="M125" s="33">
        <v>10.977777777777778</v>
      </c>
      <c r="N125" s="33">
        <v>5.6444444444444448</v>
      </c>
      <c r="O125" s="33">
        <v>0.11102040816326531</v>
      </c>
      <c r="P125" s="33">
        <v>0</v>
      </c>
      <c r="Q125" s="33">
        <v>4.5805555555555557</v>
      </c>
      <c r="R125" s="33">
        <v>3.059369202226345E-2</v>
      </c>
      <c r="S125" s="33">
        <v>4.1370000000000005</v>
      </c>
      <c r="T125" s="33">
        <v>4.0533333333333337</v>
      </c>
      <c r="U125" s="33">
        <v>0</v>
      </c>
      <c r="V125" s="33">
        <v>5.47035250463822E-2</v>
      </c>
      <c r="W125" s="33">
        <v>5.5245555555555548</v>
      </c>
      <c r="X125" s="33">
        <v>5.1897777777777785</v>
      </c>
      <c r="Y125" s="33">
        <v>0</v>
      </c>
      <c r="Z125" s="33">
        <v>7.156141001855286E-2</v>
      </c>
      <c r="AA125" s="33">
        <v>0</v>
      </c>
      <c r="AB125" s="33">
        <v>5.1111111111111107</v>
      </c>
      <c r="AC125" s="33">
        <v>0</v>
      </c>
      <c r="AD125" s="33">
        <v>0</v>
      </c>
      <c r="AE125" s="33">
        <v>0</v>
      </c>
      <c r="AF125" s="33">
        <v>0</v>
      </c>
      <c r="AG125" s="33">
        <v>0</v>
      </c>
      <c r="AH125" t="s">
        <v>465</v>
      </c>
      <c r="AI125" s="34">
        <v>2</v>
      </c>
    </row>
    <row r="126" spans="1:35" x14ac:dyDescent="0.25">
      <c r="A126" t="s">
        <v>1583</v>
      </c>
      <c r="B126" t="s">
        <v>1190</v>
      </c>
      <c r="C126" t="s">
        <v>1488</v>
      </c>
      <c r="D126" t="s">
        <v>1539</v>
      </c>
      <c r="E126" s="33">
        <v>23.844444444444445</v>
      </c>
      <c r="F126" s="33">
        <v>5.333333333333333</v>
      </c>
      <c r="G126" s="33">
        <v>0.4777777777777778</v>
      </c>
      <c r="H126" s="33">
        <v>0</v>
      </c>
      <c r="I126" s="33">
        <v>1.1555555555555554</v>
      </c>
      <c r="J126" s="33">
        <v>0</v>
      </c>
      <c r="K126" s="33">
        <v>0</v>
      </c>
      <c r="L126" s="33">
        <v>9.5777777777777767E-2</v>
      </c>
      <c r="M126" s="33">
        <v>12.316666666666666</v>
      </c>
      <c r="N126" s="33">
        <v>4.7861111111111114</v>
      </c>
      <c r="O126" s="33">
        <v>0.71726467847157505</v>
      </c>
      <c r="P126" s="33">
        <v>3.5694444444444446</v>
      </c>
      <c r="Q126" s="33">
        <v>0</v>
      </c>
      <c r="R126" s="33">
        <v>0.14969711090400747</v>
      </c>
      <c r="S126" s="33">
        <v>0.39811111111111119</v>
      </c>
      <c r="T126" s="33">
        <v>0.50088888888888894</v>
      </c>
      <c r="U126" s="33">
        <v>0</v>
      </c>
      <c r="V126" s="33">
        <v>3.7702702702702706E-2</v>
      </c>
      <c r="W126" s="33">
        <v>3.0056666666666665</v>
      </c>
      <c r="X126" s="33">
        <v>0</v>
      </c>
      <c r="Y126" s="33">
        <v>0</v>
      </c>
      <c r="Z126" s="33">
        <v>0.12605312208760483</v>
      </c>
      <c r="AA126" s="33">
        <v>0</v>
      </c>
      <c r="AB126" s="33">
        <v>0</v>
      </c>
      <c r="AC126" s="33">
        <v>0</v>
      </c>
      <c r="AD126" s="33">
        <v>0</v>
      </c>
      <c r="AE126" s="33">
        <v>0</v>
      </c>
      <c r="AF126" s="33">
        <v>0</v>
      </c>
      <c r="AG126" s="33">
        <v>0</v>
      </c>
      <c r="AH126" t="s">
        <v>589</v>
      </c>
      <c r="AI126" s="34">
        <v>2</v>
      </c>
    </row>
    <row r="127" spans="1:35" x14ac:dyDescent="0.25">
      <c r="A127" t="s">
        <v>1583</v>
      </c>
      <c r="B127" t="s">
        <v>998</v>
      </c>
      <c r="C127" t="s">
        <v>1433</v>
      </c>
      <c r="D127" t="s">
        <v>1532</v>
      </c>
      <c r="E127" s="33">
        <v>37.955555555555556</v>
      </c>
      <c r="F127" s="33">
        <v>5.6</v>
      </c>
      <c r="G127" s="33">
        <v>0</v>
      </c>
      <c r="H127" s="33">
        <v>0</v>
      </c>
      <c r="I127" s="33">
        <v>0.98888888888888893</v>
      </c>
      <c r="J127" s="33">
        <v>0</v>
      </c>
      <c r="K127" s="33">
        <v>0</v>
      </c>
      <c r="L127" s="33">
        <v>5.083333333333333</v>
      </c>
      <c r="M127" s="33">
        <v>0</v>
      </c>
      <c r="N127" s="33">
        <v>0</v>
      </c>
      <c r="O127" s="33">
        <v>0</v>
      </c>
      <c r="P127" s="33">
        <v>6.8888888888888893</v>
      </c>
      <c r="Q127" s="33">
        <v>4.7496666666666671</v>
      </c>
      <c r="R127" s="33">
        <v>0.30663641686182669</v>
      </c>
      <c r="S127" s="33">
        <v>4.833333333333333</v>
      </c>
      <c r="T127" s="33">
        <v>0</v>
      </c>
      <c r="U127" s="33">
        <v>0</v>
      </c>
      <c r="V127" s="33">
        <v>0.12734192037470726</v>
      </c>
      <c r="W127" s="33">
        <v>5.0638888888888891</v>
      </c>
      <c r="X127" s="33">
        <v>0</v>
      </c>
      <c r="Y127" s="33">
        <v>0</v>
      </c>
      <c r="Z127" s="33">
        <v>0.13341627634660422</v>
      </c>
      <c r="AA127" s="33">
        <v>0</v>
      </c>
      <c r="AB127" s="33">
        <v>0</v>
      </c>
      <c r="AC127" s="33">
        <v>0</v>
      </c>
      <c r="AD127" s="33">
        <v>0</v>
      </c>
      <c r="AE127" s="33">
        <v>0</v>
      </c>
      <c r="AF127" s="33">
        <v>0</v>
      </c>
      <c r="AG127" s="33">
        <v>0</v>
      </c>
      <c r="AH127" t="s">
        <v>394</v>
      </c>
      <c r="AI127" s="34">
        <v>2</v>
      </c>
    </row>
    <row r="128" spans="1:35" x14ac:dyDescent="0.25">
      <c r="A128" t="s">
        <v>1583</v>
      </c>
      <c r="B128" t="s">
        <v>1119</v>
      </c>
      <c r="C128" t="s">
        <v>1249</v>
      </c>
      <c r="D128" t="s">
        <v>1496</v>
      </c>
      <c r="E128" s="33">
        <v>117.45555555555555</v>
      </c>
      <c r="F128" s="33">
        <v>5.6888888888888891</v>
      </c>
      <c r="G128" s="33">
        <v>0</v>
      </c>
      <c r="H128" s="33">
        <v>0.17777777777777778</v>
      </c>
      <c r="I128" s="33">
        <v>3.1</v>
      </c>
      <c r="J128" s="33">
        <v>0</v>
      </c>
      <c r="K128" s="33">
        <v>9.5111111111111111</v>
      </c>
      <c r="L128" s="33">
        <v>4.7065555555555543</v>
      </c>
      <c r="M128" s="33">
        <v>5.4524444444444438</v>
      </c>
      <c r="N128" s="33">
        <v>2.8936666666666659</v>
      </c>
      <c r="O128" s="33">
        <v>7.1057610443666624E-2</v>
      </c>
      <c r="P128" s="33">
        <v>5.333333333333333</v>
      </c>
      <c r="Q128" s="33">
        <v>16.663444444444444</v>
      </c>
      <c r="R128" s="33">
        <v>0.18727745719421057</v>
      </c>
      <c r="S128" s="33">
        <v>6.0666666666666664</v>
      </c>
      <c r="T128" s="33">
        <v>5.7947777777777789</v>
      </c>
      <c r="U128" s="33">
        <v>0</v>
      </c>
      <c r="V128" s="33">
        <v>0.10098666162141709</v>
      </c>
      <c r="W128" s="33">
        <v>5.6026666666666669</v>
      </c>
      <c r="X128" s="33">
        <v>17.597222222222229</v>
      </c>
      <c r="Y128" s="33">
        <v>1.1444444444444444</v>
      </c>
      <c r="Z128" s="33">
        <v>0.2072642134140574</v>
      </c>
      <c r="AA128" s="33">
        <v>0</v>
      </c>
      <c r="AB128" s="33">
        <v>0</v>
      </c>
      <c r="AC128" s="33">
        <v>0</v>
      </c>
      <c r="AD128" s="33">
        <v>0</v>
      </c>
      <c r="AE128" s="33">
        <v>0</v>
      </c>
      <c r="AF128" s="33">
        <v>0</v>
      </c>
      <c r="AG128" s="33">
        <v>0.43333333333333335</v>
      </c>
      <c r="AH128" t="s">
        <v>516</v>
      </c>
      <c r="AI128" s="34">
        <v>2</v>
      </c>
    </row>
    <row r="129" spans="1:35" x14ac:dyDescent="0.25">
      <c r="A129" t="s">
        <v>1583</v>
      </c>
      <c r="B129" t="s">
        <v>788</v>
      </c>
      <c r="C129" t="s">
        <v>1313</v>
      </c>
      <c r="D129" t="s">
        <v>1504</v>
      </c>
      <c r="E129" s="33">
        <v>290.15555555555557</v>
      </c>
      <c r="F129" s="33">
        <v>36.644444444444446</v>
      </c>
      <c r="G129" s="33">
        <v>2.6777777777777776</v>
      </c>
      <c r="H129" s="33">
        <v>0</v>
      </c>
      <c r="I129" s="33">
        <v>14.466666666666667</v>
      </c>
      <c r="J129" s="33">
        <v>0</v>
      </c>
      <c r="K129" s="33">
        <v>0</v>
      </c>
      <c r="L129" s="33">
        <v>4.8444444444444441</v>
      </c>
      <c r="M129" s="33">
        <v>22.478000000000002</v>
      </c>
      <c r="N129" s="33">
        <v>0</v>
      </c>
      <c r="O129" s="33">
        <v>7.7468790686987823E-2</v>
      </c>
      <c r="P129" s="33">
        <v>4.6555555555555559</v>
      </c>
      <c r="Q129" s="33">
        <v>16.241666666666667</v>
      </c>
      <c r="R129" s="33">
        <v>7.2020755150493984E-2</v>
      </c>
      <c r="S129" s="33">
        <v>31.805555555555557</v>
      </c>
      <c r="T129" s="33">
        <v>3.8416666666666668</v>
      </c>
      <c r="U129" s="33">
        <v>0</v>
      </c>
      <c r="V129" s="33">
        <v>0.12285555640652525</v>
      </c>
      <c r="W129" s="33">
        <v>36.883333333333333</v>
      </c>
      <c r="X129" s="33">
        <v>6.1027777777777779</v>
      </c>
      <c r="Y129" s="33">
        <v>0</v>
      </c>
      <c r="Z129" s="33">
        <v>0.14814850271884814</v>
      </c>
      <c r="AA129" s="33">
        <v>0</v>
      </c>
      <c r="AB129" s="33">
        <v>14.28888888888889</v>
      </c>
      <c r="AC129" s="33">
        <v>0</v>
      </c>
      <c r="AD129" s="33">
        <v>0</v>
      </c>
      <c r="AE129" s="33">
        <v>0</v>
      </c>
      <c r="AF129" s="33">
        <v>0</v>
      </c>
      <c r="AG129" s="33">
        <v>0</v>
      </c>
      <c r="AH129" t="s">
        <v>183</v>
      </c>
      <c r="AI129" s="34">
        <v>2</v>
      </c>
    </row>
    <row r="130" spans="1:35" x14ac:dyDescent="0.25">
      <c r="A130" t="s">
        <v>1583</v>
      </c>
      <c r="B130" t="s">
        <v>629</v>
      </c>
      <c r="C130" t="s">
        <v>1298</v>
      </c>
      <c r="D130" t="s">
        <v>1531</v>
      </c>
      <c r="E130" s="33">
        <v>239.14444444444445</v>
      </c>
      <c r="F130" s="33">
        <v>10.833333333333334</v>
      </c>
      <c r="G130" s="33">
        <v>0.66666666666666663</v>
      </c>
      <c r="H130" s="33">
        <v>0</v>
      </c>
      <c r="I130" s="33">
        <v>10.7</v>
      </c>
      <c r="J130" s="33">
        <v>0</v>
      </c>
      <c r="K130" s="33">
        <v>14.78888888888889</v>
      </c>
      <c r="L130" s="33">
        <v>6.0233333333333325</v>
      </c>
      <c r="M130" s="33">
        <v>0</v>
      </c>
      <c r="N130" s="33">
        <v>23.591666666666676</v>
      </c>
      <c r="O130" s="33">
        <v>9.865028109464298E-2</v>
      </c>
      <c r="P130" s="33">
        <v>0</v>
      </c>
      <c r="Q130" s="33">
        <v>39.674222222222234</v>
      </c>
      <c r="R130" s="33">
        <v>0.16590066440551973</v>
      </c>
      <c r="S130" s="33">
        <v>21.154000000000011</v>
      </c>
      <c r="T130" s="33">
        <v>16.017222222222223</v>
      </c>
      <c r="U130" s="33">
        <v>0</v>
      </c>
      <c r="V130" s="33">
        <v>0.15543418668401249</v>
      </c>
      <c r="W130" s="33">
        <v>4.8736666666666659</v>
      </c>
      <c r="X130" s="33">
        <v>8.5892222222222223</v>
      </c>
      <c r="Y130" s="33">
        <v>0</v>
      </c>
      <c r="Z130" s="33">
        <v>5.6296055382613938E-2</v>
      </c>
      <c r="AA130" s="33">
        <v>0</v>
      </c>
      <c r="AB130" s="33">
        <v>0</v>
      </c>
      <c r="AC130" s="33">
        <v>0</v>
      </c>
      <c r="AD130" s="33">
        <v>0</v>
      </c>
      <c r="AE130" s="33">
        <v>10.811111111111112</v>
      </c>
      <c r="AF130" s="33">
        <v>0</v>
      </c>
      <c r="AG130" s="33">
        <v>0</v>
      </c>
      <c r="AH130" t="s">
        <v>23</v>
      </c>
      <c r="AI130" s="34">
        <v>2</v>
      </c>
    </row>
    <row r="131" spans="1:35" x14ac:dyDescent="0.25">
      <c r="A131" t="s">
        <v>1583</v>
      </c>
      <c r="B131" t="s">
        <v>630</v>
      </c>
      <c r="C131" t="s">
        <v>1270</v>
      </c>
      <c r="D131" t="s">
        <v>1532</v>
      </c>
      <c r="E131" s="33">
        <v>81.63333333333334</v>
      </c>
      <c r="F131" s="33">
        <v>5.1555555555555559</v>
      </c>
      <c r="G131" s="33">
        <v>0</v>
      </c>
      <c r="H131" s="33">
        <v>0</v>
      </c>
      <c r="I131" s="33">
        <v>5.0999999999999996</v>
      </c>
      <c r="J131" s="33">
        <v>0</v>
      </c>
      <c r="K131" s="33">
        <v>0</v>
      </c>
      <c r="L131" s="33">
        <v>5.2495555555555562</v>
      </c>
      <c r="M131" s="33">
        <v>5</v>
      </c>
      <c r="N131" s="33">
        <v>5.3624444444444439</v>
      </c>
      <c r="O131" s="33">
        <v>0.12693888662038927</v>
      </c>
      <c r="P131" s="33">
        <v>5.333333333333333</v>
      </c>
      <c r="Q131" s="33">
        <v>17.039111111111104</v>
      </c>
      <c r="R131" s="33">
        <v>0.27406016060977256</v>
      </c>
      <c r="S131" s="33">
        <v>20.455222222222229</v>
      </c>
      <c r="T131" s="33">
        <v>0</v>
      </c>
      <c r="U131" s="33">
        <v>0</v>
      </c>
      <c r="V131" s="33">
        <v>0.25057438410235477</v>
      </c>
      <c r="W131" s="33">
        <v>23.527111111111108</v>
      </c>
      <c r="X131" s="33">
        <v>8.111111111111112E-2</v>
      </c>
      <c r="Y131" s="33">
        <v>0</v>
      </c>
      <c r="Z131" s="33">
        <v>0.28919831223628684</v>
      </c>
      <c r="AA131" s="33">
        <v>0</v>
      </c>
      <c r="AB131" s="33">
        <v>0</v>
      </c>
      <c r="AC131" s="33">
        <v>0</v>
      </c>
      <c r="AD131" s="33">
        <v>0</v>
      </c>
      <c r="AE131" s="33">
        <v>0</v>
      </c>
      <c r="AF131" s="33">
        <v>0</v>
      </c>
      <c r="AG131" s="33">
        <v>0</v>
      </c>
      <c r="AH131" t="s">
        <v>24</v>
      </c>
      <c r="AI131" s="34">
        <v>2</v>
      </c>
    </row>
    <row r="132" spans="1:35" x14ac:dyDescent="0.25">
      <c r="A132" t="s">
        <v>1583</v>
      </c>
      <c r="B132" t="s">
        <v>1103</v>
      </c>
      <c r="C132" t="s">
        <v>1436</v>
      </c>
      <c r="D132" t="s">
        <v>1532</v>
      </c>
      <c r="E132" s="33">
        <v>129.14444444444445</v>
      </c>
      <c r="F132" s="33">
        <v>5.6888888888888891</v>
      </c>
      <c r="G132" s="33">
        <v>0.37777777777777777</v>
      </c>
      <c r="H132" s="33">
        <v>4.964777777777778</v>
      </c>
      <c r="I132" s="33">
        <v>10.055555555555555</v>
      </c>
      <c r="J132" s="33">
        <v>1.5333333333333334</v>
      </c>
      <c r="K132" s="33">
        <v>1.3555555555555556</v>
      </c>
      <c r="L132" s="33">
        <v>3.1104444444444446</v>
      </c>
      <c r="M132" s="33">
        <v>8.5881111111111093</v>
      </c>
      <c r="N132" s="33">
        <v>5.1563333333333343</v>
      </c>
      <c r="O132" s="33">
        <v>0.10642691215693022</v>
      </c>
      <c r="P132" s="33">
        <v>5.5410000000000004</v>
      </c>
      <c r="Q132" s="33">
        <v>32.982444444444432</v>
      </c>
      <c r="R132" s="33">
        <v>0.29829734147810372</v>
      </c>
      <c r="S132" s="33">
        <v>22.045999999999999</v>
      </c>
      <c r="T132" s="33">
        <v>9.679333333333334</v>
      </c>
      <c r="U132" s="33">
        <v>0</v>
      </c>
      <c r="V132" s="33">
        <v>0.24565774756947431</v>
      </c>
      <c r="W132" s="33">
        <v>23.039222222222225</v>
      </c>
      <c r="X132" s="33">
        <v>2.5718888888888887</v>
      </c>
      <c r="Y132" s="33">
        <v>0</v>
      </c>
      <c r="Z132" s="33">
        <v>0.19831368837649491</v>
      </c>
      <c r="AA132" s="33">
        <v>1.1111111111111112E-2</v>
      </c>
      <c r="AB132" s="33">
        <v>0</v>
      </c>
      <c r="AC132" s="33">
        <v>0</v>
      </c>
      <c r="AD132" s="33">
        <v>0</v>
      </c>
      <c r="AE132" s="33">
        <v>0</v>
      </c>
      <c r="AF132" s="33">
        <v>0</v>
      </c>
      <c r="AG132" s="33">
        <v>0.18888888888888888</v>
      </c>
      <c r="AH132" t="s">
        <v>500</v>
      </c>
      <c r="AI132" s="34">
        <v>2</v>
      </c>
    </row>
    <row r="133" spans="1:35" x14ac:dyDescent="0.25">
      <c r="A133" t="s">
        <v>1583</v>
      </c>
      <c r="B133" t="s">
        <v>833</v>
      </c>
      <c r="C133" t="s">
        <v>1284</v>
      </c>
      <c r="D133" t="s">
        <v>1532</v>
      </c>
      <c r="E133" s="33">
        <v>82.3</v>
      </c>
      <c r="F133" s="33">
        <v>4.6222222222222218</v>
      </c>
      <c r="G133" s="33">
        <v>0</v>
      </c>
      <c r="H133" s="33">
        <v>0</v>
      </c>
      <c r="I133" s="33">
        <v>7.5222222222222221</v>
      </c>
      <c r="J133" s="33">
        <v>0</v>
      </c>
      <c r="K133" s="33">
        <v>0</v>
      </c>
      <c r="L133" s="33">
        <v>5.0988888888888901</v>
      </c>
      <c r="M133" s="33">
        <v>0</v>
      </c>
      <c r="N133" s="33">
        <v>9.6825555555555542</v>
      </c>
      <c r="O133" s="33">
        <v>0.11764952072363979</v>
      </c>
      <c r="P133" s="33">
        <v>5.1961111111111116</v>
      </c>
      <c r="Q133" s="33">
        <v>12.430333333333332</v>
      </c>
      <c r="R133" s="33">
        <v>0.21417307951937359</v>
      </c>
      <c r="S133" s="33">
        <v>7.4526666666666666</v>
      </c>
      <c r="T133" s="33">
        <v>0</v>
      </c>
      <c r="U133" s="33">
        <v>0</v>
      </c>
      <c r="V133" s="33">
        <v>9.0554880518428513E-2</v>
      </c>
      <c r="W133" s="33">
        <v>6.7763333333333335</v>
      </c>
      <c r="X133" s="33">
        <v>5.8321111111111108</v>
      </c>
      <c r="Y133" s="33">
        <v>0</v>
      </c>
      <c r="Z133" s="33">
        <v>0.1532010260564331</v>
      </c>
      <c r="AA133" s="33">
        <v>0</v>
      </c>
      <c r="AB133" s="33">
        <v>0</v>
      </c>
      <c r="AC133" s="33">
        <v>0</v>
      </c>
      <c r="AD133" s="33">
        <v>0</v>
      </c>
      <c r="AE133" s="33">
        <v>0</v>
      </c>
      <c r="AF133" s="33">
        <v>0</v>
      </c>
      <c r="AG133" s="33">
        <v>0</v>
      </c>
      <c r="AH133" t="s">
        <v>228</v>
      </c>
      <c r="AI133" s="34">
        <v>2</v>
      </c>
    </row>
    <row r="134" spans="1:35" x14ac:dyDescent="0.25">
      <c r="A134" t="s">
        <v>1583</v>
      </c>
      <c r="B134" t="s">
        <v>1053</v>
      </c>
      <c r="C134" t="s">
        <v>1444</v>
      </c>
      <c r="D134" t="s">
        <v>1532</v>
      </c>
      <c r="E134" s="33">
        <v>115.58888888888889</v>
      </c>
      <c r="F134" s="33">
        <v>2.1333333333333333</v>
      </c>
      <c r="G134" s="33">
        <v>1.1555555555555554</v>
      </c>
      <c r="H134" s="33">
        <v>0.72222222222222221</v>
      </c>
      <c r="I134" s="33">
        <v>16.766666666666666</v>
      </c>
      <c r="J134" s="33">
        <v>0</v>
      </c>
      <c r="K134" s="33">
        <v>0</v>
      </c>
      <c r="L134" s="33">
        <v>10.203111111111111</v>
      </c>
      <c r="M134" s="33">
        <v>16.595222222222223</v>
      </c>
      <c r="N134" s="33">
        <v>4.8897777777777769</v>
      </c>
      <c r="O134" s="33">
        <v>0.18587426703835433</v>
      </c>
      <c r="P134" s="33">
        <v>4.7434444444444432</v>
      </c>
      <c r="Q134" s="33">
        <v>14.761444444444445</v>
      </c>
      <c r="R134" s="33">
        <v>0.16874363164471787</v>
      </c>
      <c r="S134" s="33">
        <v>16.514444444444443</v>
      </c>
      <c r="T134" s="33">
        <v>3.9448888888888898</v>
      </c>
      <c r="U134" s="33">
        <v>0</v>
      </c>
      <c r="V134" s="33">
        <v>0.17700086513505719</v>
      </c>
      <c r="W134" s="33">
        <v>15.581777777777779</v>
      </c>
      <c r="X134" s="33">
        <v>5.3228888888888894</v>
      </c>
      <c r="Y134" s="33">
        <v>0</v>
      </c>
      <c r="Z134" s="33">
        <v>0.1808535999230991</v>
      </c>
      <c r="AA134" s="33">
        <v>0.12222222222222222</v>
      </c>
      <c r="AB134" s="33">
        <v>0</v>
      </c>
      <c r="AC134" s="33">
        <v>0</v>
      </c>
      <c r="AD134" s="33">
        <v>0</v>
      </c>
      <c r="AE134" s="33">
        <v>0</v>
      </c>
      <c r="AF134" s="33">
        <v>0</v>
      </c>
      <c r="AG134" s="33">
        <v>0</v>
      </c>
      <c r="AH134" t="s">
        <v>449</v>
      </c>
      <c r="AI134" s="34">
        <v>2</v>
      </c>
    </row>
    <row r="135" spans="1:35" x14ac:dyDescent="0.25">
      <c r="A135" t="s">
        <v>1583</v>
      </c>
      <c r="B135" t="s">
        <v>1063</v>
      </c>
      <c r="C135" t="s">
        <v>1362</v>
      </c>
      <c r="D135" t="s">
        <v>1513</v>
      </c>
      <c r="E135" s="33">
        <v>109.68888888888888</v>
      </c>
      <c r="F135" s="33">
        <v>0</v>
      </c>
      <c r="G135" s="33">
        <v>0.77777777777777779</v>
      </c>
      <c r="H135" s="33">
        <v>5.5418888888888889</v>
      </c>
      <c r="I135" s="33">
        <v>0.83333333333333337</v>
      </c>
      <c r="J135" s="33">
        <v>0</v>
      </c>
      <c r="K135" s="33">
        <v>0</v>
      </c>
      <c r="L135" s="33">
        <v>4.6092222222222219</v>
      </c>
      <c r="M135" s="33">
        <v>5.2108888888888885</v>
      </c>
      <c r="N135" s="33">
        <v>0.52788888888888874</v>
      </c>
      <c r="O135" s="33">
        <v>5.231867909238249E-2</v>
      </c>
      <c r="P135" s="33">
        <v>4.916666666666667</v>
      </c>
      <c r="Q135" s="33">
        <v>15.874111111111109</v>
      </c>
      <c r="R135" s="33">
        <v>0.18954315235008104</v>
      </c>
      <c r="S135" s="33">
        <v>17.34922222222222</v>
      </c>
      <c r="T135" s="33">
        <v>5.9</v>
      </c>
      <c r="U135" s="33">
        <v>0</v>
      </c>
      <c r="V135" s="33">
        <v>0.21195603727714751</v>
      </c>
      <c r="W135" s="33">
        <v>10.943555555555557</v>
      </c>
      <c r="X135" s="33">
        <v>5.8114444444444437</v>
      </c>
      <c r="Y135" s="33">
        <v>0</v>
      </c>
      <c r="Z135" s="33">
        <v>0.15275020259319291</v>
      </c>
      <c r="AA135" s="33">
        <v>0</v>
      </c>
      <c r="AB135" s="33">
        <v>0</v>
      </c>
      <c r="AC135" s="33">
        <v>0</v>
      </c>
      <c r="AD135" s="33">
        <v>0</v>
      </c>
      <c r="AE135" s="33">
        <v>0</v>
      </c>
      <c r="AF135" s="33">
        <v>0</v>
      </c>
      <c r="AG135" s="33">
        <v>0</v>
      </c>
      <c r="AH135" t="s">
        <v>459</v>
      </c>
      <c r="AI135" s="34">
        <v>2</v>
      </c>
    </row>
    <row r="136" spans="1:35" x14ac:dyDescent="0.25">
      <c r="A136" t="s">
        <v>1583</v>
      </c>
      <c r="B136" t="s">
        <v>977</v>
      </c>
      <c r="C136" t="s">
        <v>1214</v>
      </c>
      <c r="D136" t="s">
        <v>1532</v>
      </c>
      <c r="E136" s="33">
        <v>88.8</v>
      </c>
      <c r="F136" s="33">
        <v>5.0666666666666664</v>
      </c>
      <c r="G136" s="33">
        <v>0.28888888888888886</v>
      </c>
      <c r="H136" s="33">
        <v>0.5444444444444444</v>
      </c>
      <c r="I136" s="33">
        <v>3.0777777777777779</v>
      </c>
      <c r="J136" s="33">
        <v>1.2</v>
      </c>
      <c r="K136" s="33">
        <v>0.17777777777777778</v>
      </c>
      <c r="L136" s="33">
        <v>5.6168888888888882</v>
      </c>
      <c r="M136" s="33">
        <v>5.1166666666666663</v>
      </c>
      <c r="N136" s="33">
        <v>4.836666666666666</v>
      </c>
      <c r="O136" s="33">
        <v>0.11208708708708709</v>
      </c>
      <c r="P136" s="33">
        <v>4.2465555555555561</v>
      </c>
      <c r="Q136" s="33">
        <v>19.391777777777786</v>
      </c>
      <c r="R136" s="33">
        <v>0.26619744744744755</v>
      </c>
      <c r="S136" s="33">
        <v>17.007444444444445</v>
      </c>
      <c r="T136" s="33">
        <v>4.6378888888888872</v>
      </c>
      <c r="U136" s="33">
        <v>0</v>
      </c>
      <c r="V136" s="33">
        <v>0.24375375375375377</v>
      </c>
      <c r="W136" s="33">
        <v>17.916777777777778</v>
      </c>
      <c r="X136" s="33">
        <v>1.238</v>
      </c>
      <c r="Y136" s="33">
        <v>0</v>
      </c>
      <c r="Z136" s="33">
        <v>0.21570695695695696</v>
      </c>
      <c r="AA136" s="33">
        <v>0</v>
      </c>
      <c r="AB136" s="33">
        <v>0</v>
      </c>
      <c r="AC136" s="33">
        <v>0</v>
      </c>
      <c r="AD136" s="33">
        <v>0</v>
      </c>
      <c r="AE136" s="33">
        <v>0</v>
      </c>
      <c r="AF136" s="33">
        <v>0</v>
      </c>
      <c r="AG136" s="33">
        <v>8.8888888888888892E-2</v>
      </c>
      <c r="AH136" t="s">
        <v>373</v>
      </c>
      <c r="AI136" s="34">
        <v>2</v>
      </c>
    </row>
    <row r="137" spans="1:35" x14ac:dyDescent="0.25">
      <c r="A137" t="s">
        <v>1583</v>
      </c>
      <c r="B137" t="s">
        <v>1052</v>
      </c>
      <c r="C137" t="s">
        <v>1446</v>
      </c>
      <c r="D137" t="s">
        <v>1540</v>
      </c>
      <c r="E137" s="33">
        <v>147.01111111111112</v>
      </c>
      <c r="F137" s="33">
        <v>9.8222222222222229</v>
      </c>
      <c r="G137" s="33">
        <v>4.0222222222222221</v>
      </c>
      <c r="H137" s="33">
        <v>0.80744444444444441</v>
      </c>
      <c r="I137" s="33">
        <v>9.9666666666666668</v>
      </c>
      <c r="J137" s="33">
        <v>0</v>
      </c>
      <c r="K137" s="33">
        <v>0</v>
      </c>
      <c r="L137" s="33">
        <v>10.16011111111111</v>
      </c>
      <c r="M137" s="33">
        <v>19.710444444444445</v>
      </c>
      <c r="N137" s="33">
        <v>0</v>
      </c>
      <c r="O137" s="33">
        <v>0.13407452195601238</v>
      </c>
      <c r="P137" s="33">
        <v>4.7861111111111114</v>
      </c>
      <c r="Q137" s="33">
        <v>6.1966666666666645</v>
      </c>
      <c r="R137" s="33">
        <v>7.4707127201269735E-2</v>
      </c>
      <c r="S137" s="33">
        <v>23.440111111111101</v>
      </c>
      <c r="T137" s="33">
        <v>9.5448888888888881</v>
      </c>
      <c r="U137" s="33">
        <v>0</v>
      </c>
      <c r="V137" s="33">
        <v>0.22437079585821165</v>
      </c>
      <c r="W137" s="33">
        <v>18.204777777777768</v>
      </c>
      <c r="X137" s="33">
        <v>17.336222222222222</v>
      </c>
      <c r="Y137" s="33">
        <v>0</v>
      </c>
      <c r="Z137" s="33">
        <v>0.24175723679238145</v>
      </c>
      <c r="AA137" s="33">
        <v>0</v>
      </c>
      <c r="AB137" s="33">
        <v>0</v>
      </c>
      <c r="AC137" s="33">
        <v>0</v>
      </c>
      <c r="AD137" s="33">
        <v>0</v>
      </c>
      <c r="AE137" s="33">
        <v>0</v>
      </c>
      <c r="AF137" s="33">
        <v>0</v>
      </c>
      <c r="AG137" s="33">
        <v>0.1111111111111111</v>
      </c>
      <c r="AH137" t="s">
        <v>448</v>
      </c>
      <c r="AI137" s="34">
        <v>2</v>
      </c>
    </row>
    <row r="138" spans="1:35" x14ac:dyDescent="0.25">
      <c r="A138" t="s">
        <v>1583</v>
      </c>
      <c r="B138" t="s">
        <v>920</v>
      </c>
      <c r="C138" t="s">
        <v>1261</v>
      </c>
      <c r="D138" t="s">
        <v>1546</v>
      </c>
      <c r="E138" s="33">
        <v>100.21111111111111</v>
      </c>
      <c r="F138" s="33">
        <v>4.3</v>
      </c>
      <c r="G138" s="33">
        <v>1.211111111111111</v>
      </c>
      <c r="H138" s="33">
        <v>0</v>
      </c>
      <c r="I138" s="33">
        <v>4.7111111111111112</v>
      </c>
      <c r="J138" s="33">
        <v>0</v>
      </c>
      <c r="K138" s="33">
        <v>0</v>
      </c>
      <c r="L138" s="33">
        <v>9.3452222222222208</v>
      </c>
      <c r="M138" s="33">
        <v>5</v>
      </c>
      <c r="N138" s="33">
        <v>5.4345555555555558</v>
      </c>
      <c r="O138" s="33">
        <v>0.10412573456037254</v>
      </c>
      <c r="P138" s="33">
        <v>5.333333333333333</v>
      </c>
      <c r="Q138" s="33">
        <v>17.016888888888886</v>
      </c>
      <c r="R138" s="33">
        <v>0.22303137820157443</v>
      </c>
      <c r="S138" s="33">
        <v>14.121111111111112</v>
      </c>
      <c r="T138" s="33">
        <v>8.9631111111111075</v>
      </c>
      <c r="U138" s="33">
        <v>0</v>
      </c>
      <c r="V138" s="33">
        <v>0.23035591528994342</v>
      </c>
      <c r="W138" s="33">
        <v>15.447333333333333</v>
      </c>
      <c r="X138" s="33">
        <v>5.7121111111111089</v>
      </c>
      <c r="Y138" s="33">
        <v>0</v>
      </c>
      <c r="Z138" s="33">
        <v>0.21114868610710721</v>
      </c>
      <c r="AA138" s="33">
        <v>0</v>
      </c>
      <c r="AB138" s="33">
        <v>0</v>
      </c>
      <c r="AC138" s="33">
        <v>0</v>
      </c>
      <c r="AD138" s="33">
        <v>0</v>
      </c>
      <c r="AE138" s="33">
        <v>0</v>
      </c>
      <c r="AF138" s="33">
        <v>0</v>
      </c>
      <c r="AG138" s="33">
        <v>0.61111111111111116</v>
      </c>
      <c r="AH138" t="s">
        <v>316</v>
      </c>
      <c r="AI138" s="34">
        <v>2</v>
      </c>
    </row>
    <row r="139" spans="1:35" x14ac:dyDescent="0.25">
      <c r="A139" t="s">
        <v>1583</v>
      </c>
      <c r="B139" t="s">
        <v>866</v>
      </c>
      <c r="C139" t="s">
        <v>1400</v>
      </c>
      <c r="D139" t="s">
        <v>1505</v>
      </c>
      <c r="E139" s="33">
        <v>52.755555555555553</v>
      </c>
      <c r="F139" s="33">
        <v>5.5111111111111111</v>
      </c>
      <c r="G139" s="33">
        <v>0.1111111111111111</v>
      </c>
      <c r="H139" s="33">
        <v>0</v>
      </c>
      <c r="I139" s="33">
        <v>1.3111111111111111</v>
      </c>
      <c r="J139" s="33">
        <v>2.6777777777777776</v>
      </c>
      <c r="K139" s="33">
        <v>2.1111111111111112</v>
      </c>
      <c r="L139" s="33">
        <v>1.7634444444444446</v>
      </c>
      <c r="M139" s="33">
        <v>5.25</v>
      </c>
      <c r="N139" s="33">
        <v>0</v>
      </c>
      <c r="O139" s="33">
        <v>9.9515585509688295E-2</v>
      </c>
      <c r="P139" s="33">
        <v>2.3907777777777777</v>
      </c>
      <c r="Q139" s="33">
        <v>2.3571111111111112</v>
      </c>
      <c r="R139" s="33">
        <v>8.9997893850042129E-2</v>
      </c>
      <c r="S139" s="33">
        <v>2.6053333333333333</v>
      </c>
      <c r="T139" s="33">
        <v>3.2050000000000005</v>
      </c>
      <c r="U139" s="33">
        <v>0</v>
      </c>
      <c r="V139" s="33">
        <v>0.11013689974726203</v>
      </c>
      <c r="W139" s="33">
        <v>7.4884444444444451</v>
      </c>
      <c r="X139" s="33">
        <v>3.928888888888888</v>
      </c>
      <c r="Y139" s="33">
        <v>0</v>
      </c>
      <c r="Z139" s="33">
        <v>0.21641954507160913</v>
      </c>
      <c r="AA139" s="33">
        <v>0</v>
      </c>
      <c r="AB139" s="33">
        <v>0</v>
      </c>
      <c r="AC139" s="33">
        <v>0</v>
      </c>
      <c r="AD139" s="33">
        <v>0</v>
      </c>
      <c r="AE139" s="33">
        <v>0</v>
      </c>
      <c r="AF139" s="33">
        <v>0</v>
      </c>
      <c r="AG139" s="33">
        <v>2.5777777777777779</v>
      </c>
      <c r="AH139" t="s">
        <v>262</v>
      </c>
      <c r="AI139" s="34">
        <v>2</v>
      </c>
    </row>
    <row r="140" spans="1:35" x14ac:dyDescent="0.25">
      <c r="A140" t="s">
        <v>1583</v>
      </c>
      <c r="B140" t="s">
        <v>905</v>
      </c>
      <c r="C140" t="s">
        <v>1411</v>
      </c>
      <c r="D140" t="s">
        <v>1519</v>
      </c>
      <c r="E140" s="33">
        <v>80.2</v>
      </c>
      <c r="F140" s="33">
        <v>4.8</v>
      </c>
      <c r="G140" s="33">
        <v>1.4444444444444444</v>
      </c>
      <c r="H140" s="33">
        <v>0</v>
      </c>
      <c r="I140" s="33">
        <v>2.2111111111111112</v>
      </c>
      <c r="J140" s="33">
        <v>0.71111111111111114</v>
      </c>
      <c r="K140" s="33">
        <v>0.44444444444444442</v>
      </c>
      <c r="L140" s="33">
        <v>5.4773333333333341</v>
      </c>
      <c r="M140" s="33">
        <v>3.2133333333333334</v>
      </c>
      <c r="N140" s="33">
        <v>0</v>
      </c>
      <c r="O140" s="33">
        <v>4.00665004156276E-2</v>
      </c>
      <c r="P140" s="33">
        <v>5.7863333333333316</v>
      </c>
      <c r="Q140" s="33">
        <v>16.528777777777783</v>
      </c>
      <c r="R140" s="33">
        <v>0.27824328068717102</v>
      </c>
      <c r="S140" s="33">
        <v>0.80177777777777792</v>
      </c>
      <c r="T140" s="33">
        <v>0</v>
      </c>
      <c r="U140" s="33">
        <v>0</v>
      </c>
      <c r="V140" s="33">
        <v>9.9972291493488508E-3</v>
      </c>
      <c r="W140" s="33">
        <v>1.3888888888888888E-2</v>
      </c>
      <c r="X140" s="33">
        <v>5.1320000000000014</v>
      </c>
      <c r="Y140" s="33">
        <v>0</v>
      </c>
      <c r="Z140" s="33">
        <v>6.4163203103352745E-2</v>
      </c>
      <c r="AA140" s="33">
        <v>0</v>
      </c>
      <c r="AB140" s="33">
        <v>0</v>
      </c>
      <c r="AC140" s="33">
        <v>0</v>
      </c>
      <c r="AD140" s="33">
        <v>0</v>
      </c>
      <c r="AE140" s="33">
        <v>0</v>
      </c>
      <c r="AF140" s="33">
        <v>0</v>
      </c>
      <c r="AG140" s="33">
        <v>6.6666666666666666E-2</v>
      </c>
      <c r="AH140" t="s">
        <v>301</v>
      </c>
      <c r="AI140" s="34">
        <v>2</v>
      </c>
    </row>
    <row r="141" spans="1:35" x14ac:dyDescent="0.25">
      <c r="A141" t="s">
        <v>1583</v>
      </c>
      <c r="B141" t="s">
        <v>800</v>
      </c>
      <c r="C141" t="s">
        <v>1254</v>
      </c>
      <c r="D141" t="s">
        <v>1537</v>
      </c>
      <c r="E141" s="33">
        <v>183.83333333333334</v>
      </c>
      <c r="F141" s="33">
        <v>9.6222222222222218</v>
      </c>
      <c r="G141" s="33">
        <v>2.8444444444444446</v>
      </c>
      <c r="H141" s="33">
        <v>0.87777777777777777</v>
      </c>
      <c r="I141" s="33">
        <v>6.9888888888888889</v>
      </c>
      <c r="J141" s="33">
        <v>0</v>
      </c>
      <c r="K141" s="33">
        <v>0</v>
      </c>
      <c r="L141" s="33">
        <v>4.1348888888888879</v>
      </c>
      <c r="M141" s="33">
        <v>3.0555555555555554</v>
      </c>
      <c r="N141" s="33">
        <v>20.770555555555553</v>
      </c>
      <c r="O141" s="33">
        <v>0.12960713206406768</v>
      </c>
      <c r="P141" s="33">
        <v>5.2111111111111112</v>
      </c>
      <c r="Q141" s="33">
        <v>23.488444444444443</v>
      </c>
      <c r="R141" s="33">
        <v>0.15611725596857057</v>
      </c>
      <c r="S141" s="33">
        <v>32.262777777777764</v>
      </c>
      <c r="T141" s="33">
        <v>6.8983333333333299</v>
      </c>
      <c r="U141" s="33">
        <v>0</v>
      </c>
      <c r="V141" s="33">
        <v>0.21302508310667867</v>
      </c>
      <c r="W141" s="33">
        <v>24.195777777777781</v>
      </c>
      <c r="X141" s="33">
        <v>20.129000000000001</v>
      </c>
      <c r="Y141" s="33">
        <v>0</v>
      </c>
      <c r="Z141" s="33">
        <v>0.24111393170142037</v>
      </c>
      <c r="AA141" s="33">
        <v>0</v>
      </c>
      <c r="AB141" s="33">
        <v>0</v>
      </c>
      <c r="AC141" s="33">
        <v>0</v>
      </c>
      <c r="AD141" s="33">
        <v>0</v>
      </c>
      <c r="AE141" s="33">
        <v>4.4444444444444446</v>
      </c>
      <c r="AF141" s="33">
        <v>0</v>
      </c>
      <c r="AG141" s="33">
        <v>0</v>
      </c>
      <c r="AH141" t="s">
        <v>195</v>
      </c>
      <c r="AI141" s="34">
        <v>2</v>
      </c>
    </row>
    <row r="142" spans="1:35" x14ac:dyDescent="0.25">
      <c r="A142" t="s">
        <v>1583</v>
      </c>
      <c r="B142" t="s">
        <v>1134</v>
      </c>
      <c r="C142" t="s">
        <v>1377</v>
      </c>
      <c r="D142" t="s">
        <v>1546</v>
      </c>
      <c r="E142" s="33">
        <v>99.233333333333334</v>
      </c>
      <c r="F142" s="33">
        <v>5.6888888888888891</v>
      </c>
      <c r="G142" s="33">
        <v>1.1555555555555554</v>
      </c>
      <c r="H142" s="33">
        <v>0.78888888888888886</v>
      </c>
      <c r="I142" s="33">
        <v>10.744444444444444</v>
      </c>
      <c r="J142" s="33">
        <v>0</v>
      </c>
      <c r="K142" s="33">
        <v>1.7777777777777777</v>
      </c>
      <c r="L142" s="33">
        <v>9.7123333333333388</v>
      </c>
      <c r="M142" s="33">
        <v>4.833333333333333</v>
      </c>
      <c r="N142" s="33">
        <v>6.3776666666666664</v>
      </c>
      <c r="O142" s="33">
        <v>0.11297615048706749</v>
      </c>
      <c r="P142" s="33">
        <v>5.6413333333333329</v>
      </c>
      <c r="Q142" s="33">
        <v>14.499111111111107</v>
      </c>
      <c r="R142" s="33">
        <v>0.20296047475086773</v>
      </c>
      <c r="S142" s="33">
        <v>18.088555555555551</v>
      </c>
      <c r="T142" s="33">
        <v>0</v>
      </c>
      <c r="U142" s="33">
        <v>0</v>
      </c>
      <c r="V142" s="33">
        <v>0.1822830590079498</v>
      </c>
      <c r="W142" s="33">
        <v>12.639555555555555</v>
      </c>
      <c r="X142" s="33">
        <v>5.8052222222222198</v>
      </c>
      <c r="Y142" s="33">
        <v>0</v>
      </c>
      <c r="Z142" s="33">
        <v>0.18587280259769337</v>
      </c>
      <c r="AA142" s="33">
        <v>0.26666666666666666</v>
      </c>
      <c r="AB142" s="33">
        <v>0</v>
      </c>
      <c r="AC142" s="33">
        <v>0</v>
      </c>
      <c r="AD142" s="33">
        <v>0</v>
      </c>
      <c r="AE142" s="33">
        <v>0</v>
      </c>
      <c r="AF142" s="33">
        <v>0</v>
      </c>
      <c r="AG142" s="33">
        <v>2.9333333333333331</v>
      </c>
      <c r="AH142" t="s">
        <v>531</v>
      </c>
      <c r="AI142" s="34">
        <v>2</v>
      </c>
    </row>
    <row r="143" spans="1:35" x14ac:dyDescent="0.25">
      <c r="A143" t="s">
        <v>1583</v>
      </c>
      <c r="B143" t="s">
        <v>783</v>
      </c>
      <c r="C143" t="s">
        <v>1326</v>
      </c>
      <c r="D143" t="s">
        <v>1532</v>
      </c>
      <c r="E143" s="33">
        <v>150.4</v>
      </c>
      <c r="F143" s="33">
        <v>7.3666666666666663</v>
      </c>
      <c r="G143" s="33">
        <v>0</v>
      </c>
      <c r="H143" s="33">
        <v>0</v>
      </c>
      <c r="I143" s="33">
        <v>9.6777777777777771</v>
      </c>
      <c r="J143" s="33">
        <v>0</v>
      </c>
      <c r="K143" s="33">
        <v>0</v>
      </c>
      <c r="L143" s="33">
        <v>10.751000000000001</v>
      </c>
      <c r="M143" s="33">
        <v>5.333333333333333</v>
      </c>
      <c r="N143" s="33">
        <v>12.504555555555553</v>
      </c>
      <c r="O143" s="33">
        <v>0.11860298463356972</v>
      </c>
      <c r="P143" s="33">
        <v>5.4901111111111103</v>
      </c>
      <c r="Q143" s="33">
        <v>35.758333333333326</v>
      </c>
      <c r="R143" s="33">
        <v>0.27425827423167842</v>
      </c>
      <c r="S143" s="33">
        <v>38.821888888888878</v>
      </c>
      <c r="T143" s="33">
        <v>0</v>
      </c>
      <c r="U143" s="33">
        <v>0</v>
      </c>
      <c r="V143" s="33">
        <v>0.25812426122931437</v>
      </c>
      <c r="W143" s="33">
        <v>31.97922222222223</v>
      </c>
      <c r="X143" s="33">
        <v>5.0415555555555551</v>
      </c>
      <c r="Y143" s="33">
        <v>0</v>
      </c>
      <c r="Z143" s="33">
        <v>0.24614878841607571</v>
      </c>
      <c r="AA143" s="33">
        <v>0</v>
      </c>
      <c r="AB143" s="33">
        <v>0</v>
      </c>
      <c r="AC143" s="33">
        <v>0</v>
      </c>
      <c r="AD143" s="33">
        <v>0</v>
      </c>
      <c r="AE143" s="33">
        <v>41.955555555555556</v>
      </c>
      <c r="AF143" s="33">
        <v>3.4555555555555557</v>
      </c>
      <c r="AG143" s="33">
        <v>0</v>
      </c>
      <c r="AH143" t="s">
        <v>178</v>
      </c>
      <c r="AI143" s="34">
        <v>2</v>
      </c>
    </row>
    <row r="144" spans="1:35" x14ac:dyDescent="0.25">
      <c r="A144" t="s">
        <v>1583</v>
      </c>
      <c r="B144" t="s">
        <v>970</v>
      </c>
      <c r="C144" t="s">
        <v>1428</v>
      </c>
      <c r="D144" t="s">
        <v>1496</v>
      </c>
      <c r="E144" s="33">
        <v>109.92222222222222</v>
      </c>
      <c r="F144" s="33">
        <v>4.8888888888888893</v>
      </c>
      <c r="G144" s="33">
        <v>0.4</v>
      </c>
      <c r="H144" s="33">
        <v>0.84344444444444444</v>
      </c>
      <c r="I144" s="33">
        <v>5.0666666666666664</v>
      </c>
      <c r="J144" s="33">
        <v>1.3333333333333333</v>
      </c>
      <c r="K144" s="33">
        <v>1.3333333333333333</v>
      </c>
      <c r="L144" s="33">
        <v>10.390222222222224</v>
      </c>
      <c r="M144" s="33">
        <v>5.333333333333333</v>
      </c>
      <c r="N144" s="33">
        <v>9.7889999999999979</v>
      </c>
      <c r="O144" s="33">
        <v>0.13757303143636912</v>
      </c>
      <c r="P144" s="33">
        <v>4.7944444444444443</v>
      </c>
      <c r="Q144" s="33">
        <v>11.015888888888892</v>
      </c>
      <c r="R144" s="33">
        <v>0.14383200242595778</v>
      </c>
      <c r="S144" s="33">
        <v>15.167666666666671</v>
      </c>
      <c r="T144" s="33">
        <v>10.125333333333337</v>
      </c>
      <c r="U144" s="33">
        <v>0</v>
      </c>
      <c r="V144" s="33">
        <v>0.23009905994137275</v>
      </c>
      <c r="W144" s="33">
        <v>18.829222222222217</v>
      </c>
      <c r="X144" s="33">
        <v>9.7355555555555533</v>
      </c>
      <c r="Y144" s="33">
        <v>0</v>
      </c>
      <c r="Z144" s="33">
        <v>0.25986353987668043</v>
      </c>
      <c r="AA144" s="33">
        <v>0</v>
      </c>
      <c r="AB144" s="33">
        <v>0</v>
      </c>
      <c r="AC144" s="33">
        <v>0</v>
      </c>
      <c r="AD144" s="33">
        <v>0</v>
      </c>
      <c r="AE144" s="33">
        <v>0</v>
      </c>
      <c r="AF144" s="33">
        <v>0</v>
      </c>
      <c r="AG144" s="33">
        <v>0.16666666666666666</v>
      </c>
      <c r="AH144" t="s">
        <v>366</v>
      </c>
      <c r="AI144" s="34">
        <v>2</v>
      </c>
    </row>
    <row r="145" spans="1:35" x14ac:dyDescent="0.25">
      <c r="A145" t="s">
        <v>1583</v>
      </c>
      <c r="B145" t="s">
        <v>744</v>
      </c>
      <c r="C145" t="s">
        <v>1229</v>
      </c>
      <c r="D145" t="s">
        <v>1519</v>
      </c>
      <c r="E145" s="33">
        <v>75.522222222222226</v>
      </c>
      <c r="F145" s="33">
        <v>5.6888888888888891</v>
      </c>
      <c r="G145" s="33">
        <v>0</v>
      </c>
      <c r="H145" s="33">
        <v>0</v>
      </c>
      <c r="I145" s="33">
        <v>4.2</v>
      </c>
      <c r="J145" s="33">
        <v>0</v>
      </c>
      <c r="K145" s="33">
        <v>0</v>
      </c>
      <c r="L145" s="33">
        <v>5.0743333333333327</v>
      </c>
      <c r="M145" s="33">
        <v>5.25</v>
      </c>
      <c r="N145" s="33">
        <v>5.2937777777777777</v>
      </c>
      <c r="O145" s="33">
        <v>0.13961159335000733</v>
      </c>
      <c r="P145" s="33">
        <v>3.1666666666666665</v>
      </c>
      <c r="Q145" s="33">
        <v>7.2629999999999981</v>
      </c>
      <c r="R145" s="33">
        <v>0.1381006326320435</v>
      </c>
      <c r="S145" s="33">
        <v>10.497777777777777</v>
      </c>
      <c r="T145" s="33">
        <v>2.9753333333333338</v>
      </c>
      <c r="U145" s="33">
        <v>0</v>
      </c>
      <c r="V145" s="33">
        <v>0.1783992938060909</v>
      </c>
      <c r="W145" s="33">
        <v>14.815666666666665</v>
      </c>
      <c r="X145" s="33">
        <v>2.5983333333333332</v>
      </c>
      <c r="Y145" s="33">
        <v>0</v>
      </c>
      <c r="Z145" s="33">
        <v>0.23058113873767835</v>
      </c>
      <c r="AA145" s="33">
        <v>0</v>
      </c>
      <c r="AB145" s="33">
        <v>0</v>
      </c>
      <c r="AC145" s="33">
        <v>0</v>
      </c>
      <c r="AD145" s="33">
        <v>0</v>
      </c>
      <c r="AE145" s="33">
        <v>0</v>
      </c>
      <c r="AF145" s="33">
        <v>0</v>
      </c>
      <c r="AG145" s="33">
        <v>0</v>
      </c>
      <c r="AH145" t="s">
        <v>138</v>
      </c>
      <c r="AI145" s="34">
        <v>2</v>
      </c>
    </row>
    <row r="146" spans="1:35" x14ac:dyDescent="0.25">
      <c r="A146" t="s">
        <v>1583</v>
      </c>
      <c r="B146" t="s">
        <v>647</v>
      </c>
      <c r="C146" t="s">
        <v>1309</v>
      </c>
      <c r="D146" t="s">
        <v>1534</v>
      </c>
      <c r="E146" s="33">
        <v>83.344444444444449</v>
      </c>
      <c r="F146" s="33">
        <v>5.4666666666666668</v>
      </c>
      <c r="G146" s="33">
        <v>0.7</v>
      </c>
      <c r="H146" s="33">
        <v>0</v>
      </c>
      <c r="I146" s="33">
        <v>5.1555555555555559</v>
      </c>
      <c r="J146" s="33">
        <v>0</v>
      </c>
      <c r="K146" s="33">
        <v>5.5555555555555552E-2</v>
      </c>
      <c r="L146" s="33">
        <v>0</v>
      </c>
      <c r="M146" s="33">
        <v>4.0888888888888886</v>
      </c>
      <c r="N146" s="33">
        <v>5.3777777777777782</v>
      </c>
      <c r="O146" s="33">
        <v>0.11358485535261964</v>
      </c>
      <c r="P146" s="33">
        <v>4.8</v>
      </c>
      <c r="Q146" s="33">
        <v>19.916666666666668</v>
      </c>
      <c r="R146" s="33">
        <v>0.29656045860551927</v>
      </c>
      <c r="S146" s="33">
        <v>0</v>
      </c>
      <c r="T146" s="33">
        <v>0</v>
      </c>
      <c r="U146" s="33">
        <v>0</v>
      </c>
      <c r="V146" s="33">
        <v>0</v>
      </c>
      <c r="W146" s="33">
        <v>4.6859999999999999</v>
      </c>
      <c r="X146" s="33">
        <v>5.0737777777777771</v>
      </c>
      <c r="Y146" s="33">
        <v>0</v>
      </c>
      <c r="Z146" s="33">
        <v>0.11710171977069724</v>
      </c>
      <c r="AA146" s="33">
        <v>0</v>
      </c>
      <c r="AB146" s="33">
        <v>0</v>
      </c>
      <c r="AC146" s="33">
        <v>0</v>
      </c>
      <c r="AD146" s="33">
        <v>0</v>
      </c>
      <c r="AE146" s="33">
        <v>0</v>
      </c>
      <c r="AF146" s="33">
        <v>0</v>
      </c>
      <c r="AG146" s="33">
        <v>0</v>
      </c>
      <c r="AH146" t="s">
        <v>41</v>
      </c>
      <c r="AI146" s="34">
        <v>2</v>
      </c>
    </row>
    <row r="147" spans="1:35" x14ac:dyDescent="0.25">
      <c r="A147" t="s">
        <v>1583</v>
      </c>
      <c r="B147" t="s">
        <v>1202</v>
      </c>
      <c r="C147" t="s">
        <v>1306</v>
      </c>
      <c r="D147" t="s">
        <v>1522</v>
      </c>
      <c r="E147" s="33">
        <v>166.55555555555554</v>
      </c>
      <c r="F147" s="33">
        <v>5.5111111111111111</v>
      </c>
      <c r="G147" s="33">
        <v>5.0111111111111111</v>
      </c>
      <c r="H147" s="33">
        <v>33.850777777777793</v>
      </c>
      <c r="I147" s="33">
        <v>11.233333333333333</v>
      </c>
      <c r="J147" s="33">
        <v>0</v>
      </c>
      <c r="K147" s="33">
        <v>48.488888888888887</v>
      </c>
      <c r="L147" s="33">
        <v>35.257555555555562</v>
      </c>
      <c r="M147" s="33">
        <v>18.5</v>
      </c>
      <c r="N147" s="33">
        <v>0</v>
      </c>
      <c r="O147" s="33">
        <v>0.11107404936624417</v>
      </c>
      <c r="P147" s="33">
        <v>40.247222222222227</v>
      </c>
      <c r="Q147" s="33">
        <v>0</v>
      </c>
      <c r="R147" s="33">
        <v>0.24164442961974655</v>
      </c>
      <c r="S147" s="33">
        <v>34.885000000000034</v>
      </c>
      <c r="T147" s="33">
        <v>0</v>
      </c>
      <c r="U147" s="33">
        <v>0</v>
      </c>
      <c r="V147" s="33">
        <v>0.20944963308872602</v>
      </c>
      <c r="W147" s="33">
        <v>45.178777777777789</v>
      </c>
      <c r="X147" s="33">
        <v>4.708333333333333</v>
      </c>
      <c r="Y147" s="33">
        <v>0</v>
      </c>
      <c r="Z147" s="33">
        <v>0.2995223482321549</v>
      </c>
      <c r="AA147" s="33">
        <v>0</v>
      </c>
      <c r="AB147" s="33">
        <v>62.56666666666667</v>
      </c>
      <c r="AC147" s="33">
        <v>0</v>
      </c>
      <c r="AD147" s="33">
        <v>0</v>
      </c>
      <c r="AE147" s="33">
        <v>188.6</v>
      </c>
      <c r="AF147" s="33">
        <v>0</v>
      </c>
      <c r="AG147" s="33">
        <v>10.277777777777779</v>
      </c>
      <c r="AH147" t="s">
        <v>601</v>
      </c>
      <c r="AI147" s="34">
        <v>2</v>
      </c>
    </row>
    <row r="148" spans="1:35" x14ac:dyDescent="0.25">
      <c r="A148" t="s">
        <v>1583</v>
      </c>
      <c r="B148" t="s">
        <v>873</v>
      </c>
      <c r="C148" t="s">
        <v>1279</v>
      </c>
      <c r="D148" t="s">
        <v>1532</v>
      </c>
      <c r="E148" s="33">
        <v>151.06666666666666</v>
      </c>
      <c r="F148" s="33">
        <v>11.9</v>
      </c>
      <c r="G148" s="33">
        <v>7.3111111111111109</v>
      </c>
      <c r="H148" s="33">
        <v>0</v>
      </c>
      <c r="I148" s="33">
        <v>0</v>
      </c>
      <c r="J148" s="33">
        <v>0</v>
      </c>
      <c r="K148" s="33">
        <v>0</v>
      </c>
      <c r="L148" s="33">
        <v>6.7342222222222228</v>
      </c>
      <c r="M148" s="33">
        <v>0</v>
      </c>
      <c r="N148" s="33">
        <v>11.502777777777778</v>
      </c>
      <c r="O148" s="33">
        <v>7.6143718740806124E-2</v>
      </c>
      <c r="P148" s="33">
        <v>0</v>
      </c>
      <c r="Q148" s="33">
        <v>15.702777777777778</v>
      </c>
      <c r="R148" s="33">
        <v>0.10394601353339218</v>
      </c>
      <c r="S148" s="33">
        <v>21.43822222222223</v>
      </c>
      <c r="T148" s="33">
        <v>9.7592222222222222</v>
      </c>
      <c r="U148" s="33">
        <v>0</v>
      </c>
      <c r="V148" s="33">
        <v>0.2065144160047073</v>
      </c>
      <c r="W148" s="33">
        <v>28.551333333333336</v>
      </c>
      <c r="X148" s="33">
        <v>15.079000000000001</v>
      </c>
      <c r="Y148" s="33">
        <v>0</v>
      </c>
      <c r="Z148" s="33">
        <v>0.28881509267431604</v>
      </c>
      <c r="AA148" s="33">
        <v>0</v>
      </c>
      <c r="AB148" s="33">
        <v>5.177777777777778</v>
      </c>
      <c r="AC148" s="33">
        <v>0</v>
      </c>
      <c r="AD148" s="33">
        <v>0</v>
      </c>
      <c r="AE148" s="33">
        <v>0</v>
      </c>
      <c r="AF148" s="33">
        <v>0</v>
      </c>
      <c r="AG148" s="33">
        <v>0</v>
      </c>
      <c r="AH148" t="s">
        <v>269</v>
      </c>
      <c r="AI148" s="34">
        <v>2</v>
      </c>
    </row>
    <row r="149" spans="1:35" x14ac:dyDescent="0.25">
      <c r="A149" t="s">
        <v>1583</v>
      </c>
      <c r="B149" t="s">
        <v>1075</v>
      </c>
      <c r="C149" t="s">
        <v>1291</v>
      </c>
      <c r="D149" t="s">
        <v>1525</v>
      </c>
      <c r="E149" s="33">
        <v>63.011111111111113</v>
      </c>
      <c r="F149" s="33">
        <v>5.3</v>
      </c>
      <c r="G149" s="33">
        <v>0</v>
      </c>
      <c r="H149" s="33">
        <v>0.3888888888888889</v>
      </c>
      <c r="I149" s="33">
        <v>0</v>
      </c>
      <c r="J149" s="33">
        <v>0</v>
      </c>
      <c r="K149" s="33">
        <v>0</v>
      </c>
      <c r="L149" s="33">
        <v>0.94144444444444464</v>
      </c>
      <c r="M149" s="33">
        <v>0</v>
      </c>
      <c r="N149" s="33">
        <v>0</v>
      </c>
      <c r="O149" s="33">
        <v>0</v>
      </c>
      <c r="P149" s="33">
        <v>5.2833333333333332</v>
      </c>
      <c r="Q149" s="33">
        <v>2.8861111111111111</v>
      </c>
      <c r="R149" s="33">
        <v>0.12965085522835479</v>
      </c>
      <c r="S149" s="33">
        <v>3.2908888888888876</v>
      </c>
      <c r="T149" s="33">
        <v>5.4776666666666669</v>
      </c>
      <c r="U149" s="33">
        <v>0</v>
      </c>
      <c r="V149" s="33">
        <v>0.13915887850467287</v>
      </c>
      <c r="W149" s="33">
        <v>8.166999999999998</v>
      </c>
      <c r="X149" s="33">
        <v>1.7575555555555555</v>
      </c>
      <c r="Y149" s="33">
        <v>0</v>
      </c>
      <c r="Z149" s="33">
        <v>0.15750484923293948</v>
      </c>
      <c r="AA149" s="33">
        <v>0</v>
      </c>
      <c r="AB149" s="33">
        <v>5.6</v>
      </c>
      <c r="AC149" s="33">
        <v>0</v>
      </c>
      <c r="AD149" s="33">
        <v>0</v>
      </c>
      <c r="AE149" s="33">
        <v>0</v>
      </c>
      <c r="AF149" s="33">
        <v>0</v>
      </c>
      <c r="AG149" s="33">
        <v>0</v>
      </c>
      <c r="AH149" t="s">
        <v>471</v>
      </c>
      <c r="AI149" s="34">
        <v>2</v>
      </c>
    </row>
    <row r="150" spans="1:35" x14ac:dyDescent="0.25">
      <c r="A150" t="s">
        <v>1583</v>
      </c>
      <c r="B150" t="s">
        <v>736</v>
      </c>
      <c r="C150" t="s">
        <v>1341</v>
      </c>
      <c r="D150" t="s">
        <v>1536</v>
      </c>
      <c r="E150" s="33">
        <v>39.255555555555553</v>
      </c>
      <c r="F150" s="33">
        <v>10.077777777777778</v>
      </c>
      <c r="G150" s="33">
        <v>0</v>
      </c>
      <c r="H150" s="33">
        <v>0.27500000000000002</v>
      </c>
      <c r="I150" s="33">
        <v>0.9</v>
      </c>
      <c r="J150" s="33">
        <v>0</v>
      </c>
      <c r="K150" s="33">
        <v>2.8444444444444446</v>
      </c>
      <c r="L150" s="33">
        <v>0</v>
      </c>
      <c r="M150" s="33">
        <v>3.3533333333333322</v>
      </c>
      <c r="N150" s="33">
        <v>0</v>
      </c>
      <c r="O150" s="33">
        <v>8.5423153127653528E-2</v>
      </c>
      <c r="P150" s="33">
        <v>0.54333333333333333</v>
      </c>
      <c r="Q150" s="33">
        <v>6.0861111111111112</v>
      </c>
      <c r="R150" s="33">
        <v>0.16887913954146619</v>
      </c>
      <c r="S150" s="33">
        <v>4.9844444444444456</v>
      </c>
      <c r="T150" s="33">
        <v>5.1277777777777773</v>
      </c>
      <c r="U150" s="33">
        <v>0</v>
      </c>
      <c r="V150" s="33">
        <v>0.25759977356354374</v>
      </c>
      <c r="W150" s="33">
        <v>6.7438888888888915</v>
      </c>
      <c r="X150" s="33">
        <v>1.5799999999999998</v>
      </c>
      <c r="Y150" s="33">
        <v>0</v>
      </c>
      <c r="Z150" s="33">
        <v>0.21204358901783196</v>
      </c>
      <c r="AA150" s="33">
        <v>0</v>
      </c>
      <c r="AB150" s="33">
        <v>0</v>
      </c>
      <c r="AC150" s="33">
        <v>0</v>
      </c>
      <c r="AD150" s="33">
        <v>1.7861111111111112</v>
      </c>
      <c r="AE150" s="33">
        <v>0</v>
      </c>
      <c r="AF150" s="33">
        <v>0</v>
      </c>
      <c r="AG150" s="33">
        <v>0</v>
      </c>
      <c r="AH150" t="s">
        <v>130</v>
      </c>
      <c r="AI150" s="34">
        <v>2</v>
      </c>
    </row>
    <row r="151" spans="1:35" x14ac:dyDescent="0.25">
      <c r="A151" t="s">
        <v>1583</v>
      </c>
      <c r="B151" t="s">
        <v>1154</v>
      </c>
      <c r="C151" t="s">
        <v>1476</v>
      </c>
      <c r="D151" t="s">
        <v>1529</v>
      </c>
      <c r="E151" s="33">
        <v>208.95555555555555</v>
      </c>
      <c r="F151" s="33">
        <v>5.6888888888888891</v>
      </c>
      <c r="G151" s="33">
        <v>2.8444444444444446</v>
      </c>
      <c r="H151" s="33">
        <v>2.8444444444444446</v>
      </c>
      <c r="I151" s="33">
        <v>11.522222222222222</v>
      </c>
      <c r="J151" s="33">
        <v>0</v>
      </c>
      <c r="K151" s="33">
        <v>7.7777777777777779E-2</v>
      </c>
      <c r="L151" s="33">
        <v>3.9305555555555554</v>
      </c>
      <c r="M151" s="33">
        <v>21.066666666666666</v>
      </c>
      <c r="N151" s="33">
        <v>6.3611111111111107</v>
      </c>
      <c r="O151" s="33">
        <v>0.13126129958523874</v>
      </c>
      <c r="P151" s="33">
        <v>5.6</v>
      </c>
      <c r="Q151" s="33">
        <v>15.008333333333333</v>
      </c>
      <c r="R151" s="33">
        <v>9.8625438689779868E-2</v>
      </c>
      <c r="S151" s="33">
        <v>5.9527777777777775</v>
      </c>
      <c r="T151" s="33">
        <v>24.580555555555556</v>
      </c>
      <c r="U151" s="33">
        <v>0</v>
      </c>
      <c r="V151" s="33">
        <v>0.14612357758162289</v>
      </c>
      <c r="W151" s="33">
        <v>14.375</v>
      </c>
      <c r="X151" s="33">
        <v>22.163888888888888</v>
      </c>
      <c r="Y151" s="33">
        <v>0</v>
      </c>
      <c r="Z151" s="33">
        <v>0.17486440497713499</v>
      </c>
      <c r="AA151" s="33">
        <v>2.8444444444444446</v>
      </c>
      <c r="AB151" s="33">
        <v>0</v>
      </c>
      <c r="AC151" s="33">
        <v>0</v>
      </c>
      <c r="AD151" s="33">
        <v>0</v>
      </c>
      <c r="AE151" s="33">
        <v>0</v>
      </c>
      <c r="AF151" s="33">
        <v>0</v>
      </c>
      <c r="AG151" s="33">
        <v>0</v>
      </c>
      <c r="AH151" t="s">
        <v>551</v>
      </c>
      <c r="AI151" s="34">
        <v>2</v>
      </c>
    </row>
    <row r="152" spans="1:35" x14ac:dyDescent="0.25">
      <c r="A152" t="s">
        <v>1583</v>
      </c>
      <c r="B152" t="s">
        <v>671</v>
      </c>
      <c r="C152" t="s">
        <v>1320</v>
      </c>
      <c r="D152" t="s">
        <v>1502</v>
      </c>
      <c r="E152" s="33">
        <v>81.855555555555554</v>
      </c>
      <c r="F152" s="33">
        <v>4.6222222222222218</v>
      </c>
      <c r="G152" s="33">
        <v>0</v>
      </c>
      <c r="H152" s="33">
        <v>0</v>
      </c>
      <c r="I152" s="33">
        <v>8.2444444444444436</v>
      </c>
      <c r="J152" s="33">
        <v>0</v>
      </c>
      <c r="K152" s="33">
        <v>0</v>
      </c>
      <c r="L152" s="33">
        <v>10.547222222222222</v>
      </c>
      <c r="M152" s="33">
        <v>9.125</v>
      </c>
      <c r="N152" s="33">
        <v>0</v>
      </c>
      <c r="O152" s="33">
        <v>0.11147685625084838</v>
      </c>
      <c r="P152" s="33">
        <v>0</v>
      </c>
      <c r="Q152" s="33">
        <v>39.138888888888886</v>
      </c>
      <c r="R152" s="33">
        <v>0.47814578525858553</v>
      </c>
      <c r="S152" s="33">
        <v>26.15</v>
      </c>
      <c r="T152" s="33">
        <v>23.538888888888888</v>
      </c>
      <c r="U152" s="33">
        <v>0</v>
      </c>
      <c r="V152" s="33">
        <v>0.60703135604723757</v>
      </c>
      <c r="W152" s="33">
        <v>18.972222222222221</v>
      </c>
      <c r="X152" s="33">
        <v>30.074999999999999</v>
      </c>
      <c r="Y152" s="33">
        <v>0</v>
      </c>
      <c r="Z152" s="33">
        <v>0.5991923442378172</v>
      </c>
      <c r="AA152" s="33">
        <v>0</v>
      </c>
      <c r="AB152" s="33">
        <v>5.1555555555555559</v>
      </c>
      <c r="AC152" s="33">
        <v>0</v>
      </c>
      <c r="AD152" s="33">
        <v>0</v>
      </c>
      <c r="AE152" s="33">
        <v>0</v>
      </c>
      <c r="AF152" s="33">
        <v>0</v>
      </c>
      <c r="AG152" s="33">
        <v>0</v>
      </c>
      <c r="AH152" t="s">
        <v>65</v>
      </c>
      <c r="AI152" s="34">
        <v>2</v>
      </c>
    </row>
    <row r="153" spans="1:35" x14ac:dyDescent="0.25">
      <c r="A153" t="s">
        <v>1583</v>
      </c>
      <c r="B153" t="s">
        <v>1201</v>
      </c>
      <c r="C153" t="s">
        <v>1266</v>
      </c>
      <c r="D153" t="s">
        <v>1522</v>
      </c>
      <c r="E153" s="33">
        <v>137.23333333333332</v>
      </c>
      <c r="F153" s="33">
        <v>5.333333333333333</v>
      </c>
      <c r="G153" s="33">
        <v>0.43333333333333335</v>
      </c>
      <c r="H153" s="33">
        <v>0.97499999999999998</v>
      </c>
      <c r="I153" s="33">
        <v>5.6888888888888891</v>
      </c>
      <c r="J153" s="33">
        <v>0</v>
      </c>
      <c r="K153" s="33">
        <v>0</v>
      </c>
      <c r="L153" s="33">
        <v>9.2143333333333324</v>
      </c>
      <c r="M153" s="33">
        <v>11.133333333333333</v>
      </c>
      <c r="N153" s="33">
        <v>0</v>
      </c>
      <c r="O153" s="33">
        <v>8.1127034248239013E-2</v>
      </c>
      <c r="P153" s="33">
        <v>5.5111111111111111</v>
      </c>
      <c r="Q153" s="33">
        <v>23.952777777777779</v>
      </c>
      <c r="R153" s="33">
        <v>0.21469921463849082</v>
      </c>
      <c r="S153" s="33">
        <v>32.908333333333331</v>
      </c>
      <c r="T153" s="33">
        <v>1.3083333333333333</v>
      </c>
      <c r="U153" s="33">
        <v>15.622222222222222</v>
      </c>
      <c r="V153" s="33">
        <v>0.36316897417213179</v>
      </c>
      <c r="W153" s="33">
        <v>39.336111111111109</v>
      </c>
      <c r="X153" s="33">
        <v>17.027777777777779</v>
      </c>
      <c r="Y153" s="33">
        <v>0</v>
      </c>
      <c r="Z153" s="33">
        <v>0.41071573151971502</v>
      </c>
      <c r="AA153" s="33">
        <v>0</v>
      </c>
      <c r="AB153" s="33">
        <v>0</v>
      </c>
      <c r="AC153" s="33">
        <v>0</v>
      </c>
      <c r="AD153" s="33">
        <v>0</v>
      </c>
      <c r="AE153" s="33">
        <v>0</v>
      </c>
      <c r="AF153" s="33">
        <v>0</v>
      </c>
      <c r="AG153" s="33">
        <v>0</v>
      </c>
      <c r="AH153" t="s">
        <v>600</v>
      </c>
      <c r="AI153" s="34">
        <v>2</v>
      </c>
    </row>
    <row r="154" spans="1:35" x14ac:dyDescent="0.25">
      <c r="A154" t="s">
        <v>1583</v>
      </c>
      <c r="B154" t="s">
        <v>902</v>
      </c>
      <c r="C154" t="s">
        <v>1258</v>
      </c>
      <c r="D154" t="s">
        <v>1519</v>
      </c>
      <c r="E154" s="33">
        <v>97.3</v>
      </c>
      <c r="F154" s="33">
        <v>0</v>
      </c>
      <c r="G154" s="33">
        <v>0</v>
      </c>
      <c r="H154" s="33">
        <v>0</v>
      </c>
      <c r="I154" s="33">
        <v>2.2333333333333334</v>
      </c>
      <c r="J154" s="33">
        <v>0</v>
      </c>
      <c r="K154" s="33">
        <v>0</v>
      </c>
      <c r="L154" s="33">
        <v>4.2252222222222242</v>
      </c>
      <c r="M154" s="33">
        <v>0</v>
      </c>
      <c r="N154" s="33">
        <v>3.5</v>
      </c>
      <c r="O154" s="33">
        <v>3.5971223021582732E-2</v>
      </c>
      <c r="P154" s="33">
        <v>0</v>
      </c>
      <c r="Q154" s="33">
        <v>17.958333333333332</v>
      </c>
      <c r="R154" s="33">
        <v>0.18456663240835902</v>
      </c>
      <c r="S154" s="33">
        <v>6.2196666666666687</v>
      </c>
      <c r="T154" s="33">
        <v>16.335111111111111</v>
      </c>
      <c r="U154" s="33">
        <v>0</v>
      </c>
      <c r="V154" s="33">
        <v>0.23180655475619508</v>
      </c>
      <c r="W154" s="33">
        <v>17.497333333333334</v>
      </c>
      <c r="X154" s="33">
        <v>14.197777777777782</v>
      </c>
      <c r="Y154" s="33">
        <v>0</v>
      </c>
      <c r="Z154" s="33">
        <v>0.32574626013474944</v>
      </c>
      <c r="AA154" s="33">
        <v>0</v>
      </c>
      <c r="AB154" s="33">
        <v>7.1333333333333337</v>
      </c>
      <c r="AC154" s="33">
        <v>0</v>
      </c>
      <c r="AD154" s="33">
        <v>0</v>
      </c>
      <c r="AE154" s="33">
        <v>0</v>
      </c>
      <c r="AF154" s="33">
        <v>0</v>
      </c>
      <c r="AG154" s="33">
        <v>0</v>
      </c>
      <c r="AH154" t="s">
        <v>298</v>
      </c>
      <c r="AI154" s="34">
        <v>2</v>
      </c>
    </row>
    <row r="155" spans="1:35" x14ac:dyDescent="0.25">
      <c r="A155" t="s">
        <v>1583</v>
      </c>
      <c r="B155" t="s">
        <v>659</v>
      </c>
      <c r="C155" t="s">
        <v>1314</v>
      </c>
      <c r="D155" t="s">
        <v>1538</v>
      </c>
      <c r="E155" s="33">
        <v>235.38888888888889</v>
      </c>
      <c r="F155" s="33">
        <v>15.822222222222223</v>
      </c>
      <c r="G155" s="33">
        <v>1.4222222222222223</v>
      </c>
      <c r="H155" s="33">
        <v>1.1111111111111112</v>
      </c>
      <c r="I155" s="33">
        <v>9.6222222222222218</v>
      </c>
      <c r="J155" s="33">
        <v>0</v>
      </c>
      <c r="K155" s="33">
        <v>0</v>
      </c>
      <c r="L155" s="33">
        <v>8.5416666666666661</v>
      </c>
      <c r="M155" s="33">
        <v>16.088888888888889</v>
      </c>
      <c r="N155" s="33">
        <v>0</v>
      </c>
      <c r="O155" s="33">
        <v>6.8350247816851548E-2</v>
      </c>
      <c r="P155" s="33">
        <v>4.7111111111111112</v>
      </c>
      <c r="Q155" s="33">
        <v>16.93611111111111</v>
      </c>
      <c r="R155" s="33">
        <v>9.1963653528439937E-2</v>
      </c>
      <c r="S155" s="33">
        <v>10.911111111111111</v>
      </c>
      <c r="T155" s="33">
        <v>9.375</v>
      </c>
      <c r="U155" s="33">
        <v>0</v>
      </c>
      <c r="V155" s="33">
        <v>8.6181260325702155E-2</v>
      </c>
      <c r="W155" s="33">
        <v>21.569444444444443</v>
      </c>
      <c r="X155" s="33">
        <v>13.213888888888889</v>
      </c>
      <c r="Y155" s="33">
        <v>0</v>
      </c>
      <c r="Z155" s="33">
        <v>0.14776964833608686</v>
      </c>
      <c r="AA155" s="33">
        <v>0</v>
      </c>
      <c r="AB155" s="33">
        <v>0</v>
      </c>
      <c r="AC155" s="33">
        <v>0</v>
      </c>
      <c r="AD155" s="33">
        <v>0</v>
      </c>
      <c r="AE155" s="33">
        <v>0</v>
      </c>
      <c r="AF155" s="33">
        <v>0</v>
      </c>
      <c r="AG155" s="33">
        <v>0</v>
      </c>
      <c r="AH155" t="s">
        <v>53</v>
      </c>
      <c r="AI155" s="34">
        <v>2</v>
      </c>
    </row>
    <row r="156" spans="1:35" x14ac:dyDescent="0.25">
      <c r="A156" t="s">
        <v>1583</v>
      </c>
      <c r="B156" t="s">
        <v>722</v>
      </c>
      <c r="C156" t="s">
        <v>1276</v>
      </c>
      <c r="D156" t="s">
        <v>1502</v>
      </c>
      <c r="E156" s="33">
        <v>111.46666666666667</v>
      </c>
      <c r="F156" s="33">
        <v>5.0666666666666664</v>
      </c>
      <c r="G156" s="33">
        <v>0</v>
      </c>
      <c r="H156" s="33">
        <v>0</v>
      </c>
      <c r="I156" s="33">
        <v>5.3555555555555552</v>
      </c>
      <c r="J156" s="33">
        <v>0</v>
      </c>
      <c r="K156" s="33">
        <v>0</v>
      </c>
      <c r="L156" s="33">
        <v>4.677777777777778</v>
      </c>
      <c r="M156" s="33">
        <v>9.5</v>
      </c>
      <c r="N156" s="33">
        <v>0</v>
      </c>
      <c r="O156" s="33">
        <v>8.5227272727272721E-2</v>
      </c>
      <c r="P156" s="33">
        <v>4.7722222222222221</v>
      </c>
      <c r="Q156" s="33">
        <v>15.9</v>
      </c>
      <c r="R156" s="33">
        <v>0.18545653907496015</v>
      </c>
      <c r="S156" s="33">
        <v>27.094444444444445</v>
      </c>
      <c r="T156" s="33">
        <v>20.725000000000001</v>
      </c>
      <c r="U156" s="33">
        <v>0</v>
      </c>
      <c r="V156" s="33">
        <v>0.42900219298245612</v>
      </c>
      <c r="W156" s="33">
        <v>29.041666666666668</v>
      </c>
      <c r="X156" s="33">
        <v>33.903666666666666</v>
      </c>
      <c r="Y156" s="33">
        <v>0</v>
      </c>
      <c r="Z156" s="33">
        <v>0.56470095693779909</v>
      </c>
      <c r="AA156" s="33">
        <v>0</v>
      </c>
      <c r="AB156" s="33">
        <v>0</v>
      </c>
      <c r="AC156" s="33">
        <v>0</v>
      </c>
      <c r="AD156" s="33">
        <v>0</v>
      </c>
      <c r="AE156" s="33">
        <v>1.711111111111111</v>
      </c>
      <c r="AF156" s="33">
        <v>0</v>
      </c>
      <c r="AG156" s="33">
        <v>0</v>
      </c>
      <c r="AH156" t="s">
        <v>116</v>
      </c>
      <c r="AI156" s="34">
        <v>2</v>
      </c>
    </row>
    <row r="157" spans="1:35" x14ac:dyDescent="0.25">
      <c r="A157" t="s">
        <v>1583</v>
      </c>
      <c r="B157" t="s">
        <v>976</v>
      </c>
      <c r="C157" t="s">
        <v>1407</v>
      </c>
      <c r="D157" t="s">
        <v>1496</v>
      </c>
      <c r="E157" s="33">
        <v>94.211111111111109</v>
      </c>
      <c r="F157" s="33">
        <v>4.9333333333333336</v>
      </c>
      <c r="G157" s="33">
        <v>0.53333333333333333</v>
      </c>
      <c r="H157" s="33">
        <v>0</v>
      </c>
      <c r="I157" s="33">
        <v>5.5111111111111111</v>
      </c>
      <c r="J157" s="33">
        <v>0</v>
      </c>
      <c r="K157" s="33">
        <v>0</v>
      </c>
      <c r="L157" s="33">
        <v>1.9167777777777784</v>
      </c>
      <c r="M157" s="33">
        <v>6.2388888888888889</v>
      </c>
      <c r="N157" s="33">
        <v>0</v>
      </c>
      <c r="O157" s="33">
        <v>6.622243189055313E-2</v>
      </c>
      <c r="P157" s="33">
        <v>15.885222222222223</v>
      </c>
      <c r="Q157" s="33">
        <v>0.48888888888888887</v>
      </c>
      <c r="R157" s="33">
        <v>0.17380233518103552</v>
      </c>
      <c r="S157" s="33">
        <v>8.7258888888888926</v>
      </c>
      <c r="T157" s="33">
        <v>3.8033333333333328</v>
      </c>
      <c r="U157" s="33">
        <v>0</v>
      </c>
      <c r="V157" s="33">
        <v>0.13299091874041755</v>
      </c>
      <c r="W157" s="33">
        <v>7.2848888888888883</v>
      </c>
      <c r="X157" s="33">
        <v>8.9323333333333323</v>
      </c>
      <c r="Y157" s="33">
        <v>3.2</v>
      </c>
      <c r="Z157" s="33">
        <v>0.20610331407005539</v>
      </c>
      <c r="AA157" s="33">
        <v>0</v>
      </c>
      <c r="AB157" s="33">
        <v>0</v>
      </c>
      <c r="AC157" s="33">
        <v>0</v>
      </c>
      <c r="AD157" s="33">
        <v>0</v>
      </c>
      <c r="AE157" s="33">
        <v>0</v>
      </c>
      <c r="AF157" s="33">
        <v>0</v>
      </c>
      <c r="AG157" s="33">
        <v>0</v>
      </c>
      <c r="AH157" t="s">
        <v>372</v>
      </c>
      <c r="AI157" s="34">
        <v>2</v>
      </c>
    </row>
    <row r="158" spans="1:35" x14ac:dyDescent="0.25">
      <c r="A158" t="s">
        <v>1583</v>
      </c>
      <c r="B158" t="s">
        <v>674</v>
      </c>
      <c r="C158" t="s">
        <v>1318</v>
      </c>
      <c r="D158" t="s">
        <v>1529</v>
      </c>
      <c r="E158" s="33">
        <v>199.63333333333333</v>
      </c>
      <c r="F158" s="33">
        <v>23.033333333333335</v>
      </c>
      <c r="G158" s="33">
        <v>0</v>
      </c>
      <c r="H158" s="33">
        <v>0.8666666666666667</v>
      </c>
      <c r="I158" s="33">
        <v>14.111111111111111</v>
      </c>
      <c r="J158" s="33">
        <v>0</v>
      </c>
      <c r="K158" s="33">
        <v>0</v>
      </c>
      <c r="L158" s="33">
        <v>18.397222222222222</v>
      </c>
      <c r="M158" s="33">
        <v>12.113888888888889</v>
      </c>
      <c r="N158" s="33">
        <v>74.013888888888886</v>
      </c>
      <c r="O158" s="33">
        <v>0.43142984360215952</v>
      </c>
      <c r="P158" s="33">
        <v>4.5888888888888886</v>
      </c>
      <c r="Q158" s="33">
        <v>68.920555555555566</v>
      </c>
      <c r="R158" s="33">
        <v>0.36822229643234827</v>
      </c>
      <c r="S158" s="33">
        <v>21.255555555555556</v>
      </c>
      <c r="T158" s="33">
        <v>85.566666666666663</v>
      </c>
      <c r="U158" s="33">
        <v>0</v>
      </c>
      <c r="V158" s="33">
        <v>0.53509211331886242</v>
      </c>
      <c r="W158" s="33">
        <v>28.747222222222224</v>
      </c>
      <c r="X158" s="33">
        <v>65.87222222222222</v>
      </c>
      <c r="Y158" s="33">
        <v>10.577777777777778</v>
      </c>
      <c r="Z158" s="33">
        <v>0.52695219012634276</v>
      </c>
      <c r="AA158" s="33">
        <v>0</v>
      </c>
      <c r="AB158" s="33">
        <v>0</v>
      </c>
      <c r="AC158" s="33">
        <v>0</v>
      </c>
      <c r="AD158" s="33">
        <v>0</v>
      </c>
      <c r="AE158" s="33">
        <v>0</v>
      </c>
      <c r="AF158" s="33">
        <v>0</v>
      </c>
      <c r="AG158" s="33">
        <v>0</v>
      </c>
      <c r="AH158" t="s">
        <v>68</v>
      </c>
      <c r="AI158" s="34">
        <v>2</v>
      </c>
    </row>
    <row r="159" spans="1:35" x14ac:dyDescent="0.25">
      <c r="A159" t="s">
        <v>1583</v>
      </c>
      <c r="B159" t="s">
        <v>625</v>
      </c>
      <c r="C159" t="s">
        <v>1296</v>
      </c>
      <c r="D159" t="s">
        <v>1529</v>
      </c>
      <c r="E159" s="33">
        <v>95.288888888888891</v>
      </c>
      <c r="F159" s="33">
        <v>4.4444444444444446</v>
      </c>
      <c r="G159" s="33">
        <v>0</v>
      </c>
      <c r="H159" s="33">
        <v>0</v>
      </c>
      <c r="I159" s="33">
        <v>5.2111111111111112</v>
      </c>
      <c r="J159" s="33">
        <v>0</v>
      </c>
      <c r="K159" s="33">
        <v>0</v>
      </c>
      <c r="L159" s="33">
        <v>0.68988888888888888</v>
      </c>
      <c r="M159" s="33">
        <v>0</v>
      </c>
      <c r="N159" s="33">
        <v>7.4361111111111109</v>
      </c>
      <c r="O159" s="33">
        <v>7.8037546641791036E-2</v>
      </c>
      <c r="P159" s="33">
        <v>0</v>
      </c>
      <c r="Q159" s="33">
        <v>8.6583333333333332</v>
      </c>
      <c r="R159" s="33">
        <v>9.0864039179104475E-2</v>
      </c>
      <c r="S159" s="33">
        <v>13.463888888888889</v>
      </c>
      <c r="T159" s="33">
        <v>6.5825555555555564</v>
      </c>
      <c r="U159" s="33">
        <v>0</v>
      </c>
      <c r="V159" s="33">
        <v>0.21037546641791047</v>
      </c>
      <c r="W159" s="33">
        <v>23.973777777777777</v>
      </c>
      <c r="X159" s="33">
        <v>1.5165555555555557</v>
      </c>
      <c r="Y159" s="33">
        <v>0</v>
      </c>
      <c r="Z159" s="33">
        <v>0.26750583022388058</v>
      </c>
      <c r="AA159" s="33">
        <v>0</v>
      </c>
      <c r="AB159" s="33">
        <v>4.3555555555555552</v>
      </c>
      <c r="AC159" s="33">
        <v>0</v>
      </c>
      <c r="AD159" s="33">
        <v>0</v>
      </c>
      <c r="AE159" s="33">
        <v>0</v>
      </c>
      <c r="AF159" s="33">
        <v>0</v>
      </c>
      <c r="AG159" s="33">
        <v>0</v>
      </c>
      <c r="AH159" t="s">
        <v>19</v>
      </c>
      <c r="AI159" s="34">
        <v>2</v>
      </c>
    </row>
    <row r="160" spans="1:35" x14ac:dyDescent="0.25">
      <c r="A160" t="s">
        <v>1583</v>
      </c>
      <c r="B160" t="s">
        <v>1124</v>
      </c>
      <c r="C160" t="s">
        <v>1468</v>
      </c>
      <c r="D160" t="s">
        <v>1532</v>
      </c>
      <c r="E160" s="33">
        <v>122.71111111111111</v>
      </c>
      <c r="F160" s="33">
        <v>5.6888888888888891</v>
      </c>
      <c r="G160" s="33">
        <v>0.26666666666666666</v>
      </c>
      <c r="H160" s="33">
        <v>0.86111111111111116</v>
      </c>
      <c r="I160" s="33">
        <v>0</v>
      </c>
      <c r="J160" s="33">
        <v>0</v>
      </c>
      <c r="K160" s="33">
        <v>0</v>
      </c>
      <c r="L160" s="33">
        <v>4.6917777777777774</v>
      </c>
      <c r="M160" s="33">
        <v>4.833333333333333</v>
      </c>
      <c r="N160" s="33">
        <v>14.5</v>
      </c>
      <c r="O160" s="33">
        <v>0.15755161173487867</v>
      </c>
      <c r="P160" s="33">
        <v>5.166666666666667</v>
      </c>
      <c r="Q160" s="33">
        <v>12.951111111111112</v>
      </c>
      <c r="R160" s="33">
        <v>0.14764578051430641</v>
      </c>
      <c r="S160" s="33">
        <v>20.344555555555552</v>
      </c>
      <c r="T160" s="33">
        <v>15.611555555555553</v>
      </c>
      <c r="U160" s="33">
        <v>0</v>
      </c>
      <c r="V160" s="33">
        <v>0.29301430641072074</v>
      </c>
      <c r="W160" s="33">
        <v>23.347444444444449</v>
      </c>
      <c r="X160" s="33">
        <v>12.899555555555553</v>
      </c>
      <c r="Y160" s="33">
        <v>0</v>
      </c>
      <c r="Z160" s="33">
        <v>0.29538482433900759</v>
      </c>
      <c r="AA160" s="33">
        <v>0</v>
      </c>
      <c r="AB160" s="33">
        <v>0</v>
      </c>
      <c r="AC160" s="33">
        <v>0</v>
      </c>
      <c r="AD160" s="33">
        <v>0</v>
      </c>
      <c r="AE160" s="33">
        <v>0</v>
      </c>
      <c r="AF160" s="33">
        <v>0</v>
      </c>
      <c r="AG160" s="33">
        <v>0</v>
      </c>
      <c r="AH160" t="s">
        <v>521</v>
      </c>
      <c r="AI160" s="34">
        <v>2</v>
      </c>
    </row>
    <row r="161" spans="1:35" x14ac:dyDescent="0.25">
      <c r="A161" t="s">
        <v>1583</v>
      </c>
      <c r="B161" t="s">
        <v>846</v>
      </c>
      <c r="C161" t="s">
        <v>1369</v>
      </c>
      <c r="D161" t="s">
        <v>1543</v>
      </c>
      <c r="E161" s="33">
        <v>239.66666666666666</v>
      </c>
      <c r="F161" s="33">
        <v>12.622222222222222</v>
      </c>
      <c r="G161" s="33">
        <v>0</v>
      </c>
      <c r="H161" s="33">
        <v>0</v>
      </c>
      <c r="I161" s="33">
        <v>26.222222222222221</v>
      </c>
      <c r="J161" s="33">
        <v>0</v>
      </c>
      <c r="K161" s="33">
        <v>0</v>
      </c>
      <c r="L161" s="33">
        <v>3.6083333333333334</v>
      </c>
      <c r="M161" s="33">
        <v>0</v>
      </c>
      <c r="N161" s="33">
        <v>4.5</v>
      </c>
      <c r="O161" s="33">
        <v>1.8776077885952713E-2</v>
      </c>
      <c r="P161" s="33">
        <v>0</v>
      </c>
      <c r="Q161" s="33">
        <v>34.502555555555553</v>
      </c>
      <c r="R161" s="33">
        <v>0.14396059341678255</v>
      </c>
      <c r="S161" s="33">
        <v>18.038555555555554</v>
      </c>
      <c r="T161" s="33">
        <v>0</v>
      </c>
      <c r="U161" s="33">
        <v>0</v>
      </c>
      <c r="V161" s="33">
        <v>7.5265183124710242E-2</v>
      </c>
      <c r="W161" s="33">
        <v>5.9027777777777777</v>
      </c>
      <c r="X161" s="33">
        <v>13.861111111111111</v>
      </c>
      <c r="Y161" s="33">
        <v>0</v>
      </c>
      <c r="Z161" s="33">
        <v>8.2464070468242931E-2</v>
      </c>
      <c r="AA161" s="33">
        <v>0</v>
      </c>
      <c r="AB161" s="33">
        <v>0</v>
      </c>
      <c r="AC161" s="33">
        <v>0</v>
      </c>
      <c r="AD161" s="33">
        <v>126.55833333333334</v>
      </c>
      <c r="AE161" s="33">
        <v>0</v>
      </c>
      <c r="AF161" s="33">
        <v>0</v>
      </c>
      <c r="AG161" s="33">
        <v>0</v>
      </c>
      <c r="AH161" t="s">
        <v>241</v>
      </c>
      <c r="AI161" s="34">
        <v>2</v>
      </c>
    </row>
    <row r="162" spans="1:35" x14ac:dyDescent="0.25">
      <c r="A162" t="s">
        <v>1583</v>
      </c>
      <c r="B162" t="s">
        <v>886</v>
      </c>
      <c r="C162" t="s">
        <v>1403</v>
      </c>
      <c r="D162" t="s">
        <v>1532</v>
      </c>
      <c r="E162" s="33">
        <v>71.511111111111106</v>
      </c>
      <c r="F162" s="33">
        <v>9.8666666666666671</v>
      </c>
      <c r="G162" s="33">
        <v>0.28888888888888886</v>
      </c>
      <c r="H162" s="33">
        <v>0</v>
      </c>
      <c r="I162" s="33">
        <v>3.3888888888888888</v>
      </c>
      <c r="J162" s="33">
        <v>0</v>
      </c>
      <c r="K162" s="33">
        <v>0</v>
      </c>
      <c r="L162" s="33">
        <v>0.96888888888888891</v>
      </c>
      <c r="M162" s="33">
        <v>4.583333333333333</v>
      </c>
      <c r="N162" s="33">
        <v>0</v>
      </c>
      <c r="O162" s="33">
        <v>6.4092604101926659E-2</v>
      </c>
      <c r="P162" s="33">
        <v>5.3477777777777789</v>
      </c>
      <c r="Q162" s="33">
        <v>11.484444444444444</v>
      </c>
      <c r="R162" s="33">
        <v>0.23537911746426352</v>
      </c>
      <c r="S162" s="33">
        <v>8.5566666666666684</v>
      </c>
      <c r="T162" s="33">
        <v>1.8444444444444448</v>
      </c>
      <c r="U162" s="33">
        <v>0</v>
      </c>
      <c r="V162" s="33">
        <v>0.14544748290863896</v>
      </c>
      <c r="W162" s="33">
        <v>11.096666666666668</v>
      </c>
      <c r="X162" s="33">
        <v>4.58</v>
      </c>
      <c r="Y162" s="33">
        <v>0</v>
      </c>
      <c r="Z162" s="33">
        <v>0.21922001243008082</v>
      </c>
      <c r="AA162" s="33">
        <v>0</v>
      </c>
      <c r="AB162" s="33">
        <v>0</v>
      </c>
      <c r="AC162" s="33">
        <v>0</v>
      </c>
      <c r="AD162" s="33">
        <v>0</v>
      </c>
      <c r="AE162" s="33">
        <v>0</v>
      </c>
      <c r="AF162" s="33">
        <v>0</v>
      </c>
      <c r="AG162" s="33">
        <v>0</v>
      </c>
      <c r="AH162" t="s">
        <v>282</v>
      </c>
      <c r="AI162" s="34">
        <v>2</v>
      </c>
    </row>
    <row r="163" spans="1:35" x14ac:dyDescent="0.25">
      <c r="A163" t="s">
        <v>1583</v>
      </c>
      <c r="B163" t="s">
        <v>730</v>
      </c>
      <c r="C163" t="s">
        <v>1265</v>
      </c>
      <c r="D163" t="s">
        <v>1524</v>
      </c>
      <c r="E163" s="33">
        <v>174.98888888888888</v>
      </c>
      <c r="F163" s="33">
        <v>4.9777777777777779</v>
      </c>
      <c r="G163" s="33">
        <v>1.6888888888888889</v>
      </c>
      <c r="H163" s="33">
        <v>1.1555555555555554</v>
      </c>
      <c r="I163" s="33">
        <v>9.2666666666666675</v>
      </c>
      <c r="J163" s="33">
        <v>0</v>
      </c>
      <c r="K163" s="33">
        <v>0</v>
      </c>
      <c r="L163" s="33">
        <v>4.0111111111111111</v>
      </c>
      <c r="M163" s="33">
        <v>0</v>
      </c>
      <c r="N163" s="33">
        <v>1.6333333333333333</v>
      </c>
      <c r="O163" s="33">
        <v>9.3339259635532423E-3</v>
      </c>
      <c r="P163" s="33">
        <v>4.9777777777777779</v>
      </c>
      <c r="Q163" s="33">
        <v>17.852444444444444</v>
      </c>
      <c r="R163" s="33">
        <v>0.13046669629817767</v>
      </c>
      <c r="S163" s="33">
        <v>7.1305555555555555</v>
      </c>
      <c r="T163" s="33">
        <v>15.213888888888889</v>
      </c>
      <c r="U163" s="33">
        <v>0</v>
      </c>
      <c r="V163" s="33">
        <v>0.12769064702520797</v>
      </c>
      <c r="W163" s="33">
        <v>25.969444444444445</v>
      </c>
      <c r="X163" s="33">
        <v>11.833333333333334</v>
      </c>
      <c r="Y163" s="33">
        <v>0</v>
      </c>
      <c r="Z163" s="33">
        <v>0.21602958918026541</v>
      </c>
      <c r="AA163" s="33">
        <v>0</v>
      </c>
      <c r="AB163" s="33">
        <v>0</v>
      </c>
      <c r="AC163" s="33">
        <v>0</v>
      </c>
      <c r="AD163" s="33">
        <v>0</v>
      </c>
      <c r="AE163" s="33">
        <v>0</v>
      </c>
      <c r="AF163" s="33">
        <v>0</v>
      </c>
      <c r="AG163" s="33">
        <v>0</v>
      </c>
      <c r="AH163" t="s">
        <v>124</v>
      </c>
      <c r="AI163" s="34">
        <v>2</v>
      </c>
    </row>
    <row r="164" spans="1:35" x14ac:dyDescent="0.25">
      <c r="A164" t="s">
        <v>1583</v>
      </c>
      <c r="B164" t="s">
        <v>1129</v>
      </c>
      <c r="C164" t="s">
        <v>1208</v>
      </c>
      <c r="D164" t="s">
        <v>1523</v>
      </c>
      <c r="E164" s="33">
        <v>74.711111111111109</v>
      </c>
      <c r="F164" s="33">
        <v>4.9555555555555557</v>
      </c>
      <c r="G164" s="33">
        <v>0.33333333333333331</v>
      </c>
      <c r="H164" s="33">
        <v>0.34444444444444444</v>
      </c>
      <c r="I164" s="33">
        <v>5.7555555555555555</v>
      </c>
      <c r="J164" s="33">
        <v>0</v>
      </c>
      <c r="K164" s="33">
        <v>3.9888888888888889</v>
      </c>
      <c r="L164" s="33">
        <v>0.26422222222222219</v>
      </c>
      <c r="M164" s="33">
        <v>12.983333333333333</v>
      </c>
      <c r="N164" s="33">
        <v>0</v>
      </c>
      <c r="O164" s="33">
        <v>0.17378048780487804</v>
      </c>
      <c r="P164" s="33">
        <v>0</v>
      </c>
      <c r="Q164" s="33">
        <v>0</v>
      </c>
      <c r="R164" s="33">
        <v>0</v>
      </c>
      <c r="S164" s="33">
        <v>4.8788888888888895</v>
      </c>
      <c r="T164" s="33">
        <v>10.275555555555558</v>
      </c>
      <c r="U164" s="33">
        <v>0</v>
      </c>
      <c r="V164" s="33">
        <v>0.20284057108863776</v>
      </c>
      <c r="W164" s="33">
        <v>5.8188888888888908</v>
      </c>
      <c r="X164" s="33">
        <v>9.4988888888888869</v>
      </c>
      <c r="Y164" s="33">
        <v>0</v>
      </c>
      <c r="Z164" s="33">
        <v>0.20502676977989293</v>
      </c>
      <c r="AA164" s="33">
        <v>0</v>
      </c>
      <c r="AB164" s="33">
        <v>5.1444444444444448</v>
      </c>
      <c r="AC164" s="33">
        <v>0</v>
      </c>
      <c r="AD164" s="33">
        <v>0</v>
      </c>
      <c r="AE164" s="33">
        <v>0</v>
      </c>
      <c r="AF164" s="33">
        <v>0</v>
      </c>
      <c r="AG164" s="33">
        <v>1.1444444444444444</v>
      </c>
      <c r="AH164" t="s">
        <v>526</v>
      </c>
      <c r="AI164" s="34">
        <v>2</v>
      </c>
    </row>
    <row r="165" spans="1:35" x14ac:dyDescent="0.25">
      <c r="A165" t="s">
        <v>1583</v>
      </c>
      <c r="B165" t="s">
        <v>653</v>
      </c>
      <c r="C165" t="s">
        <v>1205</v>
      </c>
      <c r="D165" t="s">
        <v>1536</v>
      </c>
      <c r="E165" s="33">
        <v>183.3111111111111</v>
      </c>
      <c r="F165" s="33">
        <v>10.355555555555556</v>
      </c>
      <c r="G165" s="33">
        <v>0</v>
      </c>
      <c r="H165" s="33">
        <v>0.78888888888888886</v>
      </c>
      <c r="I165" s="33">
        <v>2.4888888888888889</v>
      </c>
      <c r="J165" s="33">
        <v>0</v>
      </c>
      <c r="K165" s="33">
        <v>0</v>
      </c>
      <c r="L165" s="33">
        <v>4.5166666666666666</v>
      </c>
      <c r="M165" s="33">
        <v>14.475</v>
      </c>
      <c r="N165" s="33">
        <v>6.7222222222222223</v>
      </c>
      <c r="O165" s="33">
        <v>0.11563522851254698</v>
      </c>
      <c r="P165" s="33">
        <v>9.7055555555555557</v>
      </c>
      <c r="Q165" s="33">
        <v>17.711111111111112</v>
      </c>
      <c r="R165" s="33">
        <v>0.14956358346466239</v>
      </c>
      <c r="S165" s="33">
        <v>13.072222222222223</v>
      </c>
      <c r="T165" s="33">
        <v>7.2722222222222221</v>
      </c>
      <c r="U165" s="33">
        <v>3.4666666666666668</v>
      </c>
      <c r="V165" s="33">
        <v>0.12989453267062676</v>
      </c>
      <c r="W165" s="33">
        <v>17.672222222222221</v>
      </c>
      <c r="X165" s="33">
        <v>4</v>
      </c>
      <c r="Y165" s="33">
        <v>3.9888888888888889</v>
      </c>
      <c r="Z165" s="33">
        <v>0.13998666505030913</v>
      </c>
      <c r="AA165" s="33">
        <v>0</v>
      </c>
      <c r="AB165" s="33">
        <v>0</v>
      </c>
      <c r="AC165" s="33">
        <v>0</v>
      </c>
      <c r="AD165" s="33">
        <v>0</v>
      </c>
      <c r="AE165" s="33">
        <v>3.2777777777777777</v>
      </c>
      <c r="AF165" s="33">
        <v>0</v>
      </c>
      <c r="AG165" s="33">
        <v>0</v>
      </c>
      <c r="AH165" t="s">
        <v>47</v>
      </c>
      <c r="AI165" s="34">
        <v>2</v>
      </c>
    </row>
    <row r="166" spans="1:35" x14ac:dyDescent="0.25">
      <c r="A166" t="s">
        <v>1583</v>
      </c>
      <c r="B166" t="s">
        <v>1101</v>
      </c>
      <c r="C166" t="s">
        <v>1461</v>
      </c>
      <c r="D166" t="s">
        <v>1543</v>
      </c>
      <c r="E166" s="33">
        <v>153.77777777777777</v>
      </c>
      <c r="F166" s="33">
        <v>9.9333333333333336</v>
      </c>
      <c r="G166" s="33">
        <v>0</v>
      </c>
      <c r="H166" s="33">
        <v>0</v>
      </c>
      <c r="I166" s="33">
        <v>4.3555555555555552</v>
      </c>
      <c r="J166" s="33">
        <v>0</v>
      </c>
      <c r="K166" s="33">
        <v>0</v>
      </c>
      <c r="L166" s="33">
        <v>4.8111111111111109</v>
      </c>
      <c r="M166" s="33">
        <v>10.516666666666667</v>
      </c>
      <c r="N166" s="33">
        <v>0</v>
      </c>
      <c r="O166" s="33">
        <v>6.8388728323699424E-2</v>
      </c>
      <c r="P166" s="33">
        <v>0</v>
      </c>
      <c r="Q166" s="33">
        <v>0</v>
      </c>
      <c r="R166" s="33">
        <v>0</v>
      </c>
      <c r="S166" s="33">
        <v>17.005555555555556</v>
      </c>
      <c r="T166" s="33">
        <v>24.556444444444445</v>
      </c>
      <c r="U166" s="33">
        <v>0</v>
      </c>
      <c r="V166" s="33">
        <v>0.27027312138728321</v>
      </c>
      <c r="W166" s="33">
        <v>14.35</v>
      </c>
      <c r="X166" s="33">
        <v>22.547222222222221</v>
      </c>
      <c r="Y166" s="33">
        <v>0</v>
      </c>
      <c r="Z166" s="33">
        <v>0.23993858381502889</v>
      </c>
      <c r="AA166" s="33">
        <v>0</v>
      </c>
      <c r="AB166" s="33">
        <v>23.788888888888888</v>
      </c>
      <c r="AC166" s="33">
        <v>0</v>
      </c>
      <c r="AD166" s="33">
        <v>0</v>
      </c>
      <c r="AE166" s="33">
        <v>0</v>
      </c>
      <c r="AF166" s="33">
        <v>0</v>
      </c>
      <c r="AG166" s="33">
        <v>0</v>
      </c>
      <c r="AH166" t="s">
        <v>498</v>
      </c>
      <c r="AI166" s="34">
        <v>2</v>
      </c>
    </row>
    <row r="167" spans="1:35" x14ac:dyDescent="0.25">
      <c r="A167" t="s">
        <v>1583</v>
      </c>
      <c r="B167" t="s">
        <v>667</v>
      </c>
      <c r="C167" t="s">
        <v>1274</v>
      </c>
      <c r="D167" t="s">
        <v>1529</v>
      </c>
      <c r="E167" s="33">
        <v>215.07777777777778</v>
      </c>
      <c r="F167" s="33">
        <v>5.6888888888888891</v>
      </c>
      <c r="G167" s="33">
        <v>3.0333333333333332</v>
      </c>
      <c r="H167" s="33">
        <v>1</v>
      </c>
      <c r="I167" s="33">
        <v>11.477777777777778</v>
      </c>
      <c r="J167" s="33">
        <v>0</v>
      </c>
      <c r="K167" s="33">
        <v>0</v>
      </c>
      <c r="L167" s="33">
        <v>6.7888888888888888</v>
      </c>
      <c r="M167" s="33">
        <v>14.647222222222222</v>
      </c>
      <c r="N167" s="33">
        <v>0</v>
      </c>
      <c r="O167" s="33">
        <v>6.8101978612388286E-2</v>
      </c>
      <c r="P167" s="33">
        <v>9.2472222222222218</v>
      </c>
      <c r="Q167" s="33">
        <v>40.725000000000001</v>
      </c>
      <c r="R167" s="33">
        <v>0.2323448881541561</v>
      </c>
      <c r="S167" s="33">
        <v>12.036111111111111</v>
      </c>
      <c r="T167" s="33">
        <v>30.911111111111111</v>
      </c>
      <c r="U167" s="33">
        <v>0</v>
      </c>
      <c r="V167" s="33">
        <v>0.19968228547812161</v>
      </c>
      <c r="W167" s="33">
        <v>11.863888888888889</v>
      </c>
      <c r="X167" s="33">
        <v>32.894444444444446</v>
      </c>
      <c r="Y167" s="33">
        <v>0</v>
      </c>
      <c r="Z167" s="33">
        <v>0.2081030118303456</v>
      </c>
      <c r="AA167" s="33">
        <v>0</v>
      </c>
      <c r="AB167" s="33">
        <v>0</v>
      </c>
      <c r="AC167" s="33">
        <v>0</v>
      </c>
      <c r="AD167" s="33">
        <v>0</v>
      </c>
      <c r="AE167" s="33">
        <v>0</v>
      </c>
      <c r="AF167" s="33">
        <v>0</v>
      </c>
      <c r="AG167" s="33">
        <v>0</v>
      </c>
      <c r="AH167" t="s">
        <v>61</v>
      </c>
      <c r="AI167" s="34">
        <v>2</v>
      </c>
    </row>
    <row r="168" spans="1:35" x14ac:dyDescent="0.25">
      <c r="A168" t="s">
        <v>1583</v>
      </c>
      <c r="B168" t="s">
        <v>927</v>
      </c>
      <c r="C168" t="s">
        <v>1416</v>
      </c>
      <c r="D168" t="s">
        <v>1547</v>
      </c>
      <c r="E168" s="33">
        <v>152.65555555555557</v>
      </c>
      <c r="F168" s="33">
        <v>27.444444444444443</v>
      </c>
      <c r="G168" s="33">
        <v>0</v>
      </c>
      <c r="H168" s="33">
        <v>0</v>
      </c>
      <c r="I168" s="33">
        <v>5.2222222222222223</v>
      </c>
      <c r="J168" s="33">
        <v>0</v>
      </c>
      <c r="K168" s="33">
        <v>0</v>
      </c>
      <c r="L168" s="33">
        <v>4.2166666666666668</v>
      </c>
      <c r="M168" s="33">
        <v>5.083333333333333</v>
      </c>
      <c r="N168" s="33">
        <v>5.1388888888888893</v>
      </c>
      <c r="O168" s="33">
        <v>6.6962661037921242E-2</v>
      </c>
      <c r="P168" s="33">
        <v>0</v>
      </c>
      <c r="Q168" s="33">
        <v>20.904</v>
      </c>
      <c r="R168" s="33">
        <v>0.13693573040250381</v>
      </c>
      <c r="S168" s="33">
        <v>15.783333333333333</v>
      </c>
      <c r="T168" s="33">
        <v>14.73111111111111</v>
      </c>
      <c r="U168" s="33">
        <v>0</v>
      </c>
      <c r="V168" s="33">
        <v>0.19989082174830772</v>
      </c>
      <c r="W168" s="33">
        <v>30.880555555555556</v>
      </c>
      <c r="X168" s="33">
        <v>22.702777777777779</v>
      </c>
      <c r="Y168" s="33">
        <v>0</v>
      </c>
      <c r="Z168" s="33">
        <v>0.35100807919062521</v>
      </c>
      <c r="AA168" s="33">
        <v>0</v>
      </c>
      <c r="AB168" s="33">
        <v>5.2444444444444445</v>
      </c>
      <c r="AC168" s="33">
        <v>0</v>
      </c>
      <c r="AD168" s="33">
        <v>0</v>
      </c>
      <c r="AE168" s="33">
        <v>0</v>
      </c>
      <c r="AF168" s="33">
        <v>0</v>
      </c>
      <c r="AG168" s="33">
        <v>0</v>
      </c>
      <c r="AH168" t="s">
        <v>323</v>
      </c>
      <c r="AI168" s="34">
        <v>2</v>
      </c>
    </row>
    <row r="169" spans="1:35" x14ac:dyDescent="0.25">
      <c r="A169" t="s">
        <v>1583</v>
      </c>
      <c r="B169" t="s">
        <v>1037</v>
      </c>
      <c r="C169" t="s">
        <v>1290</v>
      </c>
      <c r="D169" t="s">
        <v>1524</v>
      </c>
      <c r="E169" s="33">
        <v>228.48888888888888</v>
      </c>
      <c r="F169" s="33">
        <v>32.822222222222223</v>
      </c>
      <c r="G169" s="33">
        <v>1.6888888888888889</v>
      </c>
      <c r="H169" s="33">
        <v>1.6888888888888889</v>
      </c>
      <c r="I169" s="33">
        <v>4.5666666666666664</v>
      </c>
      <c r="J169" s="33">
        <v>0</v>
      </c>
      <c r="K169" s="33">
        <v>0</v>
      </c>
      <c r="L169" s="33">
        <v>4.302777777777778</v>
      </c>
      <c r="M169" s="33">
        <v>16.122222222222224</v>
      </c>
      <c r="N169" s="33">
        <v>0</v>
      </c>
      <c r="O169" s="33">
        <v>7.0560202295273308E-2</v>
      </c>
      <c r="P169" s="33">
        <v>8.6861111111111118</v>
      </c>
      <c r="Q169" s="33">
        <v>18.288888888888888</v>
      </c>
      <c r="R169" s="33">
        <v>0.11805825714841471</v>
      </c>
      <c r="S169" s="33">
        <v>8.8111111111111118</v>
      </c>
      <c r="T169" s="33">
        <v>21.119444444444444</v>
      </c>
      <c r="U169" s="33">
        <v>0</v>
      </c>
      <c r="V169" s="33">
        <v>0.13099348375802375</v>
      </c>
      <c r="W169" s="33">
        <v>18.666666666666668</v>
      </c>
      <c r="X169" s="33">
        <v>18.302777777777777</v>
      </c>
      <c r="Y169" s="33">
        <v>5.7666666666666666</v>
      </c>
      <c r="Z169" s="33">
        <v>0.1870380276210854</v>
      </c>
      <c r="AA169" s="33">
        <v>0.57777777777777772</v>
      </c>
      <c r="AB169" s="33">
        <v>0</v>
      </c>
      <c r="AC169" s="33">
        <v>0</v>
      </c>
      <c r="AD169" s="33">
        <v>115.81111111111112</v>
      </c>
      <c r="AE169" s="33">
        <v>0</v>
      </c>
      <c r="AF169" s="33">
        <v>0</v>
      </c>
      <c r="AG169" s="33">
        <v>3.3777777777777778</v>
      </c>
      <c r="AH169" t="s">
        <v>433</v>
      </c>
      <c r="AI169" s="34">
        <v>2</v>
      </c>
    </row>
    <row r="170" spans="1:35" x14ac:dyDescent="0.25">
      <c r="A170" t="s">
        <v>1583</v>
      </c>
      <c r="B170" t="s">
        <v>669</v>
      </c>
      <c r="C170" t="s">
        <v>1318</v>
      </c>
      <c r="D170" t="s">
        <v>1529</v>
      </c>
      <c r="E170" s="33">
        <v>89.86666666666666</v>
      </c>
      <c r="F170" s="33">
        <v>0</v>
      </c>
      <c r="G170" s="33">
        <v>0</v>
      </c>
      <c r="H170" s="33">
        <v>0</v>
      </c>
      <c r="I170" s="33">
        <v>5.9444444444444446</v>
      </c>
      <c r="J170" s="33">
        <v>0</v>
      </c>
      <c r="K170" s="33">
        <v>0</v>
      </c>
      <c r="L170" s="33">
        <v>4.1500000000000004</v>
      </c>
      <c r="M170" s="33">
        <v>8.7166666666666668</v>
      </c>
      <c r="N170" s="33">
        <v>8.5888888888888886</v>
      </c>
      <c r="O170" s="33">
        <v>0.19256923837784376</v>
      </c>
      <c r="P170" s="33">
        <v>0</v>
      </c>
      <c r="Q170" s="33">
        <v>15.566666666666666</v>
      </c>
      <c r="R170" s="33">
        <v>0.17321958456973294</v>
      </c>
      <c r="S170" s="33">
        <v>0</v>
      </c>
      <c r="T170" s="33">
        <v>0</v>
      </c>
      <c r="U170" s="33">
        <v>9.9</v>
      </c>
      <c r="V170" s="33">
        <v>0.1101632047477745</v>
      </c>
      <c r="W170" s="33">
        <v>3.8888888888888888</v>
      </c>
      <c r="X170" s="33">
        <v>0</v>
      </c>
      <c r="Y170" s="33">
        <v>12.822222222222223</v>
      </c>
      <c r="Z170" s="33">
        <v>0.18595450049455986</v>
      </c>
      <c r="AA170" s="33">
        <v>0</v>
      </c>
      <c r="AB170" s="33">
        <v>0</v>
      </c>
      <c r="AC170" s="33">
        <v>0</v>
      </c>
      <c r="AD170" s="33">
        <v>0</v>
      </c>
      <c r="AE170" s="33">
        <v>0</v>
      </c>
      <c r="AF170" s="33">
        <v>0</v>
      </c>
      <c r="AG170" s="33">
        <v>0</v>
      </c>
      <c r="AH170" t="s">
        <v>63</v>
      </c>
      <c r="AI170" s="34">
        <v>2</v>
      </c>
    </row>
    <row r="171" spans="1:35" x14ac:dyDescent="0.25">
      <c r="A171" t="s">
        <v>1583</v>
      </c>
      <c r="B171" t="s">
        <v>772</v>
      </c>
      <c r="C171" t="s">
        <v>1318</v>
      </c>
      <c r="D171" t="s">
        <v>1529</v>
      </c>
      <c r="E171" s="33">
        <v>156.75555555555556</v>
      </c>
      <c r="F171" s="33">
        <v>4.7222222222222223</v>
      </c>
      <c r="G171" s="33">
        <v>1.4444444444444444</v>
      </c>
      <c r="H171" s="33">
        <v>1.0611111111111111</v>
      </c>
      <c r="I171" s="33">
        <v>3.2</v>
      </c>
      <c r="J171" s="33">
        <v>0</v>
      </c>
      <c r="K171" s="33">
        <v>0</v>
      </c>
      <c r="L171" s="33">
        <v>4.4527777777777775</v>
      </c>
      <c r="M171" s="33">
        <v>14.847222222222221</v>
      </c>
      <c r="N171" s="33">
        <v>14.713888888888889</v>
      </c>
      <c r="O171" s="33">
        <v>0.18858094698043662</v>
      </c>
      <c r="P171" s="33">
        <v>2.7444444444444445</v>
      </c>
      <c r="Q171" s="33">
        <v>19.949000000000002</v>
      </c>
      <c r="R171" s="33">
        <v>0.14476963425007089</v>
      </c>
      <c r="S171" s="33">
        <v>9.4138888888888896</v>
      </c>
      <c r="T171" s="33">
        <v>21.808333333333334</v>
      </c>
      <c r="U171" s="33">
        <v>7.4666666666666668</v>
      </c>
      <c r="V171" s="33">
        <v>0.24681032038559683</v>
      </c>
      <c r="W171" s="33">
        <v>16.913888888888888</v>
      </c>
      <c r="X171" s="33">
        <v>13.497222222222222</v>
      </c>
      <c r="Y171" s="33">
        <v>0</v>
      </c>
      <c r="Z171" s="33">
        <v>0.19400340232492203</v>
      </c>
      <c r="AA171" s="33">
        <v>0</v>
      </c>
      <c r="AB171" s="33">
        <v>0</v>
      </c>
      <c r="AC171" s="33">
        <v>0</v>
      </c>
      <c r="AD171" s="33">
        <v>0</v>
      </c>
      <c r="AE171" s="33">
        <v>0</v>
      </c>
      <c r="AF171" s="33">
        <v>0</v>
      </c>
      <c r="AG171" s="33">
        <v>0</v>
      </c>
      <c r="AH171" t="s">
        <v>167</v>
      </c>
      <c r="AI171" s="34">
        <v>2</v>
      </c>
    </row>
    <row r="172" spans="1:35" x14ac:dyDescent="0.25">
      <c r="A172" t="s">
        <v>1583</v>
      </c>
      <c r="B172" t="s">
        <v>767</v>
      </c>
      <c r="C172" t="s">
        <v>1354</v>
      </c>
      <c r="D172" t="s">
        <v>1495</v>
      </c>
      <c r="E172" s="33">
        <v>184.95555555555555</v>
      </c>
      <c r="F172" s="33">
        <v>0.88888888888888884</v>
      </c>
      <c r="G172" s="33">
        <v>0.73333333333333328</v>
      </c>
      <c r="H172" s="33">
        <v>0.91611111111111132</v>
      </c>
      <c r="I172" s="33">
        <v>8.6666666666666661</v>
      </c>
      <c r="J172" s="33">
        <v>0</v>
      </c>
      <c r="K172" s="33">
        <v>0</v>
      </c>
      <c r="L172" s="33">
        <v>1.1632222222222224</v>
      </c>
      <c r="M172" s="33">
        <v>18.705555555555556</v>
      </c>
      <c r="N172" s="33">
        <v>0</v>
      </c>
      <c r="O172" s="33">
        <v>0.10113540790580321</v>
      </c>
      <c r="P172" s="33">
        <v>3.3262222222222215</v>
      </c>
      <c r="Q172" s="33">
        <v>11.388444444444445</v>
      </c>
      <c r="R172" s="33">
        <v>7.9557851736152832E-2</v>
      </c>
      <c r="S172" s="33">
        <v>8.7468888888888898</v>
      </c>
      <c r="T172" s="33">
        <v>14.857444444444445</v>
      </c>
      <c r="U172" s="33">
        <v>0</v>
      </c>
      <c r="V172" s="33">
        <v>0.12762165084705038</v>
      </c>
      <c r="W172" s="33">
        <v>19.10166666666667</v>
      </c>
      <c r="X172" s="33">
        <v>6.5488888888888859</v>
      </c>
      <c r="Y172" s="33">
        <v>2.7</v>
      </c>
      <c r="Z172" s="33">
        <v>0.15328307100805</v>
      </c>
      <c r="AA172" s="33">
        <v>0</v>
      </c>
      <c r="AB172" s="33">
        <v>0</v>
      </c>
      <c r="AC172" s="33">
        <v>0</v>
      </c>
      <c r="AD172" s="33">
        <v>0</v>
      </c>
      <c r="AE172" s="33">
        <v>1.2</v>
      </c>
      <c r="AF172" s="33">
        <v>0</v>
      </c>
      <c r="AG172" s="33">
        <v>0</v>
      </c>
      <c r="AH172" t="s">
        <v>162</v>
      </c>
      <c r="AI172" s="34">
        <v>2</v>
      </c>
    </row>
    <row r="173" spans="1:35" x14ac:dyDescent="0.25">
      <c r="A173" t="s">
        <v>1583</v>
      </c>
      <c r="B173" t="s">
        <v>738</v>
      </c>
      <c r="C173" t="s">
        <v>1295</v>
      </c>
      <c r="D173" t="s">
        <v>1527</v>
      </c>
      <c r="E173" s="33">
        <v>199.42222222222222</v>
      </c>
      <c r="F173" s="33">
        <v>9.5666666666666664</v>
      </c>
      <c r="G173" s="33">
        <v>2.1333333333333333</v>
      </c>
      <c r="H173" s="33">
        <v>0.65</v>
      </c>
      <c r="I173" s="33">
        <v>9.2888888888888896</v>
      </c>
      <c r="J173" s="33">
        <v>0</v>
      </c>
      <c r="K173" s="33">
        <v>8.5333333333333332</v>
      </c>
      <c r="L173" s="33">
        <v>4.447222222222222</v>
      </c>
      <c r="M173" s="33">
        <v>25.93611111111111</v>
      </c>
      <c r="N173" s="33">
        <v>0</v>
      </c>
      <c r="O173" s="33">
        <v>0.13005627367951861</v>
      </c>
      <c r="P173" s="33">
        <v>19.397222222222222</v>
      </c>
      <c r="Q173" s="33">
        <v>8.5</v>
      </c>
      <c r="R173" s="33">
        <v>0.13989023846668153</v>
      </c>
      <c r="S173" s="33">
        <v>9.8555555555555561</v>
      </c>
      <c r="T173" s="33">
        <v>33.966666666666669</v>
      </c>
      <c r="U173" s="33">
        <v>0</v>
      </c>
      <c r="V173" s="33">
        <v>0.21974593269445064</v>
      </c>
      <c r="W173" s="33">
        <v>24.524999999999999</v>
      </c>
      <c r="X173" s="33">
        <v>26.730555555555554</v>
      </c>
      <c r="Y173" s="33">
        <v>3.5333333333333332</v>
      </c>
      <c r="Z173" s="33">
        <v>0.27473813238243816</v>
      </c>
      <c r="AA173" s="33">
        <v>0</v>
      </c>
      <c r="AB173" s="33">
        <v>0</v>
      </c>
      <c r="AC173" s="33">
        <v>0</v>
      </c>
      <c r="AD173" s="33">
        <v>98.794444444444451</v>
      </c>
      <c r="AE173" s="33">
        <v>0.75555555555555554</v>
      </c>
      <c r="AF173" s="33">
        <v>0</v>
      </c>
      <c r="AG173" s="33">
        <v>0</v>
      </c>
      <c r="AH173" t="s">
        <v>132</v>
      </c>
      <c r="AI173" s="34">
        <v>2</v>
      </c>
    </row>
    <row r="174" spans="1:35" x14ac:dyDescent="0.25">
      <c r="A174" t="s">
        <v>1583</v>
      </c>
      <c r="B174" t="s">
        <v>1047</v>
      </c>
      <c r="C174" t="s">
        <v>1224</v>
      </c>
      <c r="D174" t="s">
        <v>1501</v>
      </c>
      <c r="E174" s="33">
        <v>259.7</v>
      </c>
      <c r="F174" s="33">
        <v>5.333333333333333</v>
      </c>
      <c r="G174" s="33">
        <v>2.1333333333333333</v>
      </c>
      <c r="H174" s="33">
        <v>23.922222222222221</v>
      </c>
      <c r="I174" s="33">
        <v>10.8</v>
      </c>
      <c r="J174" s="33">
        <v>0</v>
      </c>
      <c r="K174" s="33">
        <v>0</v>
      </c>
      <c r="L174" s="33">
        <v>1.7194444444444446</v>
      </c>
      <c r="M174" s="33">
        <v>19.919444444444444</v>
      </c>
      <c r="N174" s="33">
        <v>0</v>
      </c>
      <c r="O174" s="33">
        <v>7.6701749882342879E-2</v>
      </c>
      <c r="P174" s="33">
        <v>5.0555555555555554</v>
      </c>
      <c r="Q174" s="33">
        <v>14.75</v>
      </c>
      <c r="R174" s="33">
        <v>7.626320968639029E-2</v>
      </c>
      <c r="S174" s="33">
        <v>7.2472222222222218</v>
      </c>
      <c r="T174" s="33">
        <v>38.774999999999999</v>
      </c>
      <c r="U174" s="33">
        <v>32.333333333333336</v>
      </c>
      <c r="V174" s="33">
        <v>0.30171565481538526</v>
      </c>
      <c r="W174" s="33">
        <v>13.372222222222222</v>
      </c>
      <c r="X174" s="33">
        <v>0</v>
      </c>
      <c r="Y174" s="33">
        <v>0</v>
      </c>
      <c r="Z174" s="33">
        <v>5.1491036666238825E-2</v>
      </c>
      <c r="AA174" s="33">
        <v>0</v>
      </c>
      <c r="AB174" s="33">
        <v>0</v>
      </c>
      <c r="AC174" s="33">
        <v>0</v>
      </c>
      <c r="AD174" s="33">
        <v>0</v>
      </c>
      <c r="AE174" s="33">
        <v>66.74444444444444</v>
      </c>
      <c r="AF174" s="33">
        <v>0</v>
      </c>
      <c r="AG174" s="33">
        <v>0</v>
      </c>
      <c r="AH174" t="s">
        <v>443</v>
      </c>
      <c r="AI174" s="34">
        <v>2</v>
      </c>
    </row>
    <row r="175" spans="1:35" x14ac:dyDescent="0.25">
      <c r="A175" t="s">
        <v>1583</v>
      </c>
      <c r="B175" t="s">
        <v>1186</v>
      </c>
      <c r="C175" t="s">
        <v>1468</v>
      </c>
      <c r="D175" t="s">
        <v>1532</v>
      </c>
      <c r="E175" s="33">
        <v>43.233333333333334</v>
      </c>
      <c r="F175" s="33">
        <v>5.1555555555555559</v>
      </c>
      <c r="G175" s="33">
        <v>1.1222222222222222</v>
      </c>
      <c r="H175" s="33">
        <v>0.55000000000000004</v>
      </c>
      <c r="I175" s="33">
        <v>5.6111111111111107</v>
      </c>
      <c r="J175" s="33">
        <v>0</v>
      </c>
      <c r="K175" s="33">
        <v>0</v>
      </c>
      <c r="L175" s="33">
        <v>0.52700000000000002</v>
      </c>
      <c r="M175" s="33">
        <v>6.6391111111111085</v>
      </c>
      <c r="N175" s="33">
        <v>0</v>
      </c>
      <c r="O175" s="33">
        <v>0.15356463634027237</v>
      </c>
      <c r="P175" s="33">
        <v>4.666666666666667</v>
      </c>
      <c r="Q175" s="33">
        <v>18.454555555555558</v>
      </c>
      <c r="R175" s="33">
        <v>0.53480082241069138</v>
      </c>
      <c r="S175" s="33">
        <v>5.4412222222222209</v>
      </c>
      <c r="T175" s="33">
        <v>4.3333333333333335E-2</v>
      </c>
      <c r="U175" s="33">
        <v>0</v>
      </c>
      <c r="V175" s="33">
        <v>0.12685941917244919</v>
      </c>
      <c r="W175" s="33">
        <v>12.214222222222224</v>
      </c>
      <c r="X175" s="33">
        <v>5.3268888888888872</v>
      </c>
      <c r="Y175" s="33">
        <v>5.2666666666666666</v>
      </c>
      <c r="Z175" s="33">
        <v>0.52755075815985608</v>
      </c>
      <c r="AA175" s="33">
        <v>0</v>
      </c>
      <c r="AB175" s="33">
        <v>0</v>
      </c>
      <c r="AC175" s="33">
        <v>0</v>
      </c>
      <c r="AD175" s="33">
        <v>0</v>
      </c>
      <c r="AE175" s="33">
        <v>0</v>
      </c>
      <c r="AF175" s="33">
        <v>0</v>
      </c>
      <c r="AG175" s="33">
        <v>0</v>
      </c>
      <c r="AH175" t="s">
        <v>585</v>
      </c>
      <c r="AI175" s="34">
        <v>2</v>
      </c>
    </row>
    <row r="176" spans="1:35" x14ac:dyDescent="0.25">
      <c r="A176" t="s">
        <v>1583</v>
      </c>
      <c r="B176" t="s">
        <v>863</v>
      </c>
      <c r="C176" t="s">
        <v>1274</v>
      </c>
      <c r="D176" t="s">
        <v>1529</v>
      </c>
      <c r="E176" s="33">
        <v>291.77777777777777</v>
      </c>
      <c r="F176" s="33">
        <v>9.8777777777777782</v>
      </c>
      <c r="G176" s="33">
        <v>2.1333333333333333</v>
      </c>
      <c r="H176" s="33">
        <v>0.87222222222222223</v>
      </c>
      <c r="I176" s="33">
        <v>31.055555555555557</v>
      </c>
      <c r="J176" s="33">
        <v>4.9777777777777779</v>
      </c>
      <c r="K176" s="33">
        <v>0</v>
      </c>
      <c r="L176" s="33">
        <v>8.5333333333333332</v>
      </c>
      <c r="M176" s="33">
        <v>24.663888888888888</v>
      </c>
      <c r="N176" s="33">
        <v>0</v>
      </c>
      <c r="O176" s="33">
        <v>8.4529702970297022E-2</v>
      </c>
      <c r="P176" s="33">
        <v>10.911111111111111</v>
      </c>
      <c r="Q176" s="33">
        <v>16.774999999999999</v>
      </c>
      <c r="R176" s="33">
        <v>9.4887661843107388E-2</v>
      </c>
      <c r="S176" s="33">
        <v>18.975000000000001</v>
      </c>
      <c r="T176" s="33">
        <v>40.419444444444444</v>
      </c>
      <c r="U176" s="33">
        <v>0</v>
      </c>
      <c r="V176" s="33">
        <v>0.20356054836252857</v>
      </c>
      <c r="W176" s="33">
        <v>33.833333333333336</v>
      </c>
      <c r="X176" s="33">
        <v>31.93611111111111</v>
      </c>
      <c r="Y176" s="33">
        <v>9.5111111111111111</v>
      </c>
      <c r="Z176" s="33">
        <v>0.25800647372429547</v>
      </c>
      <c r="AA176" s="33">
        <v>0</v>
      </c>
      <c r="AB176" s="33">
        <v>10.755555555555556</v>
      </c>
      <c r="AC176" s="33">
        <v>0</v>
      </c>
      <c r="AD176" s="33">
        <v>93.711111111111109</v>
      </c>
      <c r="AE176" s="33">
        <v>24.244444444444444</v>
      </c>
      <c r="AF176" s="33">
        <v>0</v>
      </c>
      <c r="AG176" s="33">
        <v>2.0222222222222221</v>
      </c>
      <c r="AH176" t="s">
        <v>259</v>
      </c>
      <c r="AI176" s="34">
        <v>2</v>
      </c>
    </row>
    <row r="177" spans="1:35" x14ac:dyDescent="0.25">
      <c r="A177" t="s">
        <v>1583</v>
      </c>
      <c r="B177" t="s">
        <v>1091</v>
      </c>
      <c r="C177" t="s">
        <v>1460</v>
      </c>
      <c r="D177" t="s">
        <v>1530</v>
      </c>
      <c r="E177" s="33">
        <v>177.72222222222223</v>
      </c>
      <c r="F177" s="33">
        <v>2.5666666666666669</v>
      </c>
      <c r="G177" s="33">
        <v>1.9333333333333333</v>
      </c>
      <c r="H177" s="33">
        <v>0</v>
      </c>
      <c r="I177" s="33">
        <v>11.377777777777778</v>
      </c>
      <c r="J177" s="33">
        <v>0</v>
      </c>
      <c r="K177" s="33">
        <v>0</v>
      </c>
      <c r="L177" s="33">
        <v>13.605555555555556</v>
      </c>
      <c r="M177" s="33">
        <v>6.333333333333333</v>
      </c>
      <c r="N177" s="33">
        <v>9.85</v>
      </c>
      <c r="O177" s="33">
        <v>9.1059706158174422E-2</v>
      </c>
      <c r="P177" s="33">
        <v>5.1555555555555559</v>
      </c>
      <c r="Q177" s="33">
        <v>13.408333333333333</v>
      </c>
      <c r="R177" s="33">
        <v>0.10445451703657394</v>
      </c>
      <c r="S177" s="33">
        <v>20.161111111111111</v>
      </c>
      <c r="T177" s="33">
        <v>27.922222222222221</v>
      </c>
      <c r="U177" s="33">
        <v>0</v>
      </c>
      <c r="V177" s="33">
        <v>0.27055329790559546</v>
      </c>
      <c r="W177" s="33">
        <v>30.55</v>
      </c>
      <c r="X177" s="33">
        <v>21.133333333333333</v>
      </c>
      <c r="Y177" s="33">
        <v>0</v>
      </c>
      <c r="Z177" s="33">
        <v>0.29080962800875276</v>
      </c>
      <c r="AA177" s="33">
        <v>0</v>
      </c>
      <c r="AB177" s="33">
        <v>0</v>
      </c>
      <c r="AC177" s="33">
        <v>0</v>
      </c>
      <c r="AD177" s="33">
        <v>0</v>
      </c>
      <c r="AE177" s="33">
        <v>40.077777777777776</v>
      </c>
      <c r="AF177" s="33">
        <v>0</v>
      </c>
      <c r="AG177" s="33">
        <v>3.3333333333333335</v>
      </c>
      <c r="AH177" t="s">
        <v>488</v>
      </c>
      <c r="AI177" s="34">
        <v>2</v>
      </c>
    </row>
    <row r="178" spans="1:35" x14ac:dyDescent="0.25">
      <c r="A178" t="s">
        <v>1583</v>
      </c>
      <c r="B178" t="s">
        <v>648</v>
      </c>
      <c r="C178" t="s">
        <v>1310</v>
      </c>
      <c r="D178" t="s">
        <v>1499</v>
      </c>
      <c r="E178" s="33">
        <v>165.33333333333334</v>
      </c>
      <c r="F178" s="33">
        <v>5.5555555555555554</v>
      </c>
      <c r="G178" s="33">
        <v>0</v>
      </c>
      <c r="H178" s="33">
        <v>0</v>
      </c>
      <c r="I178" s="33">
        <v>10.222222222222221</v>
      </c>
      <c r="J178" s="33">
        <v>0</v>
      </c>
      <c r="K178" s="33">
        <v>0</v>
      </c>
      <c r="L178" s="33">
        <v>1.0409999999999999</v>
      </c>
      <c r="M178" s="33">
        <v>5.302777777777778</v>
      </c>
      <c r="N178" s="33">
        <v>3.1596666666666668</v>
      </c>
      <c r="O178" s="33">
        <v>5.1184139784946237E-2</v>
      </c>
      <c r="P178" s="33">
        <v>0</v>
      </c>
      <c r="Q178" s="33">
        <v>19.030555555555555</v>
      </c>
      <c r="R178" s="33">
        <v>0.11510416666666666</v>
      </c>
      <c r="S178" s="33">
        <v>17.617222222222228</v>
      </c>
      <c r="T178" s="33">
        <v>13.743000000000004</v>
      </c>
      <c r="U178" s="33">
        <v>0</v>
      </c>
      <c r="V178" s="33">
        <v>0.18967876344086027</v>
      </c>
      <c r="W178" s="33">
        <v>22.511111111111113</v>
      </c>
      <c r="X178" s="33">
        <v>20.612555555555559</v>
      </c>
      <c r="Y178" s="33">
        <v>0</v>
      </c>
      <c r="Z178" s="33">
        <v>0.26082862903225806</v>
      </c>
      <c r="AA178" s="33">
        <v>0</v>
      </c>
      <c r="AB178" s="33">
        <v>5.0333333333333332</v>
      </c>
      <c r="AC178" s="33">
        <v>0</v>
      </c>
      <c r="AD178" s="33">
        <v>0</v>
      </c>
      <c r="AE178" s="33">
        <v>0</v>
      </c>
      <c r="AF178" s="33">
        <v>0</v>
      </c>
      <c r="AG178" s="33">
        <v>0</v>
      </c>
      <c r="AH178" t="s">
        <v>42</v>
      </c>
      <c r="AI178" s="34">
        <v>2</v>
      </c>
    </row>
    <row r="179" spans="1:35" x14ac:dyDescent="0.25">
      <c r="A179" t="s">
        <v>1583</v>
      </c>
      <c r="B179" t="s">
        <v>1169</v>
      </c>
      <c r="C179" t="s">
        <v>1481</v>
      </c>
      <c r="D179" t="s">
        <v>1502</v>
      </c>
      <c r="E179" s="33">
        <v>226.9111111111111</v>
      </c>
      <c r="F179" s="33">
        <v>47.366666666666667</v>
      </c>
      <c r="G179" s="33">
        <v>1.2222222222222223</v>
      </c>
      <c r="H179" s="33">
        <v>1.3916666666666668</v>
      </c>
      <c r="I179" s="33">
        <v>9.4333333333333336</v>
      </c>
      <c r="J179" s="33">
        <v>0</v>
      </c>
      <c r="K179" s="33">
        <v>0</v>
      </c>
      <c r="L179" s="33">
        <v>5.7611111111111111</v>
      </c>
      <c r="M179" s="33">
        <v>18.697222222222223</v>
      </c>
      <c r="N179" s="33">
        <v>0</v>
      </c>
      <c r="O179" s="33">
        <v>8.2398883556948396E-2</v>
      </c>
      <c r="P179" s="33">
        <v>4.3416666666666668</v>
      </c>
      <c r="Q179" s="33">
        <v>5.083333333333333</v>
      </c>
      <c r="R179" s="33">
        <v>4.1536088531975324E-2</v>
      </c>
      <c r="S179" s="33">
        <v>17.458333333333332</v>
      </c>
      <c r="T179" s="33">
        <v>13.819444444444445</v>
      </c>
      <c r="U179" s="33">
        <v>0</v>
      </c>
      <c r="V179" s="33">
        <v>0.13784154343355207</v>
      </c>
      <c r="W179" s="33">
        <v>28.75</v>
      </c>
      <c r="X179" s="33">
        <v>17.166666666666668</v>
      </c>
      <c r="Y179" s="33">
        <v>3.6555555555555554</v>
      </c>
      <c r="Z179" s="33">
        <v>0.21846538047204</v>
      </c>
      <c r="AA179" s="33">
        <v>0</v>
      </c>
      <c r="AB179" s="33">
        <v>0</v>
      </c>
      <c r="AC179" s="33">
        <v>0</v>
      </c>
      <c r="AD179" s="33">
        <v>103.34444444444445</v>
      </c>
      <c r="AE179" s="33">
        <v>0</v>
      </c>
      <c r="AF179" s="33">
        <v>0</v>
      </c>
      <c r="AG179" s="33">
        <v>0</v>
      </c>
      <c r="AH179" t="s">
        <v>567</v>
      </c>
      <c r="AI179" s="34">
        <v>2</v>
      </c>
    </row>
    <row r="180" spans="1:35" x14ac:dyDescent="0.25">
      <c r="A180" t="s">
        <v>1583</v>
      </c>
      <c r="B180" t="s">
        <v>1156</v>
      </c>
      <c r="C180" t="s">
        <v>1477</v>
      </c>
      <c r="D180" t="s">
        <v>1502</v>
      </c>
      <c r="E180" s="33">
        <v>98.933333333333337</v>
      </c>
      <c r="F180" s="33">
        <v>3.0222222222222221</v>
      </c>
      <c r="G180" s="33">
        <v>1.8555555555555556</v>
      </c>
      <c r="H180" s="33">
        <v>0</v>
      </c>
      <c r="I180" s="33">
        <v>2.4333333333333331</v>
      </c>
      <c r="J180" s="33">
        <v>0</v>
      </c>
      <c r="K180" s="33">
        <v>0</v>
      </c>
      <c r="L180" s="33">
        <v>5.55</v>
      </c>
      <c r="M180" s="33">
        <v>2.5055555555555555</v>
      </c>
      <c r="N180" s="33">
        <v>0</v>
      </c>
      <c r="O180" s="33">
        <v>2.5325696316262351E-2</v>
      </c>
      <c r="P180" s="33">
        <v>0</v>
      </c>
      <c r="Q180" s="33">
        <v>5.666666666666667</v>
      </c>
      <c r="R180" s="33">
        <v>5.7277628032345013E-2</v>
      </c>
      <c r="S180" s="33">
        <v>12.425000000000001</v>
      </c>
      <c r="T180" s="33">
        <v>12.483333333333333</v>
      </c>
      <c r="U180" s="33">
        <v>0</v>
      </c>
      <c r="V180" s="33">
        <v>0.25176886792452829</v>
      </c>
      <c r="W180" s="33">
        <v>24.463888888888889</v>
      </c>
      <c r="X180" s="33">
        <v>20.747222222222224</v>
      </c>
      <c r="Y180" s="33">
        <v>0</v>
      </c>
      <c r="Z180" s="33">
        <v>0.45698562443845459</v>
      </c>
      <c r="AA180" s="33">
        <v>0</v>
      </c>
      <c r="AB180" s="33">
        <v>4.7</v>
      </c>
      <c r="AC180" s="33">
        <v>0</v>
      </c>
      <c r="AD180" s="33">
        <v>0</v>
      </c>
      <c r="AE180" s="33">
        <v>0</v>
      </c>
      <c r="AF180" s="33">
        <v>0</v>
      </c>
      <c r="AG180" s="33">
        <v>0</v>
      </c>
      <c r="AH180" t="s">
        <v>554</v>
      </c>
      <c r="AI180" s="34">
        <v>2</v>
      </c>
    </row>
    <row r="181" spans="1:35" x14ac:dyDescent="0.25">
      <c r="A181" t="s">
        <v>1583</v>
      </c>
      <c r="B181" t="s">
        <v>1017</v>
      </c>
      <c r="C181" t="s">
        <v>1436</v>
      </c>
      <c r="D181" t="s">
        <v>1532</v>
      </c>
      <c r="E181" s="33">
        <v>171.77777777777777</v>
      </c>
      <c r="F181" s="33">
        <v>5.4222222222222225</v>
      </c>
      <c r="G181" s="33">
        <v>1.211111111111111</v>
      </c>
      <c r="H181" s="33">
        <v>1.8177777777777777</v>
      </c>
      <c r="I181" s="33">
        <v>4.7333333333333334</v>
      </c>
      <c r="J181" s="33">
        <v>0</v>
      </c>
      <c r="K181" s="33">
        <v>0</v>
      </c>
      <c r="L181" s="33">
        <v>5.6677777777777782</v>
      </c>
      <c r="M181" s="33">
        <v>0</v>
      </c>
      <c r="N181" s="33">
        <v>17.866666666666667</v>
      </c>
      <c r="O181" s="33">
        <v>0.10401034928848642</v>
      </c>
      <c r="P181" s="33">
        <v>9.5955555555555581</v>
      </c>
      <c r="Q181" s="33">
        <v>36.041111111111086</v>
      </c>
      <c r="R181" s="33">
        <v>0.26567270375161695</v>
      </c>
      <c r="S181" s="33">
        <v>25.394777777777776</v>
      </c>
      <c r="T181" s="33">
        <v>16.730666666666668</v>
      </c>
      <c r="U181" s="33">
        <v>0</v>
      </c>
      <c r="V181" s="33">
        <v>0.24523221216041396</v>
      </c>
      <c r="W181" s="33">
        <v>31.179999999999993</v>
      </c>
      <c r="X181" s="33">
        <v>26.828777777777773</v>
      </c>
      <c r="Y181" s="33">
        <v>0</v>
      </c>
      <c r="Z181" s="33">
        <v>0.33769663648124187</v>
      </c>
      <c r="AA181" s="33">
        <v>0</v>
      </c>
      <c r="AB181" s="33">
        <v>0</v>
      </c>
      <c r="AC181" s="33">
        <v>0</v>
      </c>
      <c r="AD181" s="33">
        <v>0</v>
      </c>
      <c r="AE181" s="33">
        <v>0</v>
      </c>
      <c r="AF181" s="33">
        <v>0</v>
      </c>
      <c r="AG181" s="33">
        <v>0</v>
      </c>
      <c r="AH181" t="s">
        <v>413</v>
      </c>
      <c r="AI181" s="34">
        <v>2</v>
      </c>
    </row>
    <row r="182" spans="1:35" x14ac:dyDescent="0.25">
      <c r="A182" t="s">
        <v>1583</v>
      </c>
      <c r="B182" t="s">
        <v>1116</v>
      </c>
      <c r="C182" t="s">
        <v>1465</v>
      </c>
      <c r="D182" t="s">
        <v>1497</v>
      </c>
      <c r="E182" s="33">
        <v>114.5</v>
      </c>
      <c r="F182" s="33">
        <v>5.2444444444444445</v>
      </c>
      <c r="G182" s="33">
        <v>0</v>
      </c>
      <c r="H182" s="33">
        <v>0</v>
      </c>
      <c r="I182" s="33">
        <v>5.4222222222222225</v>
      </c>
      <c r="J182" s="33">
        <v>0</v>
      </c>
      <c r="K182" s="33">
        <v>0</v>
      </c>
      <c r="L182" s="33">
        <v>3.2972222222222221</v>
      </c>
      <c r="M182" s="33">
        <v>10.258666666666667</v>
      </c>
      <c r="N182" s="33">
        <v>0</v>
      </c>
      <c r="O182" s="33">
        <v>8.9595342066957781E-2</v>
      </c>
      <c r="P182" s="33">
        <v>9.9944444444444436</v>
      </c>
      <c r="Q182" s="33">
        <v>12.905555555555555</v>
      </c>
      <c r="R182" s="33">
        <v>0.19999999999999998</v>
      </c>
      <c r="S182" s="33">
        <v>6.8638888888888889</v>
      </c>
      <c r="T182" s="33">
        <v>13.3</v>
      </c>
      <c r="U182" s="33">
        <v>0</v>
      </c>
      <c r="V182" s="33">
        <v>0.17610383309073269</v>
      </c>
      <c r="W182" s="33">
        <v>13</v>
      </c>
      <c r="X182" s="33">
        <v>4.802777777777778</v>
      </c>
      <c r="Y182" s="33">
        <v>0</v>
      </c>
      <c r="Z182" s="33">
        <v>0.15548277535177099</v>
      </c>
      <c r="AA182" s="33">
        <v>0</v>
      </c>
      <c r="AB182" s="33">
        <v>0</v>
      </c>
      <c r="AC182" s="33">
        <v>0</v>
      </c>
      <c r="AD182" s="33">
        <v>0</v>
      </c>
      <c r="AE182" s="33">
        <v>0</v>
      </c>
      <c r="AF182" s="33">
        <v>0</v>
      </c>
      <c r="AG182" s="33">
        <v>0</v>
      </c>
      <c r="AH182" t="s">
        <v>513</v>
      </c>
      <c r="AI182" s="34">
        <v>2</v>
      </c>
    </row>
    <row r="183" spans="1:35" x14ac:dyDescent="0.25">
      <c r="A183" t="s">
        <v>1583</v>
      </c>
      <c r="B183" t="s">
        <v>1144</v>
      </c>
      <c r="C183" t="s">
        <v>1246</v>
      </c>
      <c r="D183" t="s">
        <v>1500</v>
      </c>
      <c r="E183" s="33">
        <v>32.611111111111114</v>
      </c>
      <c r="F183" s="33">
        <v>0</v>
      </c>
      <c r="G183" s="33">
        <v>0</v>
      </c>
      <c r="H183" s="33">
        <v>0</v>
      </c>
      <c r="I183" s="33">
        <v>1.8111111111111111</v>
      </c>
      <c r="J183" s="33">
        <v>0</v>
      </c>
      <c r="K183" s="33">
        <v>0</v>
      </c>
      <c r="L183" s="33">
        <v>0.11222222222222222</v>
      </c>
      <c r="M183" s="33">
        <v>5.5111111111111111</v>
      </c>
      <c r="N183" s="33">
        <v>0</v>
      </c>
      <c r="O183" s="33">
        <v>0.16899488926746165</v>
      </c>
      <c r="P183" s="33">
        <v>10.135111111111112</v>
      </c>
      <c r="Q183" s="33">
        <v>0</v>
      </c>
      <c r="R183" s="33">
        <v>0.31078705281090291</v>
      </c>
      <c r="S183" s="33">
        <v>3.5323333333333329</v>
      </c>
      <c r="T183" s="33">
        <v>6.1486666666666681</v>
      </c>
      <c r="U183" s="33">
        <v>0</v>
      </c>
      <c r="V183" s="33">
        <v>0.29686201022146508</v>
      </c>
      <c r="W183" s="33">
        <v>8.578888888888887</v>
      </c>
      <c r="X183" s="33">
        <v>0</v>
      </c>
      <c r="Y183" s="33">
        <v>0</v>
      </c>
      <c r="Z183" s="33">
        <v>0.26306643952299824</v>
      </c>
      <c r="AA183" s="33">
        <v>0</v>
      </c>
      <c r="AB183" s="33">
        <v>9.1444444444444439</v>
      </c>
      <c r="AC183" s="33">
        <v>5.4222222222222225</v>
      </c>
      <c r="AD183" s="33">
        <v>0</v>
      </c>
      <c r="AE183" s="33">
        <v>0</v>
      </c>
      <c r="AF183" s="33">
        <v>0</v>
      </c>
      <c r="AG183" s="33">
        <v>0</v>
      </c>
      <c r="AH183" t="s">
        <v>541</v>
      </c>
      <c r="AI183" s="34">
        <v>2</v>
      </c>
    </row>
    <row r="184" spans="1:35" x14ac:dyDescent="0.25">
      <c r="A184" t="s">
        <v>1583</v>
      </c>
      <c r="B184" t="s">
        <v>1080</v>
      </c>
      <c r="C184" t="s">
        <v>1320</v>
      </c>
      <c r="D184" t="s">
        <v>1502</v>
      </c>
      <c r="E184" s="33">
        <v>129.95555555555555</v>
      </c>
      <c r="F184" s="33">
        <v>5.6</v>
      </c>
      <c r="G184" s="33">
        <v>0</v>
      </c>
      <c r="H184" s="33">
        <v>0</v>
      </c>
      <c r="I184" s="33">
        <v>7.9777777777777779</v>
      </c>
      <c r="J184" s="33">
        <v>0</v>
      </c>
      <c r="K184" s="33">
        <v>0</v>
      </c>
      <c r="L184" s="33">
        <v>5.6111111111111107</v>
      </c>
      <c r="M184" s="33">
        <v>14.952777777777778</v>
      </c>
      <c r="N184" s="33">
        <v>0</v>
      </c>
      <c r="O184" s="33">
        <v>0.11506070451436388</v>
      </c>
      <c r="P184" s="33">
        <v>17.605555555555554</v>
      </c>
      <c r="Q184" s="33">
        <v>35.158333333333331</v>
      </c>
      <c r="R184" s="33">
        <v>0.40601487688098498</v>
      </c>
      <c r="S184" s="33">
        <v>34.12222222222222</v>
      </c>
      <c r="T184" s="33">
        <v>19.141666666666666</v>
      </c>
      <c r="U184" s="33">
        <v>0</v>
      </c>
      <c r="V184" s="33">
        <v>0.40986234610123118</v>
      </c>
      <c r="W184" s="33">
        <v>28.613888888888887</v>
      </c>
      <c r="X184" s="33">
        <v>35.417444444444449</v>
      </c>
      <c r="Y184" s="33">
        <v>0</v>
      </c>
      <c r="Z184" s="33">
        <v>0.49271716826265394</v>
      </c>
      <c r="AA184" s="33">
        <v>0</v>
      </c>
      <c r="AB184" s="33">
        <v>0</v>
      </c>
      <c r="AC184" s="33">
        <v>0</v>
      </c>
      <c r="AD184" s="33">
        <v>0</v>
      </c>
      <c r="AE184" s="33">
        <v>5.4888888888888889</v>
      </c>
      <c r="AF184" s="33">
        <v>0.3888888888888889</v>
      </c>
      <c r="AG184" s="33">
        <v>0</v>
      </c>
      <c r="AH184" t="s">
        <v>476</v>
      </c>
      <c r="AI184" s="34">
        <v>2</v>
      </c>
    </row>
    <row r="185" spans="1:35" x14ac:dyDescent="0.25">
      <c r="A185" t="s">
        <v>1583</v>
      </c>
      <c r="B185" t="s">
        <v>1001</v>
      </c>
      <c r="C185" t="s">
        <v>1345</v>
      </c>
      <c r="D185" t="s">
        <v>1522</v>
      </c>
      <c r="E185" s="33">
        <v>189.23333333333332</v>
      </c>
      <c r="F185" s="33">
        <v>0</v>
      </c>
      <c r="G185" s="33">
        <v>1.0333333333333334</v>
      </c>
      <c r="H185" s="33">
        <v>0</v>
      </c>
      <c r="I185" s="33">
        <v>5.3888888888888893</v>
      </c>
      <c r="J185" s="33">
        <v>0</v>
      </c>
      <c r="K185" s="33">
        <v>0</v>
      </c>
      <c r="L185" s="33">
        <v>10.833333333333334</v>
      </c>
      <c r="M185" s="33">
        <v>5.4722222222222223</v>
      </c>
      <c r="N185" s="33">
        <v>0</v>
      </c>
      <c r="O185" s="33">
        <v>2.8917855674945689E-2</v>
      </c>
      <c r="P185" s="33">
        <v>0</v>
      </c>
      <c r="Q185" s="33">
        <v>8.3638888888888889</v>
      </c>
      <c r="R185" s="33">
        <v>4.4198813927543892E-2</v>
      </c>
      <c r="S185" s="33">
        <v>17.255555555555556</v>
      </c>
      <c r="T185" s="33">
        <v>21.958333333333332</v>
      </c>
      <c r="U185" s="33">
        <v>0</v>
      </c>
      <c r="V185" s="33">
        <v>0.2072250601843697</v>
      </c>
      <c r="W185" s="33">
        <v>20.169444444444444</v>
      </c>
      <c r="X185" s="33">
        <v>0</v>
      </c>
      <c r="Y185" s="33">
        <v>23.344444444444445</v>
      </c>
      <c r="Z185" s="33">
        <v>0.22994832951676356</v>
      </c>
      <c r="AA185" s="33">
        <v>0</v>
      </c>
      <c r="AB185" s="33">
        <v>4.177777777777778</v>
      </c>
      <c r="AC185" s="33">
        <v>0</v>
      </c>
      <c r="AD185" s="33">
        <v>2.1027777777777779</v>
      </c>
      <c r="AE185" s="33">
        <v>1.0333333333333334</v>
      </c>
      <c r="AF185" s="33">
        <v>0</v>
      </c>
      <c r="AG185" s="33">
        <v>0</v>
      </c>
      <c r="AH185" t="s">
        <v>397</v>
      </c>
      <c r="AI185" s="34">
        <v>2</v>
      </c>
    </row>
    <row r="186" spans="1:35" x14ac:dyDescent="0.25">
      <c r="A186" t="s">
        <v>1583</v>
      </c>
      <c r="B186" t="s">
        <v>733</v>
      </c>
      <c r="C186" t="s">
        <v>1339</v>
      </c>
      <c r="D186" t="s">
        <v>1525</v>
      </c>
      <c r="E186" s="33">
        <v>182.03333333333333</v>
      </c>
      <c r="F186" s="33">
        <v>4.7444444444444445</v>
      </c>
      <c r="G186" s="33">
        <v>2.7555555555555555</v>
      </c>
      <c r="H186" s="33">
        <v>0.7751111111111112</v>
      </c>
      <c r="I186" s="33">
        <v>11.28888888888889</v>
      </c>
      <c r="J186" s="33">
        <v>0</v>
      </c>
      <c r="K186" s="33">
        <v>0</v>
      </c>
      <c r="L186" s="33">
        <v>3.6151111111111129</v>
      </c>
      <c r="M186" s="33">
        <v>4.5111111111111111</v>
      </c>
      <c r="N186" s="33">
        <v>10.35</v>
      </c>
      <c r="O186" s="33">
        <v>8.1639504364280038E-2</v>
      </c>
      <c r="P186" s="33">
        <v>3.5777777777777779</v>
      </c>
      <c r="Q186" s="33">
        <v>26.747222222222224</v>
      </c>
      <c r="R186" s="33">
        <v>0.16659036806445707</v>
      </c>
      <c r="S186" s="33">
        <v>7.0567777777777767</v>
      </c>
      <c r="T186" s="33">
        <v>9.6437777777777782</v>
      </c>
      <c r="U186" s="33">
        <v>0</v>
      </c>
      <c r="V186" s="33">
        <v>9.1744491240920448E-2</v>
      </c>
      <c r="W186" s="33">
        <v>8.7416666666666671</v>
      </c>
      <c r="X186" s="33">
        <v>5.5734444444444469</v>
      </c>
      <c r="Y186" s="33">
        <v>0</v>
      </c>
      <c r="Z186" s="33">
        <v>7.8640053714215979E-2</v>
      </c>
      <c r="AA186" s="33">
        <v>0</v>
      </c>
      <c r="AB186" s="33">
        <v>0</v>
      </c>
      <c r="AC186" s="33">
        <v>0</v>
      </c>
      <c r="AD186" s="33">
        <v>0</v>
      </c>
      <c r="AE186" s="33">
        <v>0</v>
      </c>
      <c r="AF186" s="33">
        <v>0</v>
      </c>
      <c r="AG186" s="33">
        <v>0</v>
      </c>
      <c r="AH186" t="s">
        <v>127</v>
      </c>
      <c r="AI186" s="34">
        <v>2</v>
      </c>
    </row>
    <row r="187" spans="1:35" x14ac:dyDescent="0.25">
      <c r="A187" t="s">
        <v>1583</v>
      </c>
      <c r="B187" t="s">
        <v>708</v>
      </c>
      <c r="C187" t="s">
        <v>1320</v>
      </c>
      <c r="D187" t="s">
        <v>1502</v>
      </c>
      <c r="E187" s="33">
        <v>230.35555555555555</v>
      </c>
      <c r="F187" s="33">
        <v>15.555555555555555</v>
      </c>
      <c r="G187" s="33">
        <v>0</v>
      </c>
      <c r="H187" s="33">
        <v>0</v>
      </c>
      <c r="I187" s="33">
        <v>20.855555555555554</v>
      </c>
      <c r="J187" s="33">
        <v>0</v>
      </c>
      <c r="K187" s="33">
        <v>0</v>
      </c>
      <c r="L187" s="33">
        <v>5.6472222222222221</v>
      </c>
      <c r="M187" s="33">
        <v>25.253333333333334</v>
      </c>
      <c r="N187" s="33">
        <v>0</v>
      </c>
      <c r="O187" s="33">
        <v>0.10962762878641713</v>
      </c>
      <c r="P187" s="33">
        <v>0</v>
      </c>
      <c r="Q187" s="33">
        <v>34.158333333333331</v>
      </c>
      <c r="R187" s="33">
        <v>0.1482852595022188</v>
      </c>
      <c r="S187" s="33">
        <v>26.677777777777777</v>
      </c>
      <c r="T187" s="33">
        <v>22.780555555555555</v>
      </c>
      <c r="U187" s="33">
        <v>5.333333333333333</v>
      </c>
      <c r="V187" s="33">
        <v>0.23785693613737216</v>
      </c>
      <c r="W187" s="33">
        <v>27.9</v>
      </c>
      <c r="X187" s="33">
        <v>34.56666666666667</v>
      </c>
      <c r="Y187" s="33">
        <v>0</v>
      </c>
      <c r="Z187" s="33">
        <v>0.2711749951765387</v>
      </c>
      <c r="AA187" s="33">
        <v>0</v>
      </c>
      <c r="AB187" s="33">
        <v>9.0555555555555554</v>
      </c>
      <c r="AC187" s="33">
        <v>0</v>
      </c>
      <c r="AD187" s="33">
        <v>0</v>
      </c>
      <c r="AE187" s="33">
        <v>3.3111111111111109</v>
      </c>
      <c r="AF187" s="33">
        <v>0</v>
      </c>
      <c r="AG187" s="33">
        <v>0</v>
      </c>
      <c r="AH187" t="s">
        <v>102</v>
      </c>
      <c r="AI187" s="34">
        <v>2</v>
      </c>
    </row>
    <row r="188" spans="1:35" x14ac:dyDescent="0.25">
      <c r="A188" t="s">
        <v>1583</v>
      </c>
      <c r="B188" t="s">
        <v>769</v>
      </c>
      <c r="C188" t="s">
        <v>1355</v>
      </c>
      <c r="D188" t="s">
        <v>1505</v>
      </c>
      <c r="E188" s="33">
        <v>114.41111111111111</v>
      </c>
      <c r="F188" s="33">
        <v>4.6222222222222218</v>
      </c>
      <c r="G188" s="33">
        <v>0</v>
      </c>
      <c r="H188" s="33">
        <v>0</v>
      </c>
      <c r="I188" s="33">
        <v>5.1444444444444448</v>
      </c>
      <c r="J188" s="33">
        <v>0</v>
      </c>
      <c r="K188" s="33">
        <v>0</v>
      </c>
      <c r="L188" s="33">
        <v>6.1027777777777779</v>
      </c>
      <c r="M188" s="33">
        <v>7.7777777777777779E-2</v>
      </c>
      <c r="N188" s="33">
        <v>7.7767777777777791</v>
      </c>
      <c r="O188" s="33">
        <v>6.865203457317666E-2</v>
      </c>
      <c r="P188" s="33">
        <v>0</v>
      </c>
      <c r="Q188" s="33">
        <v>15.411222222222225</v>
      </c>
      <c r="R188" s="33">
        <v>0.13470039817422552</v>
      </c>
      <c r="S188" s="33">
        <v>14.782111111111115</v>
      </c>
      <c r="T188" s="33">
        <v>18.036777777777775</v>
      </c>
      <c r="U188" s="33">
        <v>0</v>
      </c>
      <c r="V188" s="33">
        <v>0.28685053899193941</v>
      </c>
      <c r="W188" s="33">
        <v>14.746</v>
      </c>
      <c r="X188" s="33">
        <v>27.001000000000001</v>
      </c>
      <c r="Y188" s="33">
        <v>0</v>
      </c>
      <c r="Z188" s="33">
        <v>0.36488588909391084</v>
      </c>
      <c r="AA188" s="33">
        <v>0</v>
      </c>
      <c r="AB188" s="33">
        <v>8.7444444444444436</v>
      </c>
      <c r="AC188" s="33">
        <v>0</v>
      </c>
      <c r="AD188" s="33">
        <v>0</v>
      </c>
      <c r="AE188" s="33">
        <v>0</v>
      </c>
      <c r="AF188" s="33">
        <v>0</v>
      </c>
      <c r="AG188" s="33">
        <v>0</v>
      </c>
      <c r="AH188" t="s">
        <v>164</v>
      </c>
      <c r="AI188" s="34">
        <v>2</v>
      </c>
    </row>
    <row r="189" spans="1:35" x14ac:dyDescent="0.25">
      <c r="A189" t="s">
        <v>1583</v>
      </c>
      <c r="B189" t="s">
        <v>641</v>
      </c>
      <c r="C189" t="s">
        <v>1290</v>
      </c>
      <c r="D189" t="s">
        <v>1524</v>
      </c>
      <c r="E189" s="33">
        <v>162.45555555555555</v>
      </c>
      <c r="F189" s="33">
        <v>5.6888888888888891</v>
      </c>
      <c r="G189" s="33">
        <v>0.55555555555555558</v>
      </c>
      <c r="H189" s="33">
        <v>0.71111111111111114</v>
      </c>
      <c r="I189" s="33">
        <v>7.2888888888888888</v>
      </c>
      <c r="J189" s="33">
        <v>0</v>
      </c>
      <c r="K189" s="33">
        <v>0</v>
      </c>
      <c r="L189" s="33">
        <v>0</v>
      </c>
      <c r="M189" s="33">
        <v>5</v>
      </c>
      <c r="N189" s="33">
        <v>5</v>
      </c>
      <c r="O189" s="33">
        <v>6.1555297175295808E-2</v>
      </c>
      <c r="P189" s="33">
        <v>4.666666666666667</v>
      </c>
      <c r="Q189" s="33">
        <v>16.952777777777779</v>
      </c>
      <c r="R189" s="33">
        <v>0.13307913275425759</v>
      </c>
      <c r="S189" s="33">
        <v>9.5472222222222225</v>
      </c>
      <c r="T189" s="33">
        <v>15.022222222222222</v>
      </c>
      <c r="U189" s="33">
        <v>0</v>
      </c>
      <c r="V189" s="33">
        <v>0.15123794542096983</v>
      </c>
      <c r="W189" s="33">
        <v>8.0388888888888896</v>
      </c>
      <c r="X189" s="33">
        <v>11.375</v>
      </c>
      <c r="Y189" s="33">
        <v>0</v>
      </c>
      <c r="Z189" s="33">
        <v>0.11950276998837291</v>
      </c>
      <c r="AA189" s="33">
        <v>0</v>
      </c>
      <c r="AB189" s="33">
        <v>0</v>
      </c>
      <c r="AC189" s="33">
        <v>0</v>
      </c>
      <c r="AD189" s="33">
        <v>0</v>
      </c>
      <c r="AE189" s="33">
        <v>0</v>
      </c>
      <c r="AF189" s="33">
        <v>0</v>
      </c>
      <c r="AG189" s="33">
        <v>0</v>
      </c>
      <c r="AH189" t="s">
        <v>35</v>
      </c>
      <c r="AI189" s="34">
        <v>2</v>
      </c>
    </row>
    <row r="190" spans="1:35" x14ac:dyDescent="0.25">
      <c r="A190" t="s">
        <v>1583</v>
      </c>
      <c r="B190" t="s">
        <v>921</v>
      </c>
      <c r="C190" t="s">
        <v>1313</v>
      </c>
      <c r="D190" t="s">
        <v>1504</v>
      </c>
      <c r="E190" s="33">
        <v>219.46666666666667</v>
      </c>
      <c r="F190" s="33">
        <v>11.8</v>
      </c>
      <c r="G190" s="33">
        <v>2.7111111111111112</v>
      </c>
      <c r="H190" s="33">
        <v>1.2672222222222222</v>
      </c>
      <c r="I190" s="33">
        <v>6</v>
      </c>
      <c r="J190" s="33">
        <v>0</v>
      </c>
      <c r="K190" s="33">
        <v>0</v>
      </c>
      <c r="L190" s="33">
        <v>4.730777777777778</v>
      </c>
      <c r="M190" s="33">
        <v>4.7993333333333332</v>
      </c>
      <c r="N190" s="33">
        <v>7.1616666666666688</v>
      </c>
      <c r="O190" s="33">
        <v>5.4500303766707177E-2</v>
      </c>
      <c r="P190" s="33">
        <v>0</v>
      </c>
      <c r="Q190" s="33">
        <v>14.02944444444444</v>
      </c>
      <c r="R190" s="33">
        <v>6.392517213446737E-2</v>
      </c>
      <c r="S190" s="33">
        <v>10.973666666666665</v>
      </c>
      <c r="T190" s="33">
        <v>17.560777777777776</v>
      </c>
      <c r="U190" s="33">
        <v>0</v>
      </c>
      <c r="V190" s="33">
        <v>0.13001721344673955</v>
      </c>
      <c r="W190" s="33">
        <v>19.083777777777772</v>
      </c>
      <c r="X190" s="33">
        <v>17.012777777777778</v>
      </c>
      <c r="Y190" s="33">
        <v>11.044444444444444</v>
      </c>
      <c r="Z190" s="33">
        <v>0.21479799513973269</v>
      </c>
      <c r="AA190" s="33">
        <v>0</v>
      </c>
      <c r="AB190" s="33">
        <v>0</v>
      </c>
      <c r="AC190" s="33">
        <v>0</v>
      </c>
      <c r="AD190" s="33">
        <v>0</v>
      </c>
      <c r="AE190" s="33">
        <v>0</v>
      </c>
      <c r="AF190" s="33">
        <v>0</v>
      </c>
      <c r="AG190" s="33">
        <v>0</v>
      </c>
      <c r="AH190" t="s">
        <v>317</v>
      </c>
      <c r="AI190" s="34">
        <v>2</v>
      </c>
    </row>
    <row r="191" spans="1:35" x14ac:dyDescent="0.25">
      <c r="A191" t="s">
        <v>1583</v>
      </c>
      <c r="B191" t="s">
        <v>884</v>
      </c>
      <c r="C191" t="s">
        <v>1271</v>
      </c>
      <c r="D191" t="s">
        <v>1541</v>
      </c>
      <c r="E191" s="33">
        <v>236.26666666666668</v>
      </c>
      <c r="F191" s="33">
        <v>5.4222222222222225</v>
      </c>
      <c r="G191" s="33">
        <v>1.4222222222222223</v>
      </c>
      <c r="H191" s="33">
        <v>0</v>
      </c>
      <c r="I191" s="33">
        <v>11.2</v>
      </c>
      <c r="J191" s="33">
        <v>0</v>
      </c>
      <c r="K191" s="33">
        <v>4.2666666666666666</v>
      </c>
      <c r="L191" s="33">
        <v>8.737222222222222</v>
      </c>
      <c r="M191" s="33">
        <v>4.8888888888888893</v>
      </c>
      <c r="N191" s="33">
        <v>16.502777777777776</v>
      </c>
      <c r="O191" s="33">
        <v>9.0540349887133179E-2</v>
      </c>
      <c r="P191" s="33">
        <v>7.2</v>
      </c>
      <c r="Q191" s="33">
        <v>0</v>
      </c>
      <c r="R191" s="33">
        <v>3.0474040632054174E-2</v>
      </c>
      <c r="S191" s="33">
        <v>8.5622222222222231</v>
      </c>
      <c r="T191" s="33">
        <v>25.923777777777783</v>
      </c>
      <c r="U191" s="33">
        <v>0</v>
      </c>
      <c r="V191" s="33">
        <v>0.14596218961625282</v>
      </c>
      <c r="W191" s="33">
        <v>18.324999999999999</v>
      </c>
      <c r="X191" s="33">
        <v>16.527222222222221</v>
      </c>
      <c r="Y191" s="33">
        <v>0</v>
      </c>
      <c r="Z191" s="33">
        <v>0.1475122272385252</v>
      </c>
      <c r="AA191" s="33">
        <v>0</v>
      </c>
      <c r="AB191" s="33">
        <v>0</v>
      </c>
      <c r="AC191" s="33">
        <v>0</v>
      </c>
      <c r="AD191" s="33">
        <v>0</v>
      </c>
      <c r="AE191" s="33">
        <v>0</v>
      </c>
      <c r="AF191" s="33">
        <v>0</v>
      </c>
      <c r="AG191" s="33">
        <v>3.5555555555555554</v>
      </c>
      <c r="AH191" t="s">
        <v>280</v>
      </c>
      <c r="AI191" s="34">
        <v>2</v>
      </c>
    </row>
    <row r="192" spans="1:35" x14ac:dyDescent="0.25">
      <c r="A192" t="s">
        <v>1583</v>
      </c>
      <c r="B192" t="s">
        <v>1019</v>
      </c>
      <c r="C192" t="s">
        <v>1438</v>
      </c>
      <c r="D192" t="s">
        <v>1518</v>
      </c>
      <c r="E192" s="33">
        <v>68.066666666666663</v>
      </c>
      <c r="F192" s="33">
        <v>8.9333333333333336</v>
      </c>
      <c r="G192" s="33">
        <v>0</v>
      </c>
      <c r="H192" s="33">
        <v>0</v>
      </c>
      <c r="I192" s="33">
        <v>9.6999999999999993</v>
      </c>
      <c r="J192" s="33">
        <v>0</v>
      </c>
      <c r="K192" s="33">
        <v>0</v>
      </c>
      <c r="L192" s="33">
        <v>3.8795555555555552</v>
      </c>
      <c r="M192" s="33">
        <v>5.3722222222222218</v>
      </c>
      <c r="N192" s="33">
        <v>0</v>
      </c>
      <c r="O192" s="33">
        <v>7.8925889650669281E-2</v>
      </c>
      <c r="P192" s="33">
        <v>4.833333333333333</v>
      </c>
      <c r="Q192" s="33">
        <v>15.213888888888889</v>
      </c>
      <c r="R192" s="33">
        <v>0.2945233431276526</v>
      </c>
      <c r="S192" s="33">
        <v>14.069444444444445</v>
      </c>
      <c r="T192" s="33">
        <v>0</v>
      </c>
      <c r="U192" s="33">
        <v>0</v>
      </c>
      <c r="V192" s="33">
        <v>0.20670094678419851</v>
      </c>
      <c r="W192" s="33">
        <v>14.419444444444444</v>
      </c>
      <c r="X192" s="33">
        <v>5.0611111111111109</v>
      </c>
      <c r="Y192" s="33">
        <v>0</v>
      </c>
      <c r="Z192" s="33">
        <v>0.28619817172706496</v>
      </c>
      <c r="AA192" s="33">
        <v>0</v>
      </c>
      <c r="AB192" s="33">
        <v>0</v>
      </c>
      <c r="AC192" s="33">
        <v>0</v>
      </c>
      <c r="AD192" s="33">
        <v>0</v>
      </c>
      <c r="AE192" s="33">
        <v>0</v>
      </c>
      <c r="AF192" s="33">
        <v>0</v>
      </c>
      <c r="AG192" s="33">
        <v>0</v>
      </c>
      <c r="AH192" t="s">
        <v>415</v>
      </c>
      <c r="AI192" s="34">
        <v>2</v>
      </c>
    </row>
    <row r="193" spans="1:35" x14ac:dyDescent="0.25">
      <c r="A193" t="s">
        <v>1583</v>
      </c>
      <c r="B193" t="s">
        <v>1189</v>
      </c>
      <c r="C193" t="s">
        <v>1487</v>
      </c>
      <c r="D193" t="s">
        <v>1534</v>
      </c>
      <c r="E193" s="33">
        <v>29.377777777777776</v>
      </c>
      <c r="F193" s="33">
        <v>5.7555555555555555</v>
      </c>
      <c r="G193" s="33">
        <v>0</v>
      </c>
      <c r="H193" s="33">
        <v>0</v>
      </c>
      <c r="I193" s="33">
        <v>0</v>
      </c>
      <c r="J193" s="33">
        <v>0</v>
      </c>
      <c r="K193" s="33">
        <v>0</v>
      </c>
      <c r="L193" s="33">
        <v>1.2262222222222221</v>
      </c>
      <c r="M193" s="33">
        <v>4.5974444444444442</v>
      </c>
      <c r="N193" s="33">
        <v>0</v>
      </c>
      <c r="O193" s="33">
        <v>0.15649394856278365</v>
      </c>
      <c r="P193" s="33">
        <v>5.4881111111111105</v>
      </c>
      <c r="Q193" s="33">
        <v>13.864111111111111</v>
      </c>
      <c r="R193" s="33">
        <v>0.65873676248108926</v>
      </c>
      <c r="S193" s="33">
        <v>8.0933333333333373</v>
      </c>
      <c r="T193" s="33">
        <v>1.3666666666666667E-2</v>
      </c>
      <c r="U193" s="33">
        <v>0</v>
      </c>
      <c r="V193" s="33">
        <v>0.27595688350983377</v>
      </c>
      <c r="W193" s="33">
        <v>8.633777777777782</v>
      </c>
      <c r="X193" s="33">
        <v>6.5242222222222201</v>
      </c>
      <c r="Y193" s="33">
        <v>0</v>
      </c>
      <c r="Z193" s="33">
        <v>0.51596822995461433</v>
      </c>
      <c r="AA193" s="33">
        <v>0</v>
      </c>
      <c r="AB193" s="33">
        <v>0</v>
      </c>
      <c r="AC193" s="33">
        <v>0</v>
      </c>
      <c r="AD193" s="33">
        <v>0</v>
      </c>
      <c r="AE193" s="33">
        <v>0</v>
      </c>
      <c r="AF193" s="33">
        <v>0</v>
      </c>
      <c r="AG193" s="33">
        <v>0</v>
      </c>
      <c r="AH193" t="s">
        <v>588</v>
      </c>
      <c r="AI193" s="34">
        <v>2</v>
      </c>
    </row>
    <row r="194" spans="1:35" x14ac:dyDescent="0.25">
      <c r="A194" t="s">
        <v>1583</v>
      </c>
      <c r="B194" t="s">
        <v>940</v>
      </c>
      <c r="C194" t="s">
        <v>1309</v>
      </c>
      <c r="D194" t="s">
        <v>1534</v>
      </c>
      <c r="E194" s="33">
        <v>46.544444444444444</v>
      </c>
      <c r="F194" s="33">
        <v>4.8888888888888893</v>
      </c>
      <c r="G194" s="33">
        <v>0</v>
      </c>
      <c r="H194" s="33">
        <v>0</v>
      </c>
      <c r="I194" s="33">
        <v>24.344444444444445</v>
      </c>
      <c r="J194" s="33">
        <v>0</v>
      </c>
      <c r="K194" s="33">
        <v>0</v>
      </c>
      <c r="L194" s="33">
        <v>1.1320000000000003</v>
      </c>
      <c r="M194" s="33">
        <v>6</v>
      </c>
      <c r="N194" s="33">
        <v>6.9663333333333339</v>
      </c>
      <c r="O194" s="33">
        <v>0.27857961327285752</v>
      </c>
      <c r="P194" s="33">
        <v>5.333333333333333</v>
      </c>
      <c r="Q194" s="33">
        <v>10.459666666666669</v>
      </c>
      <c r="R194" s="33">
        <v>0.33931009787538796</v>
      </c>
      <c r="S194" s="33">
        <v>12.074222222222224</v>
      </c>
      <c r="T194" s="33">
        <v>0</v>
      </c>
      <c r="U194" s="33">
        <v>0</v>
      </c>
      <c r="V194" s="33">
        <v>0.25941274767247557</v>
      </c>
      <c r="W194" s="33">
        <v>9.2468888888888863</v>
      </c>
      <c r="X194" s="33">
        <v>7.1226666666666674</v>
      </c>
      <c r="Y194" s="33">
        <v>0</v>
      </c>
      <c r="Z194" s="33">
        <v>0.35169730245882069</v>
      </c>
      <c r="AA194" s="33">
        <v>0</v>
      </c>
      <c r="AB194" s="33">
        <v>0</v>
      </c>
      <c r="AC194" s="33">
        <v>0</v>
      </c>
      <c r="AD194" s="33">
        <v>0</v>
      </c>
      <c r="AE194" s="33">
        <v>0</v>
      </c>
      <c r="AF194" s="33">
        <v>0</v>
      </c>
      <c r="AG194" s="33">
        <v>0</v>
      </c>
      <c r="AH194" t="s">
        <v>336</v>
      </c>
      <c r="AI194" s="34">
        <v>2</v>
      </c>
    </row>
    <row r="195" spans="1:35" x14ac:dyDescent="0.25">
      <c r="A195" t="s">
        <v>1583</v>
      </c>
      <c r="B195" t="s">
        <v>1024</v>
      </c>
      <c r="C195" t="s">
        <v>1440</v>
      </c>
      <c r="D195" t="s">
        <v>1545</v>
      </c>
      <c r="E195" s="33">
        <v>116.04444444444445</v>
      </c>
      <c r="F195" s="33">
        <v>6.8444444444444441</v>
      </c>
      <c r="G195" s="33">
        <v>0</v>
      </c>
      <c r="H195" s="33">
        <v>0</v>
      </c>
      <c r="I195" s="33">
        <v>5.2333333333333334</v>
      </c>
      <c r="J195" s="33">
        <v>0</v>
      </c>
      <c r="K195" s="33">
        <v>0</v>
      </c>
      <c r="L195" s="33">
        <v>1.6283333333333334</v>
      </c>
      <c r="M195" s="33">
        <v>10.791666666666666</v>
      </c>
      <c r="N195" s="33">
        <v>0</v>
      </c>
      <c r="O195" s="33">
        <v>9.2995978552278813E-2</v>
      </c>
      <c r="P195" s="33">
        <v>0</v>
      </c>
      <c r="Q195" s="33">
        <v>25.680555555555557</v>
      </c>
      <c r="R195" s="33">
        <v>0.22129931060896207</v>
      </c>
      <c r="S195" s="33">
        <v>11.005555555555556</v>
      </c>
      <c r="T195" s="33">
        <v>13.988888888888889</v>
      </c>
      <c r="U195" s="33">
        <v>0</v>
      </c>
      <c r="V195" s="33">
        <v>0.21538682497127537</v>
      </c>
      <c r="W195" s="33">
        <v>22.877777777777776</v>
      </c>
      <c r="X195" s="33">
        <v>16.994444444444444</v>
      </c>
      <c r="Y195" s="33">
        <v>0</v>
      </c>
      <c r="Z195" s="33">
        <v>0.34359440827269244</v>
      </c>
      <c r="AA195" s="33">
        <v>0</v>
      </c>
      <c r="AB195" s="33">
        <v>0</v>
      </c>
      <c r="AC195" s="33">
        <v>0</v>
      </c>
      <c r="AD195" s="33">
        <v>0</v>
      </c>
      <c r="AE195" s="33">
        <v>0</v>
      </c>
      <c r="AF195" s="33">
        <v>0</v>
      </c>
      <c r="AG195" s="33">
        <v>0</v>
      </c>
      <c r="AH195" t="s">
        <v>420</v>
      </c>
      <c r="AI195" s="34">
        <v>2</v>
      </c>
    </row>
    <row r="196" spans="1:35" x14ac:dyDescent="0.25">
      <c r="A196" t="s">
        <v>1583</v>
      </c>
      <c r="B196" t="s">
        <v>1097</v>
      </c>
      <c r="C196" t="s">
        <v>1290</v>
      </c>
      <c r="D196" t="s">
        <v>1524</v>
      </c>
      <c r="E196" s="33">
        <v>219.56666666666666</v>
      </c>
      <c r="F196" s="33">
        <v>5.0555555555555554</v>
      </c>
      <c r="G196" s="33">
        <v>1.0666666666666667</v>
      </c>
      <c r="H196" s="33">
        <v>0.84800000000000009</v>
      </c>
      <c r="I196" s="33">
        <v>9.7222222222222214</v>
      </c>
      <c r="J196" s="33">
        <v>0</v>
      </c>
      <c r="K196" s="33">
        <v>0</v>
      </c>
      <c r="L196" s="33">
        <v>1.1166666666666667</v>
      </c>
      <c r="M196" s="33">
        <v>4.9916666666666663</v>
      </c>
      <c r="N196" s="33">
        <v>10.230555555555556</v>
      </c>
      <c r="O196" s="33">
        <v>6.9328475279591115E-2</v>
      </c>
      <c r="P196" s="33">
        <v>0</v>
      </c>
      <c r="Q196" s="33">
        <v>123.04400000000003</v>
      </c>
      <c r="R196" s="33">
        <v>0.56039471686655551</v>
      </c>
      <c r="S196" s="33">
        <v>4.3666666666666663</v>
      </c>
      <c r="T196" s="33">
        <v>10.638888888888889</v>
      </c>
      <c r="U196" s="33">
        <v>0</v>
      </c>
      <c r="V196" s="33">
        <v>6.8341683113202781E-2</v>
      </c>
      <c r="W196" s="33">
        <v>8.4833333333333325</v>
      </c>
      <c r="X196" s="33">
        <v>11.175000000000001</v>
      </c>
      <c r="Y196" s="33">
        <v>0</v>
      </c>
      <c r="Z196" s="33">
        <v>8.9532412327311364E-2</v>
      </c>
      <c r="AA196" s="33">
        <v>0</v>
      </c>
      <c r="AB196" s="33">
        <v>0</v>
      </c>
      <c r="AC196" s="33">
        <v>0</v>
      </c>
      <c r="AD196" s="33">
        <v>2.411111111111111</v>
      </c>
      <c r="AE196" s="33">
        <v>0</v>
      </c>
      <c r="AF196" s="33">
        <v>0</v>
      </c>
      <c r="AG196" s="33">
        <v>0</v>
      </c>
      <c r="AH196" t="s">
        <v>494</v>
      </c>
      <c r="AI196" s="34">
        <v>2</v>
      </c>
    </row>
    <row r="197" spans="1:35" x14ac:dyDescent="0.25">
      <c r="A197" t="s">
        <v>1583</v>
      </c>
      <c r="B197" t="s">
        <v>919</v>
      </c>
      <c r="C197" t="s">
        <v>1211</v>
      </c>
      <c r="D197" t="s">
        <v>1502</v>
      </c>
      <c r="E197" s="33">
        <v>224.24444444444444</v>
      </c>
      <c r="F197" s="33">
        <v>9.8000000000000007</v>
      </c>
      <c r="G197" s="33">
        <v>2.1333333333333333</v>
      </c>
      <c r="H197" s="33">
        <v>0</v>
      </c>
      <c r="I197" s="33">
        <v>9.8000000000000007</v>
      </c>
      <c r="J197" s="33">
        <v>0</v>
      </c>
      <c r="K197" s="33">
        <v>0</v>
      </c>
      <c r="L197" s="33">
        <v>9.9753333333333352</v>
      </c>
      <c r="M197" s="33">
        <v>20.247222222222224</v>
      </c>
      <c r="N197" s="33">
        <v>4.9777777777777779</v>
      </c>
      <c r="O197" s="33">
        <v>0.11248885145178873</v>
      </c>
      <c r="P197" s="33">
        <v>9.5666666666666664</v>
      </c>
      <c r="Q197" s="33">
        <v>78.591666666666669</v>
      </c>
      <c r="R197" s="33">
        <v>0.39313497175701118</v>
      </c>
      <c r="S197" s="33">
        <v>25.397333333333332</v>
      </c>
      <c r="T197" s="33">
        <v>18.690888888888885</v>
      </c>
      <c r="U197" s="33">
        <v>5.6</v>
      </c>
      <c r="V197" s="33">
        <v>0.22158061639084331</v>
      </c>
      <c r="W197" s="33">
        <v>17.643666666666668</v>
      </c>
      <c r="X197" s="33">
        <v>32.559000000000005</v>
      </c>
      <c r="Y197" s="33">
        <v>0</v>
      </c>
      <c r="Z197" s="33">
        <v>0.22387473986720843</v>
      </c>
      <c r="AA197" s="33">
        <v>0</v>
      </c>
      <c r="AB197" s="33">
        <v>0</v>
      </c>
      <c r="AC197" s="33">
        <v>0</v>
      </c>
      <c r="AD197" s="33">
        <v>0</v>
      </c>
      <c r="AE197" s="33">
        <v>0</v>
      </c>
      <c r="AF197" s="33">
        <v>0</v>
      </c>
      <c r="AG197" s="33">
        <v>2.1333333333333333</v>
      </c>
      <c r="AH197" t="s">
        <v>315</v>
      </c>
      <c r="AI197" s="34">
        <v>2</v>
      </c>
    </row>
    <row r="198" spans="1:35" x14ac:dyDescent="0.25">
      <c r="A198" t="s">
        <v>1583</v>
      </c>
      <c r="B198" t="s">
        <v>787</v>
      </c>
      <c r="C198" t="s">
        <v>1363</v>
      </c>
      <c r="D198" t="s">
        <v>1495</v>
      </c>
      <c r="E198" s="33">
        <v>118.4</v>
      </c>
      <c r="F198" s="33">
        <v>4.4333333333333336</v>
      </c>
      <c r="G198" s="33">
        <v>0</v>
      </c>
      <c r="H198" s="33">
        <v>0</v>
      </c>
      <c r="I198" s="33">
        <v>2.8888888888888888</v>
      </c>
      <c r="J198" s="33">
        <v>0</v>
      </c>
      <c r="K198" s="33">
        <v>0</v>
      </c>
      <c r="L198" s="33">
        <v>0.25644444444444442</v>
      </c>
      <c r="M198" s="33">
        <v>9.2777777777777786</v>
      </c>
      <c r="N198" s="33">
        <v>0.23333333333333334</v>
      </c>
      <c r="O198" s="33">
        <v>8.0330330330330324E-2</v>
      </c>
      <c r="P198" s="33">
        <v>0</v>
      </c>
      <c r="Q198" s="33">
        <v>13.436111111111112</v>
      </c>
      <c r="R198" s="33">
        <v>0.11348066816816817</v>
      </c>
      <c r="S198" s="33">
        <v>8.6325555555555553</v>
      </c>
      <c r="T198" s="33">
        <v>9.5447777777777763</v>
      </c>
      <c r="U198" s="33">
        <v>0</v>
      </c>
      <c r="V198" s="33">
        <v>0.15352477477477475</v>
      </c>
      <c r="W198" s="33">
        <v>11.927111111111106</v>
      </c>
      <c r="X198" s="33">
        <v>6.5795555555555536</v>
      </c>
      <c r="Y198" s="33">
        <v>0</v>
      </c>
      <c r="Z198" s="33">
        <v>0.15630630630630624</v>
      </c>
      <c r="AA198" s="33">
        <v>0</v>
      </c>
      <c r="AB198" s="33">
        <v>5.5111111111111111</v>
      </c>
      <c r="AC198" s="33">
        <v>0</v>
      </c>
      <c r="AD198" s="33">
        <v>0</v>
      </c>
      <c r="AE198" s="33">
        <v>0</v>
      </c>
      <c r="AF198" s="33">
        <v>0</v>
      </c>
      <c r="AG198" s="33">
        <v>0</v>
      </c>
      <c r="AH198" t="s">
        <v>182</v>
      </c>
      <c r="AI198" s="34">
        <v>2</v>
      </c>
    </row>
    <row r="199" spans="1:35" x14ac:dyDescent="0.25">
      <c r="A199" t="s">
        <v>1583</v>
      </c>
      <c r="B199" t="s">
        <v>975</v>
      </c>
      <c r="C199" t="s">
        <v>1342</v>
      </c>
      <c r="D199" t="s">
        <v>1498</v>
      </c>
      <c r="E199" s="33">
        <v>106.16666666666667</v>
      </c>
      <c r="F199" s="33">
        <v>5.5111111111111111</v>
      </c>
      <c r="G199" s="33">
        <v>0</v>
      </c>
      <c r="H199" s="33">
        <v>0</v>
      </c>
      <c r="I199" s="33">
        <v>0</v>
      </c>
      <c r="J199" s="33">
        <v>0</v>
      </c>
      <c r="K199" s="33">
        <v>0</v>
      </c>
      <c r="L199" s="33">
        <v>4.5666666666666664</v>
      </c>
      <c r="M199" s="33">
        <v>0</v>
      </c>
      <c r="N199" s="33">
        <v>4.6027777777777779</v>
      </c>
      <c r="O199" s="33">
        <v>4.3354264782836209E-2</v>
      </c>
      <c r="P199" s="33">
        <v>0</v>
      </c>
      <c r="Q199" s="33">
        <v>31.119444444444444</v>
      </c>
      <c r="R199" s="33">
        <v>0.29311878597592883</v>
      </c>
      <c r="S199" s="33">
        <v>11.088888888888889</v>
      </c>
      <c r="T199" s="33">
        <v>7.177777777777778</v>
      </c>
      <c r="U199" s="33">
        <v>0</v>
      </c>
      <c r="V199" s="33">
        <v>0.17205651491365775</v>
      </c>
      <c r="W199" s="33">
        <v>12.5</v>
      </c>
      <c r="X199" s="33">
        <v>15.472222222222221</v>
      </c>
      <c r="Y199" s="33">
        <v>0</v>
      </c>
      <c r="Z199" s="33">
        <v>0.26347462061747773</v>
      </c>
      <c r="AA199" s="33">
        <v>0</v>
      </c>
      <c r="AB199" s="33">
        <v>0</v>
      </c>
      <c r="AC199" s="33">
        <v>0</v>
      </c>
      <c r="AD199" s="33">
        <v>0</v>
      </c>
      <c r="AE199" s="33">
        <v>0</v>
      </c>
      <c r="AF199" s="33">
        <v>0</v>
      </c>
      <c r="AG199" s="33">
        <v>0</v>
      </c>
      <c r="AH199" t="s">
        <v>371</v>
      </c>
      <c r="AI199" s="34">
        <v>2</v>
      </c>
    </row>
    <row r="200" spans="1:35" x14ac:dyDescent="0.25">
      <c r="A200" t="s">
        <v>1583</v>
      </c>
      <c r="B200" t="s">
        <v>694</v>
      </c>
      <c r="C200" t="s">
        <v>1214</v>
      </c>
      <c r="D200" t="s">
        <v>1532</v>
      </c>
      <c r="E200" s="33">
        <v>122.72222222222223</v>
      </c>
      <c r="F200" s="33">
        <v>5.6888888888888891</v>
      </c>
      <c r="G200" s="33">
        <v>0.65555555555555556</v>
      </c>
      <c r="H200" s="33">
        <v>0.53333333333333333</v>
      </c>
      <c r="I200" s="33">
        <v>2</v>
      </c>
      <c r="J200" s="33">
        <v>0</v>
      </c>
      <c r="K200" s="33">
        <v>0</v>
      </c>
      <c r="L200" s="33">
        <v>5.7222222222222223</v>
      </c>
      <c r="M200" s="33">
        <v>13.341666666666667</v>
      </c>
      <c r="N200" s="33">
        <v>0</v>
      </c>
      <c r="O200" s="33">
        <v>0.10871435038478949</v>
      </c>
      <c r="P200" s="33">
        <v>4.416666666666667</v>
      </c>
      <c r="Q200" s="33">
        <v>14.46111111111111</v>
      </c>
      <c r="R200" s="33">
        <v>0.15382526029877772</v>
      </c>
      <c r="S200" s="33">
        <v>22.252777777777776</v>
      </c>
      <c r="T200" s="33">
        <v>3.3833333333333333</v>
      </c>
      <c r="U200" s="33">
        <v>0</v>
      </c>
      <c r="V200" s="33">
        <v>0.2088954277953825</v>
      </c>
      <c r="W200" s="33">
        <v>29.125</v>
      </c>
      <c r="X200" s="33">
        <v>15.311111111111112</v>
      </c>
      <c r="Y200" s="33">
        <v>0</v>
      </c>
      <c r="Z200" s="33">
        <v>0.36208691715708463</v>
      </c>
      <c r="AA200" s="33">
        <v>6.6666666666666666E-2</v>
      </c>
      <c r="AB200" s="33">
        <v>0</v>
      </c>
      <c r="AC200" s="33">
        <v>0</v>
      </c>
      <c r="AD200" s="33">
        <v>0</v>
      </c>
      <c r="AE200" s="33">
        <v>0</v>
      </c>
      <c r="AF200" s="33">
        <v>0</v>
      </c>
      <c r="AG200" s="33">
        <v>0</v>
      </c>
      <c r="AH200" t="s">
        <v>88</v>
      </c>
      <c r="AI200" s="34">
        <v>2</v>
      </c>
    </row>
    <row r="201" spans="1:35" x14ac:dyDescent="0.25">
      <c r="A201" t="s">
        <v>1583</v>
      </c>
      <c r="B201" t="s">
        <v>1036</v>
      </c>
      <c r="C201" t="s">
        <v>1226</v>
      </c>
      <c r="D201" t="s">
        <v>1526</v>
      </c>
      <c r="E201" s="33">
        <v>74.011111111111106</v>
      </c>
      <c r="F201" s="33">
        <v>5.4222222222222225</v>
      </c>
      <c r="G201" s="33">
        <v>0.72222222222222221</v>
      </c>
      <c r="H201" s="33">
        <v>0.57777777777777772</v>
      </c>
      <c r="I201" s="33">
        <v>6.3444444444444441</v>
      </c>
      <c r="J201" s="33">
        <v>0</v>
      </c>
      <c r="K201" s="33">
        <v>0.72222222222222221</v>
      </c>
      <c r="L201" s="33">
        <v>5.0119999999999996</v>
      </c>
      <c r="M201" s="33">
        <v>5.3</v>
      </c>
      <c r="N201" s="33">
        <v>0</v>
      </c>
      <c r="O201" s="33">
        <v>7.1610869238853028E-2</v>
      </c>
      <c r="P201" s="33">
        <v>0</v>
      </c>
      <c r="Q201" s="33">
        <v>12.922555555555554</v>
      </c>
      <c r="R201" s="33">
        <v>0.17460291247560425</v>
      </c>
      <c r="S201" s="33">
        <v>7.8888888888888911</v>
      </c>
      <c r="T201" s="33">
        <v>0</v>
      </c>
      <c r="U201" s="33">
        <v>0</v>
      </c>
      <c r="V201" s="33">
        <v>0.10659060201170999</v>
      </c>
      <c r="W201" s="33">
        <v>5.8577777777777786</v>
      </c>
      <c r="X201" s="33">
        <v>4.6472222222222221</v>
      </c>
      <c r="Y201" s="33">
        <v>0</v>
      </c>
      <c r="Z201" s="33">
        <v>0.14193814742531152</v>
      </c>
      <c r="AA201" s="33">
        <v>0</v>
      </c>
      <c r="AB201" s="33">
        <v>5.333333333333333</v>
      </c>
      <c r="AC201" s="33">
        <v>0</v>
      </c>
      <c r="AD201" s="33">
        <v>0</v>
      </c>
      <c r="AE201" s="33">
        <v>0</v>
      </c>
      <c r="AF201" s="33">
        <v>0</v>
      </c>
      <c r="AG201" s="33">
        <v>0</v>
      </c>
      <c r="AH201" t="s">
        <v>432</v>
      </c>
      <c r="AI201" s="34">
        <v>2</v>
      </c>
    </row>
    <row r="202" spans="1:35" x14ac:dyDescent="0.25">
      <c r="A202" t="s">
        <v>1583</v>
      </c>
      <c r="B202" t="s">
        <v>1068</v>
      </c>
      <c r="C202" t="s">
        <v>1451</v>
      </c>
      <c r="D202" t="s">
        <v>1518</v>
      </c>
      <c r="E202" s="33">
        <v>348.6</v>
      </c>
      <c r="F202" s="33">
        <v>12.677777777777777</v>
      </c>
      <c r="G202" s="33">
        <v>0</v>
      </c>
      <c r="H202" s="33">
        <v>28.486111111111111</v>
      </c>
      <c r="I202" s="33">
        <v>0.53333333333333333</v>
      </c>
      <c r="J202" s="33">
        <v>0</v>
      </c>
      <c r="K202" s="33">
        <v>0</v>
      </c>
      <c r="L202" s="33">
        <v>9.8666666666666671</v>
      </c>
      <c r="M202" s="33">
        <v>22.727777777777778</v>
      </c>
      <c r="N202" s="33">
        <v>0</v>
      </c>
      <c r="O202" s="33">
        <v>6.5197297125007964E-2</v>
      </c>
      <c r="P202" s="33">
        <v>8.9388888888888882</v>
      </c>
      <c r="Q202" s="33">
        <v>6.4638888888888886</v>
      </c>
      <c r="R202" s="33">
        <v>4.418467520877159E-2</v>
      </c>
      <c r="S202" s="33">
        <v>22.666666666666668</v>
      </c>
      <c r="T202" s="33">
        <v>37.327777777777776</v>
      </c>
      <c r="U202" s="33">
        <v>5.322222222222222</v>
      </c>
      <c r="V202" s="33">
        <v>0.18736852170587109</v>
      </c>
      <c r="W202" s="33">
        <v>16.375</v>
      </c>
      <c r="X202" s="33">
        <v>31.636111111111113</v>
      </c>
      <c r="Y202" s="33">
        <v>0</v>
      </c>
      <c r="Z202" s="33">
        <v>0.13772550519538471</v>
      </c>
      <c r="AA202" s="33">
        <v>0</v>
      </c>
      <c r="AB202" s="33">
        <v>21.377777777777776</v>
      </c>
      <c r="AC202" s="33">
        <v>0</v>
      </c>
      <c r="AD202" s="33">
        <v>0</v>
      </c>
      <c r="AE202" s="33">
        <v>45.944444444444443</v>
      </c>
      <c r="AF202" s="33">
        <v>0</v>
      </c>
      <c r="AG202" s="33">
        <v>0</v>
      </c>
      <c r="AH202" t="s">
        <v>464</v>
      </c>
      <c r="AI202" s="34">
        <v>2</v>
      </c>
    </row>
    <row r="203" spans="1:35" x14ac:dyDescent="0.25">
      <c r="A203" t="s">
        <v>1583</v>
      </c>
      <c r="B203" t="s">
        <v>1118</v>
      </c>
      <c r="C203" t="s">
        <v>1334</v>
      </c>
      <c r="D203" t="s">
        <v>1542</v>
      </c>
      <c r="E203" s="33">
        <v>67.36666666666666</v>
      </c>
      <c r="F203" s="33">
        <v>5.6888888888888891</v>
      </c>
      <c r="G203" s="33">
        <v>0</v>
      </c>
      <c r="H203" s="33">
        <v>0</v>
      </c>
      <c r="I203" s="33">
        <v>0</v>
      </c>
      <c r="J203" s="33">
        <v>0</v>
      </c>
      <c r="K203" s="33">
        <v>0</v>
      </c>
      <c r="L203" s="33">
        <v>1.3241111111111112</v>
      </c>
      <c r="M203" s="33">
        <v>5.8388888888888886</v>
      </c>
      <c r="N203" s="33">
        <v>0</v>
      </c>
      <c r="O203" s="33">
        <v>8.6673264060696031E-2</v>
      </c>
      <c r="P203" s="33">
        <v>0</v>
      </c>
      <c r="Q203" s="33">
        <v>0</v>
      </c>
      <c r="R203" s="33">
        <v>0</v>
      </c>
      <c r="S203" s="33">
        <v>5.8888888888888893</v>
      </c>
      <c r="T203" s="33">
        <v>1.7805555555555554</v>
      </c>
      <c r="U203" s="33">
        <v>0</v>
      </c>
      <c r="V203" s="33">
        <v>0.11384628071911596</v>
      </c>
      <c r="W203" s="33">
        <v>8.1542222222222218</v>
      </c>
      <c r="X203" s="33">
        <v>7.4555555555555557</v>
      </c>
      <c r="Y203" s="33">
        <v>0</v>
      </c>
      <c r="Z203" s="33">
        <v>0.23171367309912586</v>
      </c>
      <c r="AA203" s="33">
        <v>0</v>
      </c>
      <c r="AB203" s="33">
        <v>9.5555555555555554</v>
      </c>
      <c r="AC203" s="33">
        <v>0</v>
      </c>
      <c r="AD203" s="33">
        <v>0</v>
      </c>
      <c r="AE203" s="33">
        <v>0</v>
      </c>
      <c r="AF203" s="33">
        <v>0</v>
      </c>
      <c r="AG203" s="33">
        <v>10.144444444444444</v>
      </c>
      <c r="AH203" t="s">
        <v>515</v>
      </c>
      <c r="AI203" s="34">
        <v>2</v>
      </c>
    </row>
    <row r="204" spans="1:35" x14ac:dyDescent="0.25">
      <c r="A204" t="s">
        <v>1583</v>
      </c>
      <c r="B204" t="s">
        <v>1005</v>
      </c>
      <c r="C204" t="s">
        <v>1249</v>
      </c>
      <c r="D204" t="s">
        <v>1496</v>
      </c>
      <c r="E204" s="33">
        <v>29.044444444444444</v>
      </c>
      <c r="F204" s="33">
        <v>2.0666666666666669</v>
      </c>
      <c r="G204" s="33">
        <v>0.35555555555555557</v>
      </c>
      <c r="H204" s="33">
        <v>0.22777777777777777</v>
      </c>
      <c r="I204" s="33">
        <v>1.7333333333333334</v>
      </c>
      <c r="J204" s="33">
        <v>0</v>
      </c>
      <c r="K204" s="33">
        <v>0</v>
      </c>
      <c r="L204" s="33">
        <v>0.41399999999999998</v>
      </c>
      <c r="M204" s="33">
        <v>3.0861111111111112</v>
      </c>
      <c r="N204" s="33">
        <v>0</v>
      </c>
      <c r="O204" s="33">
        <v>0.1062547819433818</v>
      </c>
      <c r="P204" s="33">
        <v>5.4169999999999989</v>
      </c>
      <c r="Q204" s="33">
        <v>7.30588888888889</v>
      </c>
      <c r="R204" s="33">
        <v>0.43804896710022956</v>
      </c>
      <c r="S204" s="33">
        <v>5.7094444444444434</v>
      </c>
      <c r="T204" s="33">
        <v>1.9444444444444445E-2</v>
      </c>
      <c r="U204" s="33">
        <v>0</v>
      </c>
      <c r="V204" s="33">
        <v>0.19724560061208873</v>
      </c>
      <c r="W204" s="33">
        <v>5.8438888888888885</v>
      </c>
      <c r="X204" s="33">
        <v>0.77222222222222225</v>
      </c>
      <c r="Y204" s="33">
        <v>0</v>
      </c>
      <c r="Z204" s="33">
        <v>0.22779265493496556</v>
      </c>
      <c r="AA204" s="33">
        <v>0</v>
      </c>
      <c r="AB204" s="33">
        <v>0</v>
      </c>
      <c r="AC204" s="33">
        <v>0</v>
      </c>
      <c r="AD204" s="33">
        <v>0</v>
      </c>
      <c r="AE204" s="33">
        <v>0</v>
      </c>
      <c r="AF204" s="33">
        <v>0</v>
      </c>
      <c r="AG204" s="33">
        <v>0</v>
      </c>
      <c r="AH204" t="s">
        <v>401</v>
      </c>
      <c r="AI204" s="34">
        <v>2</v>
      </c>
    </row>
    <row r="205" spans="1:35" x14ac:dyDescent="0.25">
      <c r="A205" t="s">
        <v>1583</v>
      </c>
      <c r="B205" t="s">
        <v>1077</v>
      </c>
      <c r="C205" t="s">
        <v>1224</v>
      </c>
      <c r="D205" t="s">
        <v>1501</v>
      </c>
      <c r="E205" s="33">
        <v>192.05555555555554</v>
      </c>
      <c r="F205" s="33">
        <v>5.5111111111111111</v>
      </c>
      <c r="G205" s="33">
        <v>0</v>
      </c>
      <c r="H205" s="33">
        <v>1.175</v>
      </c>
      <c r="I205" s="33">
        <v>4.7222222222222223</v>
      </c>
      <c r="J205" s="33">
        <v>0</v>
      </c>
      <c r="K205" s="33">
        <v>0</v>
      </c>
      <c r="L205" s="33">
        <v>10.61655555555555</v>
      </c>
      <c r="M205" s="33">
        <v>4.0888888888888886</v>
      </c>
      <c r="N205" s="33">
        <v>10.463888888888889</v>
      </c>
      <c r="O205" s="33">
        <v>7.5773792305467172E-2</v>
      </c>
      <c r="P205" s="33">
        <v>5.333333333333333</v>
      </c>
      <c r="Q205" s="33">
        <v>22.358333333333334</v>
      </c>
      <c r="R205" s="33">
        <v>0.14418571015331214</v>
      </c>
      <c r="S205" s="33">
        <v>17.990222222222215</v>
      </c>
      <c r="T205" s="33">
        <v>39.829888888888888</v>
      </c>
      <c r="U205" s="33">
        <v>0</v>
      </c>
      <c r="V205" s="33">
        <v>0.30105929997107317</v>
      </c>
      <c r="W205" s="33">
        <v>21.662444444444446</v>
      </c>
      <c r="X205" s="33">
        <v>49.426555555555552</v>
      </c>
      <c r="Y205" s="33">
        <v>0</v>
      </c>
      <c r="Z205" s="33">
        <v>0.3701481052936072</v>
      </c>
      <c r="AA205" s="33">
        <v>0</v>
      </c>
      <c r="AB205" s="33">
        <v>0</v>
      </c>
      <c r="AC205" s="33">
        <v>0</v>
      </c>
      <c r="AD205" s="33">
        <v>0</v>
      </c>
      <c r="AE205" s="33">
        <v>23.555555555555557</v>
      </c>
      <c r="AF205" s="33">
        <v>11.644444444444444</v>
      </c>
      <c r="AG205" s="33">
        <v>0</v>
      </c>
      <c r="AH205" t="s">
        <v>473</v>
      </c>
      <c r="AI205" s="34">
        <v>2</v>
      </c>
    </row>
    <row r="206" spans="1:35" x14ac:dyDescent="0.25">
      <c r="A206" t="s">
        <v>1583</v>
      </c>
      <c r="B206" t="s">
        <v>935</v>
      </c>
      <c r="C206" t="s">
        <v>1295</v>
      </c>
      <c r="D206" t="s">
        <v>1527</v>
      </c>
      <c r="E206" s="33">
        <v>190.65555555555557</v>
      </c>
      <c r="F206" s="33">
        <v>5.2444444444444445</v>
      </c>
      <c r="G206" s="33">
        <v>0</v>
      </c>
      <c r="H206" s="33">
        <v>1.1583333333333334</v>
      </c>
      <c r="I206" s="33">
        <v>8.1</v>
      </c>
      <c r="J206" s="33">
        <v>0</v>
      </c>
      <c r="K206" s="33">
        <v>0</v>
      </c>
      <c r="L206" s="33">
        <v>15.471777777777781</v>
      </c>
      <c r="M206" s="33">
        <v>13.391666666666667</v>
      </c>
      <c r="N206" s="33">
        <v>0</v>
      </c>
      <c r="O206" s="33">
        <v>7.02401072323562E-2</v>
      </c>
      <c r="P206" s="33">
        <v>4.3944444444444448</v>
      </c>
      <c r="Q206" s="33">
        <v>25.386111111111113</v>
      </c>
      <c r="R206" s="33">
        <v>0.15620082755405326</v>
      </c>
      <c r="S206" s="33">
        <v>24.462666666666664</v>
      </c>
      <c r="T206" s="33">
        <v>18.122333333333341</v>
      </c>
      <c r="U206" s="33">
        <v>0</v>
      </c>
      <c r="V206" s="33">
        <v>0.22336091846844225</v>
      </c>
      <c r="W206" s="33">
        <v>18.989888888888892</v>
      </c>
      <c r="X206" s="33">
        <v>30.701666666666654</v>
      </c>
      <c r="Y206" s="33">
        <v>0</v>
      </c>
      <c r="Z206" s="33">
        <v>0.26063523515356368</v>
      </c>
      <c r="AA206" s="33">
        <v>0</v>
      </c>
      <c r="AB206" s="33">
        <v>0</v>
      </c>
      <c r="AC206" s="33">
        <v>0</v>
      </c>
      <c r="AD206" s="33">
        <v>0</v>
      </c>
      <c r="AE206" s="33">
        <v>0</v>
      </c>
      <c r="AF206" s="33">
        <v>4.2888888888888888</v>
      </c>
      <c r="AG206" s="33">
        <v>0</v>
      </c>
      <c r="AH206" t="s">
        <v>331</v>
      </c>
      <c r="AI206" s="34">
        <v>2</v>
      </c>
    </row>
    <row r="207" spans="1:35" x14ac:dyDescent="0.25">
      <c r="A207" t="s">
        <v>1583</v>
      </c>
      <c r="B207" t="s">
        <v>1107</v>
      </c>
      <c r="C207" t="s">
        <v>1326</v>
      </c>
      <c r="D207" t="s">
        <v>1532</v>
      </c>
      <c r="E207" s="33">
        <v>186.7</v>
      </c>
      <c r="F207" s="33">
        <v>5.2555555555555555</v>
      </c>
      <c r="G207" s="33">
        <v>0</v>
      </c>
      <c r="H207" s="33">
        <v>0</v>
      </c>
      <c r="I207" s="33">
        <v>4.8111111111111109</v>
      </c>
      <c r="J207" s="33">
        <v>0</v>
      </c>
      <c r="K207" s="33">
        <v>0</v>
      </c>
      <c r="L207" s="33">
        <v>6.134444444444445</v>
      </c>
      <c r="M207" s="33">
        <v>0</v>
      </c>
      <c r="N207" s="33">
        <v>21.535555555555558</v>
      </c>
      <c r="O207" s="33">
        <v>0.11534844968160449</v>
      </c>
      <c r="P207" s="33">
        <v>6.7100000000000009</v>
      </c>
      <c r="Q207" s="33">
        <v>32.440555555555562</v>
      </c>
      <c r="R207" s="33">
        <v>0.2096976730345772</v>
      </c>
      <c r="S207" s="33">
        <v>50.961777777777769</v>
      </c>
      <c r="T207" s="33">
        <v>7.8740000000000032</v>
      </c>
      <c r="U207" s="33">
        <v>0</v>
      </c>
      <c r="V207" s="33">
        <v>0.31513539248943639</v>
      </c>
      <c r="W207" s="33">
        <v>48.52</v>
      </c>
      <c r="X207" s="33">
        <v>24.54933333333334</v>
      </c>
      <c r="Y207" s="33">
        <v>5.3666666666666663</v>
      </c>
      <c r="Z207" s="33">
        <v>0.42011783610069636</v>
      </c>
      <c r="AA207" s="33">
        <v>0</v>
      </c>
      <c r="AB207" s="33">
        <v>0</v>
      </c>
      <c r="AC207" s="33">
        <v>0</v>
      </c>
      <c r="AD207" s="33">
        <v>0</v>
      </c>
      <c r="AE207" s="33">
        <v>0</v>
      </c>
      <c r="AF207" s="33">
        <v>0</v>
      </c>
      <c r="AG207" s="33">
        <v>0</v>
      </c>
      <c r="AH207" t="s">
        <v>504</v>
      </c>
      <c r="AI207" s="34">
        <v>2</v>
      </c>
    </row>
    <row r="208" spans="1:35" x14ac:dyDescent="0.25">
      <c r="A208" t="s">
        <v>1583</v>
      </c>
      <c r="B208" t="s">
        <v>1050</v>
      </c>
      <c r="C208" t="s">
        <v>1296</v>
      </c>
      <c r="D208" t="s">
        <v>1529</v>
      </c>
      <c r="E208" s="33">
        <v>161.38888888888889</v>
      </c>
      <c r="F208" s="33">
        <v>5.6888888888888891</v>
      </c>
      <c r="G208" s="33">
        <v>1.1333333333333333</v>
      </c>
      <c r="H208" s="33">
        <v>0</v>
      </c>
      <c r="I208" s="33">
        <v>8.8111111111111118</v>
      </c>
      <c r="J208" s="33">
        <v>0</v>
      </c>
      <c r="K208" s="33">
        <v>0</v>
      </c>
      <c r="L208" s="33">
        <v>2.9222222222222221</v>
      </c>
      <c r="M208" s="33">
        <v>5.3888888888888893</v>
      </c>
      <c r="N208" s="33">
        <v>4.9777777777777779</v>
      </c>
      <c r="O208" s="33">
        <v>6.4234079173838221E-2</v>
      </c>
      <c r="P208" s="33">
        <v>6.5333333333333332</v>
      </c>
      <c r="Q208" s="33">
        <v>11.3</v>
      </c>
      <c r="R208" s="33">
        <v>0.11049913941480208</v>
      </c>
      <c r="S208" s="33">
        <v>4.2944444444444443</v>
      </c>
      <c r="T208" s="33">
        <v>4.6166666666666663</v>
      </c>
      <c r="U208" s="33">
        <v>0</v>
      </c>
      <c r="V208" s="33">
        <v>5.5215146299483653E-2</v>
      </c>
      <c r="W208" s="33">
        <v>4.2333333333333334</v>
      </c>
      <c r="X208" s="33">
        <v>4.6861111111111109</v>
      </c>
      <c r="Y208" s="33">
        <v>0</v>
      </c>
      <c r="Z208" s="33">
        <v>5.5266781411359725E-2</v>
      </c>
      <c r="AA208" s="33">
        <v>0</v>
      </c>
      <c r="AB208" s="33">
        <v>0</v>
      </c>
      <c r="AC208" s="33">
        <v>0</v>
      </c>
      <c r="AD208" s="33">
        <v>0</v>
      </c>
      <c r="AE208" s="33">
        <v>0</v>
      </c>
      <c r="AF208" s="33">
        <v>0</v>
      </c>
      <c r="AG208" s="33">
        <v>0</v>
      </c>
      <c r="AH208" t="s">
        <v>446</v>
      </c>
      <c r="AI208" s="34">
        <v>2</v>
      </c>
    </row>
    <row r="209" spans="1:35" x14ac:dyDescent="0.25">
      <c r="A209" t="s">
        <v>1583</v>
      </c>
      <c r="B209" t="s">
        <v>1034</v>
      </c>
      <c r="C209" t="s">
        <v>1224</v>
      </c>
      <c r="D209" t="s">
        <v>1501</v>
      </c>
      <c r="E209" s="33">
        <v>208.16666666666666</v>
      </c>
      <c r="F209" s="33">
        <v>10.666666666666666</v>
      </c>
      <c r="G209" s="33">
        <v>4.2777777777777777</v>
      </c>
      <c r="H209" s="33">
        <v>1.6111111111111112</v>
      </c>
      <c r="I209" s="33">
        <v>9.6666666666666661</v>
      </c>
      <c r="J209" s="33">
        <v>0</v>
      </c>
      <c r="K209" s="33">
        <v>0</v>
      </c>
      <c r="L209" s="33">
        <v>22.18888888888889</v>
      </c>
      <c r="M209" s="33">
        <v>26.1</v>
      </c>
      <c r="N209" s="33">
        <v>0</v>
      </c>
      <c r="O209" s="33">
        <v>0.12538030424339472</v>
      </c>
      <c r="P209" s="33">
        <v>46.139666666666663</v>
      </c>
      <c r="Q209" s="33">
        <v>0</v>
      </c>
      <c r="R209" s="33">
        <v>0.22164771817453963</v>
      </c>
      <c r="S209" s="33">
        <v>24.144444444444446</v>
      </c>
      <c r="T209" s="33">
        <v>29.541666666666668</v>
      </c>
      <c r="U209" s="33">
        <v>0</v>
      </c>
      <c r="V209" s="33">
        <v>0.257899653055778</v>
      </c>
      <c r="W209" s="33">
        <v>22.866666666666667</v>
      </c>
      <c r="X209" s="33">
        <v>47.95</v>
      </c>
      <c r="Y209" s="33">
        <v>10.255555555555556</v>
      </c>
      <c r="Z209" s="33">
        <v>0.38945823325326928</v>
      </c>
      <c r="AA209" s="33">
        <v>0</v>
      </c>
      <c r="AB209" s="33">
        <v>0</v>
      </c>
      <c r="AC209" s="33">
        <v>0</v>
      </c>
      <c r="AD209" s="33">
        <v>0</v>
      </c>
      <c r="AE209" s="33">
        <v>0</v>
      </c>
      <c r="AF209" s="33">
        <v>0</v>
      </c>
      <c r="AG209" s="33">
        <v>0</v>
      </c>
      <c r="AH209" t="s">
        <v>430</v>
      </c>
      <c r="AI209" s="34">
        <v>2</v>
      </c>
    </row>
    <row r="210" spans="1:35" x14ac:dyDescent="0.25">
      <c r="A210" t="s">
        <v>1583</v>
      </c>
      <c r="B210" t="s">
        <v>616</v>
      </c>
      <c r="C210" t="s">
        <v>1265</v>
      </c>
      <c r="D210" t="s">
        <v>1524</v>
      </c>
      <c r="E210" s="33">
        <v>540.86666666666667</v>
      </c>
      <c r="F210" s="33">
        <v>10.655555555555555</v>
      </c>
      <c r="G210" s="33">
        <v>3.8888888888888888</v>
      </c>
      <c r="H210" s="33">
        <v>0</v>
      </c>
      <c r="I210" s="33">
        <v>30.655555555555555</v>
      </c>
      <c r="J210" s="33">
        <v>0</v>
      </c>
      <c r="K210" s="33">
        <v>3.2666666666666666</v>
      </c>
      <c r="L210" s="33">
        <v>18.105666666666668</v>
      </c>
      <c r="M210" s="33">
        <v>39.474777777777781</v>
      </c>
      <c r="N210" s="33">
        <v>0</v>
      </c>
      <c r="O210" s="33">
        <v>7.2984305024857227E-2</v>
      </c>
      <c r="P210" s="33">
        <v>0</v>
      </c>
      <c r="Q210" s="33">
        <v>0</v>
      </c>
      <c r="R210" s="33">
        <v>0</v>
      </c>
      <c r="S210" s="33">
        <v>17.66288888888888</v>
      </c>
      <c r="T210" s="33">
        <v>36.424555555555557</v>
      </c>
      <c r="U210" s="33">
        <v>0</v>
      </c>
      <c r="V210" s="33">
        <v>0.1000014380212827</v>
      </c>
      <c r="W210" s="33">
        <v>41.986777777777775</v>
      </c>
      <c r="X210" s="33">
        <v>42.150888888888893</v>
      </c>
      <c r="Y210" s="33">
        <v>0</v>
      </c>
      <c r="Z210" s="33">
        <v>0.15556082830025883</v>
      </c>
      <c r="AA210" s="33">
        <v>0</v>
      </c>
      <c r="AB210" s="33">
        <v>0</v>
      </c>
      <c r="AC210" s="33">
        <v>0</v>
      </c>
      <c r="AD210" s="33">
        <v>0</v>
      </c>
      <c r="AE210" s="33">
        <v>0</v>
      </c>
      <c r="AF210" s="33">
        <v>0</v>
      </c>
      <c r="AG210" s="33">
        <v>7.1555555555555559</v>
      </c>
      <c r="AH210" t="s">
        <v>10</v>
      </c>
      <c r="AI210" s="34">
        <v>2</v>
      </c>
    </row>
    <row r="211" spans="1:35" x14ac:dyDescent="0.25">
      <c r="A211" t="s">
        <v>1583</v>
      </c>
      <c r="B211" t="s">
        <v>1161</v>
      </c>
      <c r="C211" t="s">
        <v>1480</v>
      </c>
      <c r="D211" t="s">
        <v>1530</v>
      </c>
      <c r="E211" s="33">
        <v>17.31111111111111</v>
      </c>
      <c r="F211" s="33">
        <v>0</v>
      </c>
      <c r="G211" s="33">
        <v>0</v>
      </c>
      <c r="H211" s="33">
        <v>0</v>
      </c>
      <c r="I211" s="33">
        <v>2.5111111111111111</v>
      </c>
      <c r="J211" s="33">
        <v>0</v>
      </c>
      <c r="K211" s="33">
        <v>0</v>
      </c>
      <c r="L211" s="33">
        <v>0.43888888888888888</v>
      </c>
      <c r="M211" s="33">
        <v>5.8482222222222227</v>
      </c>
      <c r="N211" s="33">
        <v>0</v>
      </c>
      <c r="O211" s="33">
        <v>0.33783055198973044</v>
      </c>
      <c r="P211" s="33">
        <v>0</v>
      </c>
      <c r="Q211" s="33">
        <v>0</v>
      </c>
      <c r="R211" s="33">
        <v>0</v>
      </c>
      <c r="S211" s="33">
        <v>6.2833333333333332</v>
      </c>
      <c r="T211" s="33">
        <v>3.6861111111111109</v>
      </c>
      <c r="U211" s="33">
        <v>0</v>
      </c>
      <c r="V211" s="33">
        <v>0.57589858793324777</v>
      </c>
      <c r="W211" s="33">
        <v>10.050888888888888</v>
      </c>
      <c r="X211" s="33">
        <v>4.9416666666666664</v>
      </c>
      <c r="Y211" s="33">
        <v>0</v>
      </c>
      <c r="Z211" s="33">
        <v>0.86606546854942235</v>
      </c>
      <c r="AA211" s="33">
        <v>0</v>
      </c>
      <c r="AB211" s="33">
        <v>4.2111111111111112</v>
      </c>
      <c r="AC211" s="33">
        <v>0</v>
      </c>
      <c r="AD211" s="33">
        <v>0</v>
      </c>
      <c r="AE211" s="33">
        <v>0</v>
      </c>
      <c r="AF211" s="33">
        <v>0</v>
      </c>
      <c r="AG211" s="33">
        <v>0</v>
      </c>
      <c r="AH211" t="s">
        <v>559</v>
      </c>
      <c r="AI211" s="34">
        <v>2</v>
      </c>
    </row>
    <row r="212" spans="1:35" x14ac:dyDescent="0.25">
      <c r="A212" t="s">
        <v>1583</v>
      </c>
      <c r="B212" t="s">
        <v>1197</v>
      </c>
      <c r="C212" t="s">
        <v>1480</v>
      </c>
      <c r="D212" t="s">
        <v>1530</v>
      </c>
      <c r="E212" s="33">
        <v>12.955555555555556</v>
      </c>
      <c r="F212" s="33">
        <v>0</v>
      </c>
      <c r="G212" s="33">
        <v>0</v>
      </c>
      <c r="H212" s="33">
        <v>0</v>
      </c>
      <c r="I212" s="33">
        <v>1.6222222222222222</v>
      </c>
      <c r="J212" s="33">
        <v>0</v>
      </c>
      <c r="K212" s="33">
        <v>0</v>
      </c>
      <c r="L212" s="33">
        <v>0.50555555555555554</v>
      </c>
      <c r="M212" s="33">
        <v>6.5246666666666666</v>
      </c>
      <c r="N212" s="33">
        <v>0</v>
      </c>
      <c r="O212" s="33">
        <v>0.50361921097770157</v>
      </c>
      <c r="P212" s="33">
        <v>0</v>
      </c>
      <c r="Q212" s="33">
        <v>0</v>
      </c>
      <c r="R212" s="33">
        <v>0</v>
      </c>
      <c r="S212" s="33">
        <v>16.823999999999998</v>
      </c>
      <c r="T212" s="33">
        <v>9.6611111111111114</v>
      </c>
      <c r="U212" s="33">
        <v>0</v>
      </c>
      <c r="V212" s="33">
        <v>2.0443053173241852</v>
      </c>
      <c r="W212" s="33">
        <v>14.338000000000001</v>
      </c>
      <c r="X212" s="33">
        <v>14.344444444444445</v>
      </c>
      <c r="Y212" s="33">
        <v>0</v>
      </c>
      <c r="Z212" s="33">
        <v>2.2139108061749573</v>
      </c>
      <c r="AA212" s="33">
        <v>0</v>
      </c>
      <c r="AB212" s="33">
        <v>4.1333333333333337</v>
      </c>
      <c r="AC212" s="33">
        <v>0</v>
      </c>
      <c r="AD212" s="33">
        <v>0</v>
      </c>
      <c r="AE212" s="33">
        <v>0</v>
      </c>
      <c r="AF212" s="33">
        <v>0</v>
      </c>
      <c r="AG212" s="33">
        <v>0</v>
      </c>
      <c r="AH212" t="s">
        <v>596</v>
      </c>
      <c r="AI212" s="34">
        <v>2</v>
      </c>
    </row>
    <row r="213" spans="1:35" x14ac:dyDescent="0.25">
      <c r="A213" t="s">
        <v>1583</v>
      </c>
      <c r="B213" t="s">
        <v>1149</v>
      </c>
      <c r="C213" t="s">
        <v>1348</v>
      </c>
      <c r="D213" t="s">
        <v>1502</v>
      </c>
      <c r="E213" s="33">
        <v>219.6888888888889</v>
      </c>
      <c r="F213" s="33">
        <v>8.2555555555555564</v>
      </c>
      <c r="G213" s="33">
        <v>1.3777777777777778</v>
      </c>
      <c r="H213" s="33">
        <v>0</v>
      </c>
      <c r="I213" s="33">
        <v>7.7777777777777777</v>
      </c>
      <c r="J213" s="33">
        <v>0</v>
      </c>
      <c r="K213" s="33">
        <v>0</v>
      </c>
      <c r="L213" s="33">
        <v>3.9694444444444446</v>
      </c>
      <c r="M213" s="33">
        <v>9.0394444444444435</v>
      </c>
      <c r="N213" s="33">
        <v>0</v>
      </c>
      <c r="O213" s="33">
        <v>4.1146570908355246E-2</v>
      </c>
      <c r="P213" s="33">
        <v>41.434888888888885</v>
      </c>
      <c r="Q213" s="33">
        <v>0</v>
      </c>
      <c r="R213" s="33">
        <v>0.18860712118146872</v>
      </c>
      <c r="S213" s="33">
        <v>27.488888888888887</v>
      </c>
      <c r="T213" s="33">
        <v>0</v>
      </c>
      <c r="U213" s="33">
        <v>0</v>
      </c>
      <c r="V213" s="33">
        <v>0.12512644143232854</v>
      </c>
      <c r="W213" s="33">
        <v>16.714444444444442</v>
      </c>
      <c r="X213" s="33">
        <v>11.57</v>
      </c>
      <c r="Y213" s="33">
        <v>0</v>
      </c>
      <c r="Z213" s="33">
        <v>0.12874772405421808</v>
      </c>
      <c r="AA213" s="33">
        <v>0</v>
      </c>
      <c r="AB213" s="33">
        <v>0</v>
      </c>
      <c r="AC213" s="33">
        <v>0</v>
      </c>
      <c r="AD213" s="33">
        <v>0</v>
      </c>
      <c r="AE213" s="33">
        <v>0</v>
      </c>
      <c r="AF213" s="33">
        <v>0</v>
      </c>
      <c r="AG213" s="33">
        <v>0</v>
      </c>
      <c r="AH213" t="s">
        <v>546</v>
      </c>
      <c r="AI213" s="34">
        <v>2</v>
      </c>
    </row>
    <row r="214" spans="1:35" x14ac:dyDescent="0.25">
      <c r="A214" t="s">
        <v>1583</v>
      </c>
      <c r="B214" t="s">
        <v>649</v>
      </c>
      <c r="C214" t="s">
        <v>1256</v>
      </c>
      <c r="D214" t="s">
        <v>1527</v>
      </c>
      <c r="E214" s="33">
        <v>159.83333333333334</v>
      </c>
      <c r="F214" s="33">
        <v>4.666666666666667</v>
      </c>
      <c r="G214" s="33">
        <v>4.5444444444444443</v>
      </c>
      <c r="H214" s="33">
        <v>1.9388888888888889</v>
      </c>
      <c r="I214" s="33">
        <v>9.3333333333333339</v>
      </c>
      <c r="J214" s="33">
        <v>0</v>
      </c>
      <c r="K214" s="33">
        <v>0.44444444444444442</v>
      </c>
      <c r="L214" s="33">
        <v>12.105666666666664</v>
      </c>
      <c r="M214" s="33">
        <v>9.8237777777777779</v>
      </c>
      <c r="N214" s="33">
        <v>0</v>
      </c>
      <c r="O214" s="33">
        <v>6.1462634688912061E-2</v>
      </c>
      <c r="P214" s="33">
        <v>0</v>
      </c>
      <c r="Q214" s="33">
        <v>11.860666666666667</v>
      </c>
      <c r="R214" s="33">
        <v>7.4206465067778934E-2</v>
      </c>
      <c r="S214" s="33">
        <v>12.889444444444443</v>
      </c>
      <c r="T214" s="33">
        <v>0</v>
      </c>
      <c r="U214" s="33">
        <v>0</v>
      </c>
      <c r="V214" s="33">
        <v>8.0643030935001719E-2</v>
      </c>
      <c r="W214" s="33">
        <v>10.944444444444448</v>
      </c>
      <c r="X214" s="33">
        <v>0.63011111111111029</v>
      </c>
      <c r="Y214" s="33">
        <v>0</v>
      </c>
      <c r="Z214" s="33">
        <v>7.2416405978449797E-2</v>
      </c>
      <c r="AA214" s="33">
        <v>0</v>
      </c>
      <c r="AB214" s="33">
        <v>14.888888888888889</v>
      </c>
      <c r="AC214" s="33">
        <v>0</v>
      </c>
      <c r="AD214" s="33">
        <v>0</v>
      </c>
      <c r="AE214" s="33">
        <v>90.955555555555549</v>
      </c>
      <c r="AF214" s="33">
        <v>0.7</v>
      </c>
      <c r="AG214" s="33">
        <v>27.066666666666666</v>
      </c>
      <c r="AH214" t="s">
        <v>43</v>
      </c>
      <c r="AI214" s="34">
        <v>2</v>
      </c>
    </row>
    <row r="215" spans="1:35" x14ac:dyDescent="0.25">
      <c r="A215" t="s">
        <v>1583</v>
      </c>
      <c r="B215" t="s">
        <v>1084</v>
      </c>
      <c r="C215" t="s">
        <v>1459</v>
      </c>
      <c r="D215" t="s">
        <v>1514</v>
      </c>
      <c r="E215" s="33">
        <v>98</v>
      </c>
      <c r="F215" s="33">
        <v>5.6888888888888891</v>
      </c>
      <c r="G215" s="33">
        <v>0</v>
      </c>
      <c r="H215" s="33">
        <v>0</v>
      </c>
      <c r="I215" s="33">
        <v>0</v>
      </c>
      <c r="J215" s="33">
        <v>0</v>
      </c>
      <c r="K215" s="33">
        <v>5</v>
      </c>
      <c r="L215" s="33">
        <v>16.130555555555556</v>
      </c>
      <c r="M215" s="33">
        <v>6.7861111111111114</v>
      </c>
      <c r="N215" s="33">
        <v>5.1396666666666668</v>
      </c>
      <c r="O215" s="33">
        <v>0.12169160997732427</v>
      </c>
      <c r="P215" s="33">
        <v>1.2833333333333334</v>
      </c>
      <c r="Q215" s="33">
        <v>44.331444444444443</v>
      </c>
      <c r="R215" s="33">
        <v>0.46545691609977319</v>
      </c>
      <c r="S215" s="33">
        <v>16.428777777777778</v>
      </c>
      <c r="T215" s="33">
        <v>18.446000000000002</v>
      </c>
      <c r="U215" s="33">
        <v>0</v>
      </c>
      <c r="V215" s="33">
        <v>0.35586507936507938</v>
      </c>
      <c r="W215" s="33">
        <v>12.900888888888888</v>
      </c>
      <c r="X215" s="33">
        <v>8.91</v>
      </c>
      <c r="Y215" s="33">
        <v>0</v>
      </c>
      <c r="Z215" s="33">
        <v>0.22256009070294785</v>
      </c>
      <c r="AA215" s="33">
        <v>1.1111111111111112E-2</v>
      </c>
      <c r="AB215" s="33">
        <v>0</v>
      </c>
      <c r="AC215" s="33">
        <v>0</v>
      </c>
      <c r="AD215" s="33">
        <v>0</v>
      </c>
      <c r="AE215" s="33">
        <v>0</v>
      </c>
      <c r="AF215" s="33">
        <v>0</v>
      </c>
      <c r="AG215" s="33">
        <v>0</v>
      </c>
      <c r="AH215" t="s">
        <v>480</v>
      </c>
      <c r="AI215" s="34">
        <v>2</v>
      </c>
    </row>
    <row r="216" spans="1:35" x14ac:dyDescent="0.25">
      <c r="A216" t="s">
        <v>1583</v>
      </c>
      <c r="B216" t="s">
        <v>672</v>
      </c>
      <c r="C216" t="s">
        <v>1259</v>
      </c>
      <c r="D216" t="s">
        <v>1514</v>
      </c>
      <c r="E216" s="33">
        <v>125.22222222222223</v>
      </c>
      <c r="F216" s="33">
        <v>5.2444444444444445</v>
      </c>
      <c r="G216" s="33">
        <v>0</v>
      </c>
      <c r="H216" s="33">
        <v>0</v>
      </c>
      <c r="I216" s="33">
        <v>0</v>
      </c>
      <c r="J216" s="33">
        <v>0</v>
      </c>
      <c r="K216" s="33">
        <v>5.1555555555555559</v>
      </c>
      <c r="L216" s="33">
        <v>16.108333333333334</v>
      </c>
      <c r="M216" s="33">
        <v>13.435555555555556</v>
      </c>
      <c r="N216" s="33">
        <v>5.4222222222222225</v>
      </c>
      <c r="O216" s="33">
        <v>0.15059449866903282</v>
      </c>
      <c r="P216" s="33">
        <v>1.2527777777777778</v>
      </c>
      <c r="Q216" s="33">
        <v>49.910111111111107</v>
      </c>
      <c r="R216" s="33">
        <v>0.40857675244010644</v>
      </c>
      <c r="S216" s="33">
        <v>19.605555555555554</v>
      </c>
      <c r="T216" s="33">
        <v>17.601000000000003</v>
      </c>
      <c r="U216" s="33">
        <v>0</v>
      </c>
      <c r="V216" s="33">
        <v>0.29712422360248442</v>
      </c>
      <c r="W216" s="33">
        <v>22.179000000000002</v>
      </c>
      <c r="X216" s="33">
        <v>10.453222222222221</v>
      </c>
      <c r="Y216" s="33">
        <v>0</v>
      </c>
      <c r="Z216" s="33">
        <v>0.26059449866903284</v>
      </c>
      <c r="AA216" s="33">
        <v>2.2222222222222223E-2</v>
      </c>
      <c r="AB216" s="33">
        <v>0</v>
      </c>
      <c r="AC216" s="33">
        <v>0</v>
      </c>
      <c r="AD216" s="33">
        <v>0</v>
      </c>
      <c r="AE216" s="33">
        <v>0</v>
      </c>
      <c r="AF216" s="33">
        <v>0</v>
      </c>
      <c r="AG216" s="33">
        <v>0</v>
      </c>
      <c r="AH216" t="s">
        <v>66</v>
      </c>
      <c r="AI216" s="34">
        <v>2</v>
      </c>
    </row>
    <row r="217" spans="1:35" x14ac:dyDescent="0.25">
      <c r="A217" t="s">
        <v>1583</v>
      </c>
      <c r="B217" t="s">
        <v>806</v>
      </c>
      <c r="C217" t="s">
        <v>1370</v>
      </c>
      <c r="D217" t="s">
        <v>1514</v>
      </c>
      <c r="E217" s="33">
        <v>86.833333333333329</v>
      </c>
      <c r="F217" s="33">
        <v>5.0333333333333332</v>
      </c>
      <c r="G217" s="33">
        <v>0</v>
      </c>
      <c r="H217" s="33">
        <v>9.7388888888888889</v>
      </c>
      <c r="I217" s="33">
        <v>0</v>
      </c>
      <c r="J217" s="33">
        <v>0</v>
      </c>
      <c r="K217" s="33">
        <v>0</v>
      </c>
      <c r="L217" s="33">
        <v>4.8416666666666668</v>
      </c>
      <c r="M217" s="33">
        <v>7.6333333333333337</v>
      </c>
      <c r="N217" s="33">
        <v>5.1123333333333338</v>
      </c>
      <c r="O217" s="33">
        <v>0.14678310940499043</v>
      </c>
      <c r="P217" s="33">
        <v>1.8916666666666666</v>
      </c>
      <c r="Q217" s="33">
        <v>51.81988888888889</v>
      </c>
      <c r="R217" s="33">
        <v>0.6185591810620602</v>
      </c>
      <c r="S217" s="33">
        <v>10.675222222222223</v>
      </c>
      <c r="T217" s="33">
        <v>4.185777777777778</v>
      </c>
      <c r="U217" s="33">
        <v>0</v>
      </c>
      <c r="V217" s="33">
        <v>0.17114395393474091</v>
      </c>
      <c r="W217" s="33">
        <v>13.880777777777778</v>
      </c>
      <c r="X217" s="33">
        <v>4.6560000000000015</v>
      </c>
      <c r="Y217" s="33">
        <v>0</v>
      </c>
      <c r="Z217" s="33">
        <v>0.21347536788227769</v>
      </c>
      <c r="AA217" s="33">
        <v>0</v>
      </c>
      <c r="AB217" s="33">
        <v>0</v>
      </c>
      <c r="AC217" s="33">
        <v>0</v>
      </c>
      <c r="AD217" s="33">
        <v>0</v>
      </c>
      <c r="AE217" s="33">
        <v>0</v>
      </c>
      <c r="AF217" s="33">
        <v>0</v>
      </c>
      <c r="AG217" s="33">
        <v>0</v>
      </c>
      <c r="AH217" t="s">
        <v>201</v>
      </c>
      <c r="AI217" s="34">
        <v>2</v>
      </c>
    </row>
    <row r="218" spans="1:35" x14ac:dyDescent="0.25">
      <c r="A218" t="s">
        <v>1583</v>
      </c>
      <c r="B218" t="s">
        <v>1102</v>
      </c>
      <c r="C218" t="s">
        <v>1290</v>
      </c>
      <c r="D218" t="s">
        <v>1524</v>
      </c>
      <c r="E218" s="33">
        <v>73.355555555555554</v>
      </c>
      <c r="F218" s="33">
        <v>5.2555555555555555</v>
      </c>
      <c r="G218" s="33">
        <v>0.14444444444444443</v>
      </c>
      <c r="H218" s="33">
        <v>0.4777777777777778</v>
      </c>
      <c r="I218" s="33">
        <v>4.6222222222222218</v>
      </c>
      <c r="J218" s="33">
        <v>0</v>
      </c>
      <c r="K218" s="33">
        <v>1.1666666666666667</v>
      </c>
      <c r="L218" s="33">
        <v>9.5000000000000001E-2</v>
      </c>
      <c r="M218" s="33">
        <v>11.858222222222224</v>
      </c>
      <c r="N218" s="33">
        <v>0.70311111111111124</v>
      </c>
      <c r="O218" s="33">
        <v>0.17123901847924874</v>
      </c>
      <c r="P218" s="33">
        <v>0</v>
      </c>
      <c r="Q218" s="33">
        <v>0</v>
      </c>
      <c r="R218" s="33">
        <v>0</v>
      </c>
      <c r="S218" s="33">
        <v>0.20555555555555555</v>
      </c>
      <c r="T218" s="33">
        <v>0</v>
      </c>
      <c r="U218" s="33">
        <v>0</v>
      </c>
      <c r="V218" s="33">
        <v>2.8021811572250832E-3</v>
      </c>
      <c r="W218" s="33">
        <v>2.0896666666666666</v>
      </c>
      <c r="X218" s="33">
        <v>0</v>
      </c>
      <c r="Y218" s="33">
        <v>0</v>
      </c>
      <c r="Z218" s="33">
        <v>2.8486822175098455E-2</v>
      </c>
      <c r="AA218" s="33">
        <v>5.4666666666666668</v>
      </c>
      <c r="AB218" s="33">
        <v>24.244444444444444</v>
      </c>
      <c r="AC218" s="33">
        <v>0</v>
      </c>
      <c r="AD218" s="33">
        <v>0</v>
      </c>
      <c r="AE218" s="33">
        <v>0</v>
      </c>
      <c r="AF218" s="33">
        <v>0</v>
      </c>
      <c r="AG218" s="33">
        <v>0</v>
      </c>
      <c r="AH218" t="s">
        <v>499</v>
      </c>
      <c r="AI218" s="34">
        <v>2</v>
      </c>
    </row>
    <row r="219" spans="1:35" x14ac:dyDescent="0.25">
      <c r="A219" t="s">
        <v>1583</v>
      </c>
      <c r="B219" t="s">
        <v>732</v>
      </c>
      <c r="C219" t="s">
        <v>1338</v>
      </c>
      <c r="D219" t="s">
        <v>1502</v>
      </c>
      <c r="E219" s="33">
        <v>184.05555555555554</v>
      </c>
      <c r="F219" s="33">
        <v>5.5111111111111111</v>
      </c>
      <c r="G219" s="33">
        <v>2.8444444444444446</v>
      </c>
      <c r="H219" s="33">
        <v>0</v>
      </c>
      <c r="I219" s="33">
        <v>7.7555555555555555</v>
      </c>
      <c r="J219" s="33">
        <v>0</v>
      </c>
      <c r="K219" s="33">
        <v>0</v>
      </c>
      <c r="L219" s="33">
        <v>4.5194444444444448</v>
      </c>
      <c r="M219" s="33">
        <v>10.138888888888889</v>
      </c>
      <c r="N219" s="33">
        <v>1.2916666666666667</v>
      </c>
      <c r="O219" s="33">
        <v>6.2103833383640207E-2</v>
      </c>
      <c r="P219" s="33">
        <v>5.333333333333333</v>
      </c>
      <c r="Q219" s="33">
        <v>36.494444444444447</v>
      </c>
      <c r="R219" s="33">
        <v>0.22725626320555392</v>
      </c>
      <c r="S219" s="33">
        <v>7.7583333333333337</v>
      </c>
      <c r="T219" s="33">
        <v>47.344444444444441</v>
      </c>
      <c r="U219" s="33">
        <v>0</v>
      </c>
      <c r="V219" s="33">
        <v>0.29938122547539991</v>
      </c>
      <c r="W219" s="33">
        <v>15.072222222222223</v>
      </c>
      <c r="X219" s="33">
        <v>29.93611111111111</v>
      </c>
      <c r="Y219" s="33">
        <v>0</v>
      </c>
      <c r="Z219" s="33">
        <v>0.24453667370962875</v>
      </c>
      <c r="AA219" s="33">
        <v>0</v>
      </c>
      <c r="AB219" s="33">
        <v>0</v>
      </c>
      <c r="AC219" s="33">
        <v>0</v>
      </c>
      <c r="AD219" s="33">
        <v>0</v>
      </c>
      <c r="AE219" s="33">
        <v>0</v>
      </c>
      <c r="AF219" s="33">
        <v>0</v>
      </c>
      <c r="AG219" s="33">
        <v>0</v>
      </c>
      <c r="AH219" t="s">
        <v>126</v>
      </c>
      <c r="AI219" s="34">
        <v>2</v>
      </c>
    </row>
    <row r="220" spans="1:35" x14ac:dyDescent="0.25">
      <c r="A220" t="s">
        <v>1583</v>
      </c>
      <c r="B220" t="s">
        <v>924</v>
      </c>
      <c r="C220" t="s">
        <v>1365</v>
      </c>
      <c r="D220" t="s">
        <v>1529</v>
      </c>
      <c r="E220" s="33">
        <v>299.67777777777781</v>
      </c>
      <c r="F220" s="33">
        <v>8.8111111111111118</v>
      </c>
      <c r="G220" s="33">
        <v>0</v>
      </c>
      <c r="H220" s="33">
        <v>0</v>
      </c>
      <c r="I220" s="33">
        <v>0</v>
      </c>
      <c r="J220" s="33">
        <v>0</v>
      </c>
      <c r="K220" s="33">
        <v>0</v>
      </c>
      <c r="L220" s="33">
        <v>6.6216666666666661</v>
      </c>
      <c r="M220" s="33">
        <v>9.1666666666666661</v>
      </c>
      <c r="N220" s="33">
        <v>13.404444444444438</v>
      </c>
      <c r="O220" s="33">
        <v>7.5317934077342302E-2</v>
      </c>
      <c r="P220" s="33">
        <v>2.5833333333333335</v>
      </c>
      <c r="Q220" s="33">
        <v>12.165555555555551</v>
      </c>
      <c r="R220" s="33">
        <v>4.9215824403989451E-2</v>
      </c>
      <c r="S220" s="33">
        <v>37.469777777777779</v>
      </c>
      <c r="T220" s="33">
        <v>40.263222222222232</v>
      </c>
      <c r="U220" s="33">
        <v>0</v>
      </c>
      <c r="V220" s="33">
        <v>0.25938860257313412</v>
      </c>
      <c r="W220" s="33">
        <v>26.538888888888888</v>
      </c>
      <c r="X220" s="33">
        <v>44.980555555555547</v>
      </c>
      <c r="Y220" s="33">
        <v>0</v>
      </c>
      <c r="Z220" s="33">
        <v>0.23865448073857098</v>
      </c>
      <c r="AA220" s="33">
        <v>0</v>
      </c>
      <c r="AB220" s="33">
        <v>0</v>
      </c>
      <c r="AC220" s="33">
        <v>0</v>
      </c>
      <c r="AD220" s="33">
        <v>62.932222222222258</v>
      </c>
      <c r="AE220" s="33">
        <v>0</v>
      </c>
      <c r="AF220" s="33">
        <v>0</v>
      </c>
      <c r="AG220" s="33">
        <v>0</v>
      </c>
      <c r="AH220" t="s">
        <v>320</v>
      </c>
      <c r="AI220" s="34">
        <v>2</v>
      </c>
    </row>
    <row r="221" spans="1:35" x14ac:dyDescent="0.25">
      <c r="A221" t="s">
        <v>1583</v>
      </c>
      <c r="B221" t="s">
        <v>1008</v>
      </c>
      <c r="C221" t="s">
        <v>1430</v>
      </c>
      <c r="D221" t="s">
        <v>1533</v>
      </c>
      <c r="E221" s="33">
        <v>135.36666666666667</v>
      </c>
      <c r="F221" s="33">
        <v>5.6888888888888891</v>
      </c>
      <c r="G221" s="33">
        <v>2.8444444444444446</v>
      </c>
      <c r="H221" s="33">
        <v>0.47222222222222221</v>
      </c>
      <c r="I221" s="33">
        <v>3.2555555555555555</v>
      </c>
      <c r="J221" s="33">
        <v>0</v>
      </c>
      <c r="K221" s="33">
        <v>0</v>
      </c>
      <c r="L221" s="33">
        <v>1.5805555555555555</v>
      </c>
      <c r="M221" s="33">
        <v>6.6666666666666666E-2</v>
      </c>
      <c r="N221" s="33">
        <v>10.013888888888889</v>
      </c>
      <c r="O221" s="33">
        <v>7.4468521710580313E-2</v>
      </c>
      <c r="P221" s="33">
        <v>0.15555555555555556</v>
      </c>
      <c r="Q221" s="33">
        <v>2.7</v>
      </c>
      <c r="R221" s="33">
        <v>2.1094968398588196E-2</v>
      </c>
      <c r="S221" s="33">
        <v>0.84722222222222221</v>
      </c>
      <c r="T221" s="33">
        <v>0</v>
      </c>
      <c r="U221" s="33">
        <v>0</v>
      </c>
      <c r="V221" s="33">
        <v>6.2587211688418286E-3</v>
      </c>
      <c r="W221" s="33">
        <v>5.6</v>
      </c>
      <c r="X221" s="33">
        <v>5.4944444444444445</v>
      </c>
      <c r="Y221" s="33">
        <v>0</v>
      </c>
      <c r="Z221" s="33">
        <v>8.1958466715915626E-2</v>
      </c>
      <c r="AA221" s="33">
        <v>0</v>
      </c>
      <c r="AB221" s="33">
        <v>0</v>
      </c>
      <c r="AC221" s="33">
        <v>0</v>
      </c>
      <c r="AD221" s="33">
        <v>0</v>
      </c>
      <c r="AE221" s="33">
        <v>0</v>
      </c>
      <c r="AF221" s="33">
        <v>0</v>
      </c>
      <c r="AG221" s="33">
        <v>0</v>
      </c>
      <c r="AH221" t="s">
        <v>404</v>
      </c>
      <c r="AI221" s="34">
        <v>2</v>
      </c>
    </row>
    <row r="222" spans="1:35" x14ac:dyDescent="0.25">
      <c r="A222" t="s">
        <v>1583</v>
      </c>
      <c r="B222" t="s">
        <v>707</v>
      </c>
      <c r="C222" t="s">
        <v>1257</v>
      </c>
      <c r="D222" t="s">
        <v>1517</v>
      </c>
      <c r="E222" s="33">
        <v>76.233333333333334</v>
      </c>
      <c r="F222" s="33">
        <v>6.4333333333333336</v>
      </c>
      <c r="G222" s="33">
        <v>0</v>
      </c>
      <c r="H222" s="33">
        <v>0</v>
      </c>
      <c r="I222" s="33">
        <v>4.5777777777777775</v>
      </c>
      <c r="J222" s="33">
        <v>0</v>
      </c>
      <c r="K222" s="33">
        <v>0</v>
      </c>
      <c r="L222" s="33">
        <v>0</v>
      </c>
      <c r="M222" s="33">
        <v>5.3835555555555556</v>
      </c>
      <c r="N222" s="33">
        <v>0</v>
      </c>
      <c r="O222" s="33">
        <v>7.0619443229849879E-2</v>
      </c>
      <c r="P222" s="33">
        <v>5.272444444444444</v>
      </c>
      <c r="Q222" s="33">
        <v>10.514111111111111</v>
      </c>
      <c r="R222" s="33">
        <v>0.20708205800903659</v>
      </c>
      <c r="S222" s="33">
        <v>5.6374444444444443</v>
      </c>
      <c r="T222" s="33">
        <v>0</v>
      </c>
      <c r="U222" s="33">
        <v>12.422222222222222</v>
      </c>
      <c r="V222" s="33">
        <v>0.23689986882378661</v>
      </c>
      <c r="W222" s="33">
        <v>9.9053333333333331</v>
      </c>
      <c r="X222" s="33">
        <v>9.4749999999999996</v>
      </c>
      <c r="Y222" s="33">
        <v>0</v>
      </c>
      <c r="Z222" s="33">
        <v>0.25422387407083513</v>
      </c>
      <c r="AA222" s="33">
        <v>0</v>
      </c>
      <c r="AB222" s="33">
        <v>0</v>
      </c>
      <c r="AC222" s="33">
        <v>0</v>
      </c>
      <c r="AD222" s="33">
        <v>0</v>
      </c>
      <c r="AE222" s="33">
        <v>0</v>
      </c>
      <c r="AF222" s="33">
        <v>0</v>
      </c>
      <c r="AG222" s="33">
        <v>0</v>
      </c>
      <c r="AH222" t="s">
        <v>101</v>
      </c>
      <c r="AI222" s="34">
        <v>2</v>
      </c>
    </row>
    <row r="223" spans="1:35" x14ac:dyDescent="0.25">
      <c r="A223" t="s">
        <v>1583</v>
      </c>
      <c r="B223" t="s">
        <v>939</v>
      </c>
      <c r="C223" t="s">
        <v>1222</v>
      </c>
      <c r="D223" t="s">
        <v>1500</v>
      </c>
      <c r="E223" s="33">
        <v>99.111111111111114</v>
      </c>
      <c r="F223" s="33">
        <v>5.2444444444444445</v>
      </c>
      <c r="G223" s="33">
        <v>0</v>
      </c>
      <c r="H223" s="33">
        <v>0</v>
      </c>
      <c r="I223" s="33">
        <v>6.4888888888888889</v>
      </c>
      <c r="J223" s="33">
        <v>0</v>
      </c>
      <c r="K223" s="33">
        <v>0</v>
      </c>
      <c r="L223" s="33">
        <v>2.1445555555555553</v>
      </c>
      <c r="M223" s="33">
        <v>0</v>
      </c>
      <c r="N223" s="33">
        <v>9.2388888888888889</v>
      </c>
      <c r="O223" s="33">
        <v>9.3217488789237662E-2</v>
      </c>
      <c r="P223" s="33">
        <v>0</v>
      </c>
      <c r="Q223" s="33">
        <v>13.702777777777778</v>
      </c>
      <c r="R223" s="33">
        <v>0.13825672645739909</v>
      </c>
      <c r="S223" s="33">
        <v>12.323444444444446</v>
      </c>
      <c r="T223" s="33">
        <v>9.4044444444444437</v>
      </c>
      <c r="U223" s="33">
        <v>0</v>
      </c>
      <c r="V223" s="33">
        <v>0.21922757847533633</v>
      </c>
      <c r="W223" s="33">
        <v>10.122777777777774</v>
      </c>
      <c r="X223" s="33">
        <v>10.023999999999999</v>
      </c>
      <c r="Y223" s="33">
        <v>0</v>
      </c>
      <c r="Z223" s="33">
        <v>0.20327466367712999</v>
      </c>
      <c r="AA223" s="33">
        <v>0</v>
      </c>
      <c r="AB223" s="33">
        <v>0</v>
      </c>
      <c r="AC223" s="33">
        <v>0</v>
      </c>
      <c r="AD223" s="33">
        <v>0</v>
      </c>
      <c r="AE223" s="33">
        <v>0</v>
      </c>
      <c r="AF223" s="33">
        <v>0</v>
      </c>
      <c r="AG223" s="33">
        <v>0</v>
      </c>
      <c r="AH223" t="s">
        <v>335</v>
      </c>
      <c r="AI223" s="34">
        <v>2</v>
      </c>
    </row>
    <row r="224" spans="1:35" x14ac:dyDescent="0.25">
      <c r="A224" t="s">
        <v>1583</v>
      </c>
      <c r="B224" t="s">
        <v>1130</v>
      </c>
      <c r="C224" t="s">
        <v>1471</v>
      </c>
      <c r="D224" t="s">
        <v>1496</v>
      </c>
      <c r="E224" s="33">
        <v>105.46666666666667</v>
      </c>
      <c r="F224" s="33">
        <v>5.0666666666666664</v>
      </c>
      <c r="G224" s="33">
        <v>0.28888888888888886</v>
      </c>
      <c r="H224" s="33">
        <v>0</v>
      </c>
      <c r="I224" s="33">
        <v>5.3888888888888893</v>
      </c>
      <c r="J224" s="33">
        <v>0</v>
      </c>
      <c r="K224" s="33">
        <v>0</v>
      </c>
      <c r="L224" s="33">
        <v>4.5185555555555554</v>
      </c>
      <c r="M224" s="33">
        <v>18.97</v>
      </c>
      <c r="N224" s="33">
        <v>0</v>
      </c>
      <c r="O224" s="33">
        <v>0.17986725663716813</v>
      </c>
      <c r="P224" s="33">
        <v>15.937888888888892</v>
      </c>
      <c r="Q224" s="33">
        <v>5.6872222222222222</v>
      </c>
      <c r="R224" s="33">
        <v>0.20504214075010538</v>
      </c>
      <c r="S224" s="33">
        <v>6.1668888888888889</v>
      </c>
      <c r="T224" s="33">
        <v>5.6352222222222199</v>
      </c>
      <c r="U224" s="33">
        <v>0</v>
      </c>
      <c r="V224" s="33">
        <v>0.11190370838600926</v>
      </c>
      <c r="W224" s="33">
        <v>13.007222222222225</v>
      </c>
      <c r="X224" s="33">
        <v>0</v>
      </c>
      <c r="Y224" s="33">
        <v>0</v>
      </c>
      <c r="Z224" s="33">
        <v>0.12333017277707546</v>
      </c>
      <c r="AA224" s="33">
        <v>0</v>
      </c>
      <c r="AB224" s="33">
        <v>0</v>
      </c>
      <c r="AC224" s="33">
        <v>0</v>
      </c>
      <c r="AD224" s="33">
        <v>0</v>
      </c>
      <c r="AE224" s="33">
        <v>0</v>
      </c>
      <c r="AF224" s="33">
        <v>0</v>
      </c>
      <c r="AG224" s="33">
        <v>0</v>
      </c>
      <c r="AH224" t="s">
        <v>527</v>
      </c>
      <c r="AI224" s="34">
        <v>2</v>
      </c>
    </row>
    <row r="225" spans="1:35" x14ac:dyDescent="0.25">
      <c r="A225" t="s">
        <v>1583</v>
      </c>
      <c r="B225" t="s">
        <v>1172</v>
      </c>
      <c r="C225" t="s">
        <v>1279</v>
      </c>
      <c r="D225" t="s">
        <v>1532</v>
      </c>
      <c r="E225" s="33">
        <v>228.7</v>
      </c>
      <c r="F225" s="33">
        <v>50.733333333333334</v>
      </c>
      <c r="G225" s="33">
        <v>2.1333333333333333</v>
      </c>
      <c r="H225" s="33">
        <v>2.6666666666666665</v>
      </c>
      <c r="I225" s="33">
        <v>18.066666666666666</v>
      </c>
      <c r="J225" s="33">
        <v>0</v>
      </c>
      <c r="K225" s="33">
        <v>0</v>
      </c>
      <c r="L225" s="33">
        <v>11.255555555555556</v>
      </c>
      <c r="M225" s="33">
        <v>15.358333333333333</v>
      </c>
      <c r="N225" s="33">
        <v>0</v>
      </c>
      <c r="O225" s="33">
        <v>6.7154933683136575E-2</v>
      </c>
      <c r="P225" s="33">
        <v>0.33333333333333331</v>
      </c>
      <c r="Q225" s="33">
        <v>44.202777777777776</v>
      </c>
      <c r="R225" s="33">
        <v>0.19473594714084438</v>
      </c>
      <c r="S225" s="33">
        <v>21.819444444444443</v>
      </c>
      <c r="T225" s="33">
        <v>15.28888888888889</v>
      </c>
      <c r="U225" s="33">
        <v>0</v>
      </c>
      <c r="V225" s="33">
        <v>0.16225768838361757</v>
      </c>
      <c r="W225" s="33">
        <v>24.002777777777776</v>
      </c>
      <c r="X225" s="33">
        <v>19.761111111111113</v>
      </c>
      <c r="Y225" s="33">
        <v>5.0444444444444443</v>
      </c>
      <c r="Z225" s="33">
        <v>0.21341641160180733</v>
      </c>
      <c r="AA225" s="33">
        <v>0</v>
      </c>
      <c r="AB225" s="33">
        <v>0</v>
      </c>
      <c r="AC225" s="33">
        <v>0</v>
      </c>
      <c r="AD225" s="33">
        <v>0</v>
      </c>
      <c r="AE225" s="33">
        <v>48.43333333333333</v>
      </c>
      <c r="AF225" s="33">
        <v>0</v>
      </c>
      <c r="AG225" s="33">
        <v>0</v>
      </c>
      <c r="AH225" t="s">
        <v>570</v>
      </c>
      <c r="AI225" s="34">
        <v>2</v>
      </c>
    </row>
    <row r="226" spans="1:35" x14ac:dyDescent="0.25">
      <c r="A226" t="s">
        <v>1583</v>
      </c>
      <c r="B226" t="s">
        <v>624</v>
      </c>
      <c r="C226" t="s">
        <v>1244</v>
      </c>
      <c r="D226" t="s">
        <v>1518</v>
      </c>
      <c r="E226" s="33">
        <v>71.811111111111117</v>
      </c>
      <c r="F226" s="33">
        <v>5.6</v>
      </c>
      <c r="G226" s="33">
        <v>0</v>
      </c>
      <c r="H226" s="33">
        <v>0</v>
      </c>
      <c r="I226" s="33">
        <v>2.9333333333333331</v>
      </c>
      <c r="J226" s="33">
        <v>0</v>
      </c>
      <c r="K226" s="33">
        <v>0</v>
      </c>
      <c r="L226" s="33">
        <v>4.6541111111111126</v>
      </c>
      <c r="M226" s="33">
        <v>0</v>
      </c>
      <c r="N226" s="33">
        <v>5.333333333333333</v>
      </c>
      <c r="O226" s="33">
        <v>7.4268915364381849E-2</v>
      </c>
      <c r="P226" s="33">
        <v>8.4749999999999996</v>
      </c>
      <c r="Q226" s="33">
        <v>0</v>
      </c>
      <c r="R226" s="33">
        <v>0.11801794832121304</v>
      </c>
      <c r="S226" s="33">
        <v>11.855111111111112</v>
      </c>
      <c r="T226" s="33">
        <v>9.3714444444444425</v>
      </c>
      <c r="U226" s="33">
        <v>0</v>
      </c>
      <c r="V226" s="33">
        <v>0.29558873588116974</v>
      </c>
      <c r="W226" s="33">
        <v>9.7110000000000056</v>
      </c>
      <c r="X226" s="33">
        <v>7.7235555555555582</v>
      </c>
      <c r="Y226" s="33">
        <v>0</v>
      </c>
      <c r="Z226" s="33">
        <v>0.2427835370570943</v>
      </c>
      <c r="AA226" s="33">
        <v>0</v>
      </c>
      <c r="AB226" s="33">
        <v>0</v>
      </c>
      <c r="AC226" s="33">
        <v>0</v>
      </c>
      <c r="AD226" s="33">
        <v>45.669444444444444</v>
      </c>
      <c r="AE226" s="33">
        <v>0</v>
      </c>
      <c r="AF226" s="33">
        <v>0</v>
      </c>
      <c r="AG226" s="33">
        <v>0</v>
      </c>
      <c r="AH226" t="s">
        <v>18</v>
      </c>
      <c r="AI226" s="34">
        <v>2</v>
      </c>
    </row>
    <row r="227" spans="1:35" x14ac:dyDescent="0.25">
      <c r="A227" t="s">
        <v>1583</v>
      </c>
      <c r="B227" t="s">
        <v>942</v>
      </c>
      <c r="C227" t="s">
        <v>1419</v>
      </c>
      <c r="D227" t="s">
        <v>1529</v>
      </c>
      <c r="E227" s="33">
        <v>292.77777777777777</v>
      </c>
      <c r="F227" s="33">
        <v>9.0333333333333332</v>
      </c>
      <c r="G227" s="33">
        <v>2.1333333333333333</v>
      </c>
      <c r="H227" s="33">
        <v>1.1972222222222222</v>
      </c>
      <c r="I227" s="33">
        <v>9.2444444444444436</v>
      </c>
      <c r="J227" s="33">
        <v>0</v>
      </c>
      <c r="K227" s="33">
        <v>0</v>
      </c>
      <c r="L227" s="33">
        <v>6.5682222222222233</v>
      </c>
      <c r="M227" s="33">
        <v>14.530555555555555</v>
      </c>
      <c r="N227" s="33">
        <v>0</v>
      </c>
      <c r="O227" s="33">
        <v>4.9629981024667931E-2</v>
      </c>
      <c r="P227" s="33">
        <v>4.5111111111111111</v>
      </c>
      <c r="Q227" s="33">
        <v>30.630555555555556</v>
      </c>
      <c r="R227" s="33">
        <v>0.12002846299810246</v>
      </c>
      <c r="S227" s="33">
        <v>10.989555555555556</v>
      </c>
      <c r="T227" s="33">
        <v>7.3173333333333312</v>
      </c>
      <c r="U227" s="33">
        <v>8.4333333333333336</v>
      </c>
      <c r="V227" s="33">
        <v>9.1332827324478186E-2</v>
      </c>
      <c r="W227" s="33">
        <v>18.820999999999998</v>
      </c>
      <c r="X227" s="33">
        <v>10.392999999999997</v>
      </c>
      <c r="Y227" s="33">
        <v>7.5888888888888886</v>
      </c>
      <c r="Z227" s="33">
        <v>0.12570246679316888</v>
      </c>
      <c r="AA227" s="33">
        <v>0</v>
      </c>
      <c r="AB227" s="33">
        <v>0</v>
      </c>
      <c r="AC227" s="33">
        <v>0</v>
      </c>
      <c r="AD227" s="33">
        <v>0</v>
      </c>
      <c r="AE227" s="33">
        <v>0</v>
      </c>
      <c r="AF227" s="33">
        <v>0</v>
      </c>
      <c r="AG227" s="33">
        <v>0</v>
      </c>
      <c r="AH227" t="s">
        <v>338</v>
      </c>
      <c r="AI227" s="34">
        <v>2</v>
      </c>
    </row>
    <row r="228" spans="1:35" x14ac:dyDescent="0.25">
      <c r="A228" t="s">
        <v>1583</v>
      </c>
      <c r="B228" t="s">
        <v>789</v>
      </c>
      <c r="C228" t="s">
        <v>1364</v>
      </c>
      <c r="D228" t="s">
        <v>1529</v>
      </c>
      <c r="E228" s="33">
        <v>75.37777777777778</v>
      </c>
      <c r="F228" s="33">
        <v>5.6888888888888891</v>
      </c>
      <c r="G228" s="33">
        <v>1.4222222222222223</v>
      </c>
      <c r="H228" s="33">
        <v>0.46666666666666667</v>
      </c>
      <c r="I228" s="33">
        <v>2.4222222222222221</v>
      </c>
      <c r="J228" s="33">
        <v>0</v>
      </c>
      <c r="K228" s="33">
        <v>0</v>
      </c>
      <c r="L228" s="33">
        <v>2.786111111111111</v>
      </c>
      <c r="M228" s="33">
        <v>0</v>
      </c>
      <c r="N228" s="33">
        <v>0</v>
      </c>
      <c r="O228" s="33">
        <v>0</v>
      </c>
      <c r="P228" s="33">
        <v>2.8444444444444446</v>
      </c>
      <c r="Q228" s="33">
        <v>10.172222222222222</v>
      </c>
      <c r="R228" s="33">
        <v>0.17268573113207547</v>
      </c>
      <c r="S228" s="33">
        <v>1.8277777777777777</v>
      </c>
      <c r="T228" s="33">
        <v>8.6194444444444436</v>
      </c>
      <c r="U228" s="33">
        <v>0</v>
      </c>
      <c r="V228" s="33">
        <v>0.1385981721698113</v>
      </c>
      <c r="W228" s="33">
        <v>5.822222222222222</v>
      </c>
      <c r="X228" s="33">
        <v>3.9833333333333334</v>
      </c>
      <c r="Y228" s="33">
        <v>0</v>
      </c>
      <c r="Z228" s="33">
        <v>0.13008549528301885</v>
      </c>
      <c r="AA228" s="33">
        <v>0</v>
      </c>
      <c r="AB228" s="33">
        <v>0</v>
      </c>
      <c r="AC228" s="33">
        <v>0</v>
      </c>
      <c r="AD228" s="33">
        <v>0</v>
      </c>
      <c r="AE228" s="33">
        <v>0</v>
      </c>
      <c r="AF228" s="33">
        <v>0</v>
      </c>
      <c r="AG228" s="33">
        <v>0</v>
      </c>
      <c r="AH228" t="s">
        <v>184</v>
      </c>
      <c r="AI228" s="34">
        <v>2</v>
      </c>
    </row>
    <row r="229" spans="1:35" x14ac:dyDescent="0.25">
      <c r="A229" t="s">
        <v>1583</v>
      </c>
      <c r="B229" t="s">
        <v>922</v>
      </c>
      <c r="C229" t="s">
        <v>1364</v>
      </c>
      <c r="D229" t="s">
        <v>1529</v>
      </c>
      <c r="E229" s="33">
        <v>299.87777777777779</v>
      </c>
      <c r="F229" s="33">
        <v>4.3666666666666663</v>
      </c>
      <c r="G229" s="33">
        <v>0</v>
      </c>
      <c r="H229" s="33">
        <v>0</v>
      </c>
      <c r="I229" s="33">
        <v>14.566666666666666</v>
      </c>
      <c r="J229" s="33">
        <v>0</v>
      </c>
      <c r="K229" s="33">
        <v>0</v>
      </c>
      <c r="L229" s="33">
        <v>5.5610000000000026</v>
      </c>
      <c r="M229" s="33">
        <v>4.6222222222222218</v>
      </c>
      <c r="N229" s="33">
        <v>13.066666666666666</v>
      </c>
      <c r="O229" s="33">
        <v>5.8986994701545073E-2</v>
      </c>
      <c r="P229" s="33">
        <v>0</v>
      </c>
      <c r="Q229" s="33">
        <v>31.627777777777776</v>
      </c>
      <c r="R229" s="33">
        <v>0.10546889473489199</v>
      </c>
      <c r="S229" s="33">
        <v>18.60744444444444</v>
      </c>
      <c r="T229" s="33">
        <v>35.50611111111111</v>
      </c>
      <c r="U229" s="33">
        <v>0</v>
      </c>
      <c r="V229" s="33">
        <v>0.18045203601467261</v>
      </c>
      <c r="W229" s="33">
        <v>27.424666666666663</v>
      </c>
      <c r="X229" s="33">
        <v>27.925777777777778</v>
      </c>
      <c r="Y229" s="33">
        <v>0</v>
      </c>
      <c r="Z229" s="33">
        <v>0.18457667938789876</v>
      </c>
      <c r="AA229" s="33">
        <v>0</v>
      </c>
      <c r="AB229" s="33">
        <v>4.3555555555555552</v>
      </c>
      <c r="AC229" s="33">
        <v>0</v>
      </c>
      <c r="AD229" s="33">
        <v>0</v>
      </c>
      <c r="AE229" s="33">
        <v>0</v>
      </c>
      <c r="AF229" s="33">
        <v>0</v>
      </c>
      <c r="AG229" s="33">
        <v>0</v>
      </c>
      <c r="AH229" t="s">
        <v>318</v>
      </c>
      <c r="AI229" s="34">
        <v>2</v>
      </c>
    </row>
    <row r="230" spans="1:35" x14ac:dyDescent="0.25">
      <c r="A230" t="s">
        <v>1583</v>
      </c>
      <c r="B230" t="s">
        <v>1087</v>
      </c>
      <c r="C230" t="s">
        <v>1290</v>
      </c>
      <c r="D230" t="s">
        <v>1524</v>
      </c>
      <c r="E230" s="33">
        <v>64.87777777777778</v>
      </c>
      <c r="F230" s="33">
        <v>5.4222222222222225</v>
      </c>
      <c r="G230" s="33">
        <v>0</v>
      </c>
      <c r="H230" s="33">
        <v>0</v>
      </c>
      <c r="I230" s="33">
        <v>2.5222222222222221</v>
      </c>
      <c r="J230" s="33">
        <v>0</v>
      </c>
      <c r="K230" s="33">
        <v>0</v>
      </c>
      <c r="L230" s="33">
        <v>0.75588888888888894</v>
      </c>
      <c r="M230" s="33">
        <v>5.072222222222222</v>
      </c>
      <c r="N230" s="33">
        <v>0</v>
      </c>
      <c r="O230" s="33">
        <v>7.8181195410172974E-2</v>
      </c>
      <c r="P230" s="33">
        <v>0</v>
      </c>
      <c r="Q230" s="33">
        <v>9.8694444444444436</v>
      </c>
      <c r="R230" s="33">
        <v>0.15212365131015582</v>
      </c>
      <c r="S230" s="33">
        <v>0</v>
      </c>
      <c r="T230" s="33">
        <v>5.6688888888888878</v>
      </c>
      <c r="U230" s="33">
        <v>0</v>
      </c>
      <c r="V230" s="33">
        <v>8.7377975680767231E-2</v>
      </c>
      <c r="W230" s="33">
        <v>6.1188888888888879</v>
      </c>
      <c r="X230" s="33">
        <v>0</v>
      </c>
      <c r="Y230" s="33">
        <v>0</v>
      </c>
      <c r="Z230" s="33">
        <v>9.4314094879260124E-2</v>
      </c>
      <c r="AA230" s="33">
        <v>36.355555555555554</v>
      </c>
      <c r="AB230" s="33">
        <v>5.6</v>
      </c>
      <c r="AC230" s="33">
        <v>0</v>
      </c>
      <c r="AD230" s="33">
        <v>0</v>
      </c>
      <c r="AE230" s="33">
        <v>0</v>
      </c>
      <c r="AF230" s="33">
        <v>0</v>
      </c>
      <c r="AG230" s="33">
        <v>0</v>
      </c>
      <c r="AH230" t="s">
        <v>483</v>
      </c>
      <c r="AI230" s="34">
        <v>2</v>
      </c>
    </row>
    <row r="231" spans="1:35" x14ac:dyDescent="0.25">
      <c r="A231" t="s">
        <v>1583</v>
      </c>
      <c r="B231" t="s">
        <v>1182</v>
      </c>
      <c r="C231" t="s">
        <v>1224</v>
      </c>
      <c r="D231" t="s">
        <v>1501</v>
      </c>
      <c r="E231" s="33">
        <v>278.17777777777781</v>
      </c>
      <c r="F231" s="33">
        <v>8.9444444444444446</v>
      </c>
      <c r="G231" s="33">
        <v>2.8444444444444446</v>
      </c>
      <c r="H231" s="33">
        <v>0</v>
      </c>
      <c r="I231" s="33">
        <v>9.6444444444444439</v>
      </c>
      <c r="J231" s="33">
        <v>0</v>
      </c>
      <c r="K231" s="33">
        <v>0</v>
      </c>
      <c r="L231" s="33">
        <v>20.313666666666663</v>
      </c>
      <c r="M231" s="33">
        <v>15.964444444444444</v>
      </c>
      <c r="N231" s="33">
        <v>0</v>
      </c>
      <c r="O231" s="33">
        <v>5.7389359322575488E-2</v>
      </c>
      <c r="P231" s="33">
        <v>4.7444444444444445</v>
      </c>
      <c r="Q231" s="33">
        <v>26.833333333333332</v>
      </c>
      <c r="R231" s="33">
        <v>0.11351653618788941</v>
      </c>
      <c r="S231" s="33">
        <v>25.036111111111104</v>
      </c>
      <c r="T231" s="33">
        <v>32.155222222222207</v>
      </c>
      <c r="U231" s="33">
        <v>0</v>
      </c>
      <c r="V231" s="33">
        <v>0.20559274644511893</v>
      </c>
      <c r="W231" s="33">
        <v>23.714333333333339</v>
      </c>
      <c r="X231" s="33">
        <v>48.037444444444446</v>
      </c>
      <c r="Y231" s="33">
        <v>0</v>
      </c>
      <c r="Z231" s="33">
        <v>0.25793497363796136</v>
      </c>
      <c r="AA231" s="33">
        <v>0</v>
      </c>
      <c r="AB231" s="33">
        <v>0</v>
      </c>
      <c r="AC231" s="33">
        <v>0</v>
      </c>
      <c r="AD231" s="33">
        <v>0</v>
      </c>
      <c r="AE231" s="33">
        <v>0</v>
      </c>
      <c r="AF231" s="33">
        <v>0</v>
      </c>
      <c r="AG231" s="33">
        <v>0</v>
      </c>
      <c r="AH231" t="s">
        <v>580</v>
      </c>
      <c r="AI231" s="34">
        <v>2</v>
      </c>
    </row>
    <row r="232" spans="1:35" x14ac:dyDescent="0.25">
      <c r="A232" t="s">
        <v>1583</v>
      </c>
      <c r="B232" t="s">
        <v>1094</v>
      </c>
      <c r="C232" t="s">
        <v>1332</v>
      </c>
      <c r="D232" t="s">
        <v>1529</v>
      </c>
      <c r="E232" s="33">
        <v>202.65555555555557</v>
      </c>
      <c r="F232" s="33">
        <v>9.5666666666666664</v>
      </c>
      <c r="G232" s="33">
        <v>1.1555555555555554</v>
      </c>
      <c r="H232" s="33">
        <v>0.56666666666666665</v>
      </c>
      <c r="I232" s="33">
        <v>5.4333333333333336</v>
      </c>
      <c r="J232" s="33">
        <v>0</v>
      </c>
      <c r="K232" s="33">
        <v>0</v>
      </c>
      <c r="L232" s="33">
        <v>1.4694444444444446</v>
      </c>
      <c r="M232" s="33">
        <v>10.170333333333335</v>
      </c>
      <c r="N232" s="33">
        <v>0</v>
      </c>
      <c r="O232" s="33">
        <v>5.0185317177476846E-2</v>
      </c>
      <c r="P232" s="33">
        <v>4.9138888888888888</v>
      </c>
      <c r="Q232" s="33">
        <v>6.955444444444443</v>
      </c>
      <c r="R232" s="33">
        <v>5.8569000493448098E-2</v>
      </c>
      <c r="S232" s="33">
        <v>16.824999999999999</v>
      </c>
      <c r="T232" s="33">
        <v>4.7694444444444448</v>
      </c>
      <c r="U232" s="33">
        <v>0</v>
      </c>
      <c r="V232" s="33">
        <v>0.10655737704918032</v>
      </c>
      <c r="W232" s="33">
        <v>7.9611111111111112</v>
      </c>
      <c r="X232" s="33">
        <v>11.861111111111111</v>
      </c>
      <c r="Y232" s="33">
        <v>0</v>
      </c>
      <c r="Z232" s="33">
        <v>9.781238006469653E-2</v>
      </c>
      <c r="AA232" s="33">
        <v>0</v>
      </c>
      <c r="AB232" s="33">
        <v>0</v>
      </c>
      <c r="AC232" s="33">
        <v>0</v>
      </c>
      <c r="AD232" s="33">
        <v>0</v>
      </c>
      <c r="AE232" s="33">
        <v>0</v>
      </c>
      <c r="AF232" s="33">
        <v>0</v>
      </c>
      <c r="AG232" s="33">
        <v>0</v>
      </c>
      <c r="AH232" t="s">
        <v>491</v>
      </c>
      <c r="AI232" s="34">
        <v>2</v>
      </c>
    </row>
    <row r="233" spans="1:35" x14ac:dyDescent="0.25">
      <c r="A233" t="s">
        <v>1583</v>
      </c>
      <c r="B233" t="s">
        <v>780</v>
      </c>
      <c r="C233" t="s">
        <v>1362</v>
      </c>
      <c r="D233" t="s">
        <v>1513</v>
      </c>
      <c r="E233" s="33">
        <v>51.555555555555557</v>
      </c>
      <c r="F233" s="33">
        <v>5.4222222222222225</v>
      </c>
      <c r="G233" s="33">
        <v>0.24444444444444444</v>
      </c>
      <c r="H233" s="33">
        <v>0.38222222222222219</v>
      </c>
      <c r="I233" s="33">
        <v>2.411111111111111</v>
      </c>
      <c r="J233" s="33">
        <v>0</v>
      </c>
      <c r="K233" s="33">
        <v>0</v>
      </c>
      <c r="L233" s="33">
        <v>1.7544444444444445</v>
      </c>
      <c r="M233" s="33">
        <v>5.4202222222222218</v>
      </c>
      <c r="N233" s="33">
        <v>0</v>
      </c>
      <c r="O233" s="33">
        <v>0.10513362068965516</v>
      </c>
      <c r="P233" s="33">
        <v>4.4388888888888891</v>
      </c>
      <c r="Q233" s="33">
        <v>13.709111111111108</v>
      </c>
      <c r="R233" s="33">
        <v>0.35200862068965511</v>
      </c>
      <c r="S233" s="33">
        <v>4.8590000000000009</v>
      </c>
      <c r="T233" s="33">
        <v>3.0958888888888887</v>
      </c>
      <c r="U233" s="33">
        <v>0</v>
      </c>
      <c r="V233" s="33">
        <v>0.15429741379310347</v>
      </c>
      <c r="W233" s="33">
        <v>5.4805555555555552</v>
      </c>
      <c r="X233" s="33">
        <v>7.900777777777777</v>
      </c>
      <c r="Y233" s="33">
        <v>0</v>
      </c>
      <c r="Z233" s="33">
        <v>0.25955172413793098</v>
      </c>
      <c r="AA233" s="33">
        <v>0</v>
      </c>
      <c r="AB233" s="33">
        <v>0</v>
      </c>
      <c r="AC233" s="33">
        <v>0</v>
      </c>
      <c r="AD233" s="33">
        <v>0</v>
      </c>
      <c r="AE233" s="33">
        <v>0</v>
      </c>
      <c r="AF233" s="33">
        <v>0</v>
      </c>
      <c r="AG233" s="33">
        <v>0</v>
      </c>
      <c r="AH233" t="s">
        <v>175</v>
      </c>
      <c r="AI233" s="34">
        <v>2</v>
      </c>
    </row>
    <row r="234" spans="1:35" x14ac:dyDescent="0.25">
      <c r="A234" t="s">
        <v>1583</v>
      </c>
      <c r="B234" t="s">
        <v>1023</v>
      </c>
      <c r="C234" t="s">
        <v>1439</v>
      </c>
      <c r="D234" t="s">
        <v>1517</v>
      </c>
      <c r="E234" s="33">
        <v>90.555555555555557</v>
      </c>
      <c r="F234" s="33">
        <v>6.0777777777777775</v>
      </c>
      <c r="G234" s="33">
        <v>0</v>
      </c>
      <c r="H234" s="33">
        <v>0</v>
      </c>
      <c r="I234" s="33">
        <v>0.87777777777777777</v>
      </c>
      <c r="J234" s="33">
        <v>0</v>
      </c>
      <c r="K234" s="33">
        <v>0</v>
      </c>
      <c r="L234" s="33">
        <v>0.31666666666666665</v>
      </c>
      <c r="M234" s="33">
        <v>4.8250000000000002</v>
      </c>
      <c r="N234" s="33">
        <v>0</v>
      </c>
      <c r="O234" s="33">
        <v>5.3282208588957054E-2</v>
      </c>
      <c r="P234" s="33">
        <v>1.7444444444444445</v>
      </c>
      <c r="Q234" s="33">
        <v>7.6694444444444443</v>
      </c>
      <c r="R234" s="33">
        <v>0.10395705521472391</v>
      </c>
      <c r="S234" s="33">
        <v>5.083333333333333</v>
      </c>
      <c r="T234" s="33">
        <v>4.7638888888888893</v>
      </c>
      <c r="U234" s="33">
        <v>0</v>
      </c>
      <c r="V234" s="33">
        <v>0.10874233128834354</v>
      </c>
      <c r="W234" s="33">
        <v>9.8194444444444446</v>
      </c>
      <c r="X234" s="33">
        <v>3.9972222222222222</v>
      </c>
      <c r="Y234" s="33">
        <v>0</v>
      </c>
      <c r="Z234" s="33">
        <v>0.15257668711656441</v>
      </c>
      <c r="AA234" s="33">
        <v>0</v>
      </c>
      <c r="AB234" s="33">
        <v>0</v>
      </c>
      <c r="AC234" s="33">
        <v>0</v>
      </c>
      <c r="AD234" s="33">
        <v>0</v>
      </c>
      <c r="AE234" s="33">
        <v>0</v>
      </c>
      <c r="AF234" s="33">
        <v>0</v>
      </c>
      <c r="AG234" s="33">
        <v>0</v>
      </c>
      <c r="AH234" t="s">
        <v>419</v>
      </c>
      <c r="AI234" s="34">
        <v>2</v>
      </c>
    </row>
    <row r="235" spans="1:35" x14ac:dyDescent="0.25">
      <c r="A235" t="s">
        <v>1583</v>
      </c>
      <c r="B235" t="s">
        <v>1153</v>
      </c>
      <c r="C235" t="s">
        <v>1233</v>
      </c>
      <c r="D235" t="s">
        <v>1539</v>
      </c>
      <c r="E235" s="33">
        <v>146.44444444444446</v>
      </c>
      <c r="F235" s="33">
        <v>5.6</v>
      </c>
      <c r="G235" s="33">
        <v>1.1555555555555554</v>
      </c>
      <c r="H235" s="33">
        <v>0.73333333333333328</v>
      </c>
      <c r="I235" s="33">
        <v>11.2</v>
      </c>
      <c r="J235" s="33">
        <v>0</v>
      </c>
      <c r="K235" s="33">
        <v>0</v>
      </c>
      <c r="L235" s="33">
        <v>5.2527777777777782</v>
      </c>
      <c r="M235" s="33">
        <v>13.969444444444445</v>
      </c>
      <c r="N235" s="33">
        <v>0</v>
      </c>
      <c r="O235" s="33">
        <v>9.53907435508346E-2</v>
      </c>
      <c r="P235" s="33">
        <v>0.85555555555555551</v>
      </c>
      <c r="Q235" s="33">
        <v>19.5</v>
      </c>
      <c r="R235" s="33">
        <v>0.13899848254931713</v>
      </c>
      <c r="S235" s="33">
        <v>10.16388888888889</v>
      </c>
      <c r="T235" s="33">
        <v>0.16944444444444445</v>
      </c>
      <c r="U235" s="33">
        <v>3.2</v>
      </c>
      <c r="V235" s="33">
        <v>9.2412746585735964E-2</v>
      </c>
      <c r="W235" s="33">
        <v>9.4305555555555554</v>
      </c>
      <c r="X235" s="33">
        <v>4.9388888888888891</v>
      </c>
      <c r="Y235" s="33">
        <v>3.5555555555555554</v>
      </c>
      <c r="Z235" s="33">
        <v>0.12240136570561454</v>
      </c>
      <c r="AA235" s="33">
        <v>0</v>
      </c>
      <c r="AB235" s="33">
        <v>0</v>
      </c>
      <c r="AC235" s="33">
        <v>0</v>
      </c>
      <c r="AD235" s="33">
        <v>0</v>
      </c>
      <c r="AE235" s="33">
        <v>0</v>
      </c>
      <c r="AF235" s="33">
        <v>0</v>
      </c>
      <c r="AG235" s="33">
        <v>0</v>
      </c>
      <c r="AH235" t="s">
        <v>550</v>
      </c>
      <c r="AI235" s="34">
        <v>2</v>
      </c>
    </row>
    <row r="236" spans="1:35" x14ac:dyDescent="0.25">
      <c r="A236" t="s">
        <v>1583</v>
      </c>
      <c r="B236" t="s">
        <v>697</v>
      </c>
      <c r="C236" t="s">
        <v>1290</v>
      </c>
      <c r="D236" t="s">
        <v>1524</v>
      </c>
      <c r="E236" s="33">
        <v>149.76666666666668</v>
      </c>
      <c r="F236" s="33">
        <v>4.9777777777777779</v>
      </c>
      <c r="G236" s="33">
        <v>0</v>
      </c>
      <c r="H236" s="33">
        <v>0</v>
      </c>
      <c r="I236" s="33">
        <v>7.5555555555555554</v>
      </c>
      <c r="J236" s="33">
        <v>0</v>
      </c>
      <c r="K236" s="33">
        <v>0</v>
      </c>
      <c r="L236" s="33">
        <v>7.2722222222222221</v>
      </c>
      <c r="M236" s="33">
        <v>9.9166666666666661</v>
      </c>
      <c r="N236" s="33">
        <v>0</v>
      </c>
      <c r="O236" s="33">
        <v>6.6214110839083004E-2</v>
      </c>
      <c r="P236" s="33">
        <v>21.616666666666667</v>
      </c>
      <c r="Q236" s="33">
        <v>1.8083333333333333</v>
      </c>
      <c r="R236" s="33">
        <v>0.15640997106610283</v>
      </c>
      <c r="S236" s="33">
        <v>11.472222222222221</v>
      </c>
      <c r="T236" s="33">
        <v>19.158333333333335</v>
      </c>
      <c r="U236" s="33">
        <v>0</v>
      </c>
      <c r="V236" s="33">
        <v>0.20452184880183988</v>
      </c>
      <c r="W236" s="33">
        <v>15.258333333333333</v>
      </c>
      <c r="X236" s="33">
        <v>13.091666666666667</v>
      </c>
      <c r="Y236" s="33">
        <v>0</v>
      </c>
      <c r="Z236" s="33">
        <v>0.1892944580458491</v>
      </c>
      <c r="AA236" s="33">
        <v>0</v>
      </c>
      <c r="AB236" s="33">
        <v>0</v>
      </c>
      <c r="AC236" s="33">
        <v>0</v>
      </c>
      <c r="AD236" s="33">
        <v>0</v>
      </c>
      <c r="AE236" s="33">
        <v>0</v>
      </c>
      <c r="AF236" s="33">
        <v>0</v>
      </c>
      <c r="AG236" s="33">
        <v>0</v>
      </c>
      <c r="AH236" t="s">
        <v>91</v>
      </c>
      <c r="AI236" s="34">
        <v>2</v>
      </c>
    </row>
    <row r="237" spans="1:35" x14ac:dyDescent="0.25">
      <c r="A237" t="s">
        <v>1583</v>
      </c>
      <c r="B237" t="s">
        <v>840</v>
      </c>
      <c r="C237" t="s">
        <v>1217</v>
      </c>
      <c r="D237" t="s">
        <v>1541</v>
      </c>
      <c r="E237" s="33">
        <v>82.4</v>
      </c>
      <c r="F237" s="33">
        <v>6.677777777777778</v>
      </c>
      <c r="G237" s="33">
        <v>1.1000000000000001</v>
      </c>
      <c r="H237" s="33">
        <v>0.43333333333333335</v>
      </c>
      <c r="I237" s="33">
        <v>4.9888888888888889</v>
      </c>
      <c r="J237" s="33">
        <v>0</v>
      </c>
      <c r="K237" s="33">
        <v>0</v>
      </c>
      <c r="L237" s="33">
        <v>1.9861111111111112</v>
      </c>
      <c r="M237" s="33">
        <v>5.4444444444444446</v>
      </c>
      <c r="N237" s="33">
        <v>0</v>
      </c>
      <c r="O237" s="33">
        <v>6.6073354908306361E-2</v>
      </c>
      <c r="P237" s="33">
        <v>13.588888888888889</v>
      </c>
      <c r="Q237" s="33">
        <v>0</v>
      </c>
      <c r="R237" s="33">
        <v>0.16491370010787484</v>
      </c>
      <c r="S237" s="33">
        <v>2.6666666666666665</v>
      </c>
      <c r="T237" s="33">
        <v>5.1194444444444445</v>
      </c>
      <c r="U237" s="33">
        <v>0</v>
      </c>
      <c r="V237" s="33">
        <v>9.449163969795038E-2</v>
      </c>
      <c r="W237" s="33">
        <v>10.544444444444444</v>
      </c>
      <c r="X237" s="33">
        <v>9.6472222222222221</v>
      </c>
      <c r="Y237" s="33">
        <v>0</v>
      </c>
      <c r="Z237" s="33">
        <v>0.245044498381877</v>
      </c>
      <c r="AA237" s="33">
        <v>0</v>
      </c>
      <c r="AB237" s="33">
        <v>3.4666666666666668</v>
      </c>
      <c r="AC237" s="33">
        <v>0</v>
      </c>
      <c r="AD237" s="33">
        <v>0</v>
      </c>
      <c r="AE237" s="33">
        <v>0</v>
      </c>
      <c r="AF237" s="33">
        <v>0</v>
      </c>
      <c r="AG237" s="33">
        <v>0</v>
      </c>
      <c r="AH237" t="s">
        <v>235</v>
      </c>
      <c r="AI237" s="34">
        <v>2</v>
      </c>
    </row>
    <row r="238" spans="1:35" x14ac:dyDescent="0.25">
      <c r="A238" t="s">
        <v>1583</v>
      </c>
      <c r="B238" t="s">
        <v>685</v>
      </c>
      <c r="C238" t="s">
        <v>1279</v>
      </c>
      <c r="D238" t="s">
        <v>1532</v>
      </c>
      <c r="E238" s="33">
        <v>138.07777777777778</v>
      </c>
      <c r="F238" s="33">
        <v>10.199999999999999</v>
      </c>
      <c r="G238" s="33">
        <v>0.28888888888888886</v>
      </c>
      <c r="H238" s="33">
        <v>0</v>
      </c>
      <c r="I238" s="33">
        <v>11.477777777777778</v>
      </c>
      <c r="J238" s="33">
        <v>0</v>
      </c>
      <c r="K238" s="33">
        <v>0</v>
      </c>
      <c r="L238" s="33">
        <v>2.0833333333333335</v>
      </c>
      <c r="M238" s="33">
        <v>9.6666666666666661</v>
      </c>
      <c r="N238" s="33">
        <v>6.1111111111111109E-2</v>
      </c>
      <c r="O238" s="33">
        <v>7.0451436388508884E-2</v>
      </c>
      <c r="P238" s="33">
        <v>4.9388888888888891</v>
      </c>
      <c r="Q238" s="33">
        <v>16.941666666666666</v>
      </c>
      <c r="R238" s="33">
        <v>0.15846543815884767</v>
      </c>
      <c r="S238" s="33">
        <v>17</v>
      </c>
      <c r="T238" s="33">
        <v>0</v>
      </c>
      <c r="U238" s="33">
        <v>0</v>
      </c>
      <c r="V238" s="33">
        <v>0.12311901504787962</v>
      </c>
      <c r="W238" s="33">
        <v>14.477777777777778</v>
      </c>
      <c r="X238" s="33">
        <v>4.5055555555555555</v>
      </c>
      <c r="Y238" s="33">
        <v>9.0444444444444443</v>
      </c>
      <c r="Z238" s="33">
        <v>0.20298543494004989</v>
      </c>
      <c r="AA238" s="33">
        <v>0</v>
      </c>
      <c r="AB238" s="33">
        <v>0</v>
      </c>
      <c r="AC238" s="33">
        <v>0</v>
      </c>
      <c r="AD238" s="33">
        <v>0</v>
      </c>
      <c r="AE238" s="33">
        <v>0</v>
      </c>
      <c r="AF238" s="33">
        <v>0</v>
      </c>
      <c r="AG238" s="33">
        <v>0</v>
      </c>
      <c r="AH238" t="s">
        <v>79</v>
      </c>
      <c r="AI238" s="34">
        <v>2</v>
      </c>
    </row>
    <row r="239" spans="1:35" x14ac:dyDescent="0.25">
      <c r="A239" t="s">
        <v>1583</v>
      </c>
      <c r="B239" t="s">
        <v>1157</v>
      </c>
      <c r="C239" t="s">
        <v>1478</v>
      </c>
      <c r="D239" t="s">
        <v>1518</v>
      </c>
      <c r="E239" s="33">
        <v>287.85555555555555</v>
      </c>
      <c r="F239" s="33">
        <v>9.1888888888888882</v>
      </c>
      <c r="G239" s="33">
        <v>0.66666666666666663</v>
      </c>
      <c r="H239" s="33">
        <v>1.675</v>
      </c>
      <c r="I239" s="33">
        <v>20.844444444444445</v>
      </c>
      <c r="J239" s="33">
        <v>0</v>
      </c>
      <c r="K239" s="33">
        <v>0</v>
      </c>
      <c r="L239" s="33">
        <v>13.619444444444444</v>
      </c>
      <c r="M239" s="33">
        <v>29.574999999999999</v>
      </c>
      <c r="N239" s="33">
        <v>0</v>
      </c>
      <c r="O239" s="33">
        <v>0.10274250202647933</v>
      </c>
      <c r="P239" s="33">
        <v>17.422222222222221</v>
      </c>
      <c r="Q239" s="33">
        <v>14.297222222222222</v>
      </c>
      <c r="R239" s="33">
        <v>0.11019222603929439</v>
      </c>
      <c r="S239" s="33">
        <v>23.791666666666668</v>
      </c>
      <c r="T239" s="33">
        <v>11.355555555555556</v>
      </c>
      <c r="U239" s="33">
        <v>0</v>
      </c>
      <c r="V239" s="33">
        <v>0.12210020457791332</v>
      </c>
      <c r="W239" s="33">
        <v>22.277777777777779</v>
      </c>
      <c r="X239" s="33">
        <v>23.277777777777779</v>
      </c>
      <c r="Y239" s="33">
        <v>0</v>
      </c>
      <c r="Z239" s="33">
        <v>0.15825838576446521</v>
      </c>
      <c r="AA239" s="33">
        <v>0</v>
      </c>
      <c r="AB239" s="33">
        <v>16.122222222222224</v>
      </c>
      <c r="AC239" s="33">
        <v>0</v>
      </c>
      <c r="AD239" s="33">
        <v>0</v>
      </c>
      <c r="AE239" s="33">
        <v>0</v>
      </c>
      <c r="AF239" s="33">
        <v>0</v>
      </c>
      <c r="AG239" s="33">
        <v>0.13333333333333333</v>
      </c>
      <c r="AH239" t="s">
        <v>555</v>
      </c>
      <c r="AI239" s="34">
        <v>2</v>
      </c>
    </row>
    <row r="240" spans="1:35" x14ac:dyDescent="0.25">
      <c r="A240" t="s">
        <v>1583</v>
      </c>
      <c r="B240" t="s">
        <v>934</v>
      </c>
      <c r="C240" t="s">
        <v>1375</v>
      </c>
      <c r="D240" t="s">
        <v>1534</v>
      </c>
      <c r="E240" s="33">
        <v>106.56666666666666</v>
      </c>
      <c r="F240" s="33">
        <v>5.2444444444444445</v>
      </c>
      <c r="G240" s="33">
        <v>0.78888888888888886</v>
      </c>
      <c r="H240" s="33">
        <v>0.33955555555555555</v>
      </c>
      <c r="I240" s="33">
        <v>14.255555555555556</v>
      </c>
      <c r="J240" s="33">
        <v>0</v>
      </c>
      <c r="K240" s="33">
        <v>0</v>
      </c>
      <c r="L240" s="33">
        <v>3.9216666666666664</v>
      </c>
      <c r="M240" s="33">
        <v>10.844444444444445</v>
      </c>
      <c r="N240" s="33">
        <v>0</v>
      </c>
      <c r="O240" s="33">
        <v>0.10176206860598479</v>
      </c>
      <c r="P240" s="33">
        <v>5.2444444444444445</v>
      </c>
      <c r="Q240" s="33">
        <v>17.105555555555554</v>
      </c>
      <c r="R240" s="33">
        <v>0.20972786987801062</v>
      </c>
      <c r="S240" s="33">
        <v>5.8555555555555552</v>
      </c>
      <c r="T240" s="33">
        <v>5.522333333333334</v>
      </c>
      <c r="U240" s="33">
        <v>0</v>
      </c>
      <c r="V240" s="33">
        <v>0.10676780314878534</v>
      </c>
      <c r="W240" s="33">
        <v>12.602777777777778</v>
      </c>
      <c r="X240" s="33">
        <v>7.2666666666666666</v>
      </c>
      <c r="Y240" s="33">
        <v>0</v>
      </c>
      <c r="Z240" s="33">
        <v>0.18645083932853718</v>
      </c>
      <c r="AA240" s="33">
        <v>0</v>
      </c>
      <c r="AB240" s="33">
        <v>0</v>
      </c>
      <c r="AC240" s="33">
        <v>0</v>
      </c>
      <c r="AD240" s="33">
        <v>0</v>
      </c>
      <c r="AE240" s="33">
        <v>0</v>
      </c>
      <c r="AF240" s="33">
        <v>0</v>
      </c>
      <c r="AG240" s="33">
        <v>0</v>
      </c>
      <c r="AH240" t="s">
        <v>330</v>
      </c>
      <c r="AI240" s="34">
        <v>2</v>
      </c>
    </row>
    <row r="241" spans="1:35" x14ac:dyDescent="0.25">
      <c r="A241" t="s">
        <v>1583</v>
      </c>
      <c r="B241" t="s">
        <v>1076</v>
      </c>
      <c r="C241" t="s">
        <v>1262</v>
      </c>
      <c r="D241" t="s">
        <v>1513</v>
      </c>
      <c r="E241" s="33">
        <v>93.111111111111114</v>
      </c>
      <c r="F241" s="33">
        <v>5.6888888888888891</v>
      </c>
      <c r="G241" s="33">
        <v>1.4444444444444444</v>
      </c>
      <c r="H241" s="33">
        <v>1.5166666666666657</v>
      </c>
      <c r="I241" s="33">
        <v>0</v>
      </c>
      <c r="J241" s="33">
        <v>5.666666666666667</v>
      </c>
      <c r="K241" s="33">
        <v>0</v>
      </c>
      <c r="L241" s="33">
        <v>4.5777777777777775</v>
      </c>
      <c r="M241" s="33">
        <v>0</v>
      </c>
      <c r="N241" s="33">
        <v>10.072222222222223</v>
      </c>
      <c r="O241" s="33">
        <v>0.10817422434367542</v>
      </c>
      <c r="P241" s="33">
        <v>0</v>
      </c>
      <c r="Q241" s="33">
        <v>5.6111111111111107</v>
      </c>
      <c r="R241" s="33">
        <v>6.0262529832935556E-2</v>
      </c>
      <c r="S241" s="33">
        <v>7.4666666666666668</v>
      </c>
      <c r="T241" s="33">
        <v>0</v>
      </c>
      <c r="U241" s="33">
        <v>0</v>
      </c>
      <c r="V241" s="33">
        <v>8.0190930787589501E-2</v>
      </c>
      <c r="W241" s="33">
        <v>4.4722222222222223</v>
      </c>
      <c r="X241" s="33">
        <v>0</v>
      </c>
      <c r="Y241" s="33">
        <v>5.6444444444444448</v>
      </c>
      <c r="Z241" s="33">
        <v>0.10865155131264917</v>
      </c>
      <c r="AA241" s="33">
        <v>0</v>
      </c>
      <c r="AB241" s="33">
        <v>0</v>
      </c>
      <c r="AC241" s="33">
        <v>0</v>
      </c>
      <c r="AD241" s="33">
        <v>3.986444444444444</v>
      </c>
      <c r="AE241" s="33">
        <v>0</v>
      </c>
      <c r="AF241" s="33">
        <v>0</v>
      </c>
      <c r="AG241" s="33">
        <v>0</v>
      </c>
      <c r="AH241" t="s">
        <v>472</v>
      </c>
      <c r="AI241" s="34">
        <v>2</v>
      </c>
    </row>
    <row r="242" spans="1:35" x14ac:dyDescent="0.25">
      <c r="A242" t="s">
        <v>1583</v>
      </c>
      <c r="B242" t="s">
        <v>1114</v>
      </c>
      <c r="C242" t="s">
        <v>1463</v>
      </c>
      <c r="D242" t="s">
        <v>1540</v>
      </c>
      <c r="E242" s="33">
        <v>111.64444444444445</v>
      </c>
      <c r="F242" s="33">
        <v>6.4</v>
      </c>
      <c r="G242" s="33">
        <v>0</v>
      </c>
      <c r="H242" s="33">
        <v>0.2388888888888889</v>
      </c>
      <c r="I242" s="33">
        <v>1.6</v>
      </c>
      <c r="J242" s="33">
        <v>0</v>
      </c>
      <c r="K242" s="33">
        <v>0</v>
      </c>
      <c r="L242" s="33">
        <v>4.3053333333333326</v>
      </c>
      <c r="M242" s="33">
        <v>10.422222222222222</v>
      </c>
      <c r="N242" s="33">
        <v>0</v>
      </c>
      <c r="O242" s="33">
        <v>9.3351910828025478E-2</v>
      </c>
      <c r="P242" s="33">
        <v>4.5555555555555554</v>
      </c>
      <c r="Q242" s="33">
        <v>19.251222222222225</v>
      </c>
      <c r="R242" s="33">
        <v>0.21323746019108283</v>
      </c>
      <c r="S242" s="33">
        <v>14.868444444444451</v>
      </c>
      <c r="T242" s="33">
        <v>8.4107777777777795</v>
      </c>
      <c r="U242" s="33">
        <v>0</v>
      </c>
      <c r="V242" s="33">
        <v>0.2085121417197453</v>
      </c>
      <c r="W242" s="33">
        <v>31.867777777777771</v>
      </c>
      <c r="X242" s="33">
        <v>8.8032222222222209</v>
      </c>
      <c r="Y242" s="33">
        <v>2.9</v>
      </c>
      <c r="Z242" s="33">
        <v>0.39026572452229291</v>
      </c>
      <c r="AA242" s="33">
        <v>0</v>
      </c>
      <c r="AB242" s="33">
        <v>0</v>
      </c>
      <c r="AC242" s="33">
        <v>0</v>
      </c>
      <c r="AD242" s="33">
        <v>0</v>
      </c>
      <c r="AE242" s="33">
        <v>0</v>
      </c>
      <c r="AF242" s="33">
        <v>0</v>
      </c>
      <c r="AG242" s="33">
        <v>6.6555555555555559</v>
      </c>
      <c r="AH242" t="s">
        <v>511</v>
      </c>
      <c r="AI242" s="34">
        <v>2</v>
      </c>
    </row>
    <row r="243" spans="1:35" x14ac:dyDescent="0.25">
      <c r="A243" t="s">
        <v>1583</v>
      </c>
      <c r="B243" t="s">
        <v>654</v>
      </c>
      <c r="C243" t="s">
        <v>1295</v>
      </c>
      <c r="D243" t="s">
        <v>1527</v>
      </c>
      <c r="E243" s="33">
        <v>599.5333333333333</v>
      </c>
      <c r="F243" s="33">
        <v>0</v>
      </c>
      <c r="G243" s="33">
        <v>1.2666666666666666</v>
      </c>
      <c r="H243" s="33">
        <v>0</v>
      </c>
      <c r="I243" s="33">
        <v>20.399999999999999</v>
      </c>
      <c r="J243" s="33">
        <v>0</v>
      </c>
      <c r="K243" s="33">
        <v>0</v>
      </c>
      <c r="L243" s="33">
        <v>9.5500000000000007</v>
      </c>
      <c r="M243" s="33">
        <v>31.291444444444434</v>
      </c>
      <c r="N243" s="33">
        <v>4.5444444444444443</v>
      </c>
      <c r="O243" s="33">
        <v>5.9772971570480726E-2</v>
      </c>
      <c r="P243" s="33">
        <v>4.4333333333333336</v>
      </c>
      <c r="Q243" s="33">
        <v>4.8656666666666659</v>
      </c>
      <c r="R243" s="33">
        <v>1.551039697542533E-2</v>
      </c>
      <c r="S243" s="33">
        <v>22.657666666666671</v>
      </c>
      <c r="T243" s="33">
        <v>63.444777777777787</v>
      </c>
      <c r="U243" s="33">
        <v>0</v>
      </c>
      <c r="V243" s="33">
        <v>0.14361577523258834</v>
      </c>
      <c r="W243" s="33">
        <v>26.430444444444447</v>
      </c>
      <c r="X243" s="33">
        <v>47.549000000000021</v>
      </c>
      <c r="Y243" s="33">
        <v>0</v>
      </c>
      <c r="Z243" s="33">
        <v>0.12339504800029658</v>
      </c>
      <c r="AA243" s="33">
        <v>0</v>
      </c>
      <c r="AB243" s="33">
        <v>30.466666666666665</v>
      </c>
      <c r="AC243" s="33">
        <v>0</v>
      </c>
      <c r="AD243" s="33">
        <v>206.28788888888892</v>
      </c>
      <c r="AE243" s="33">
        <v>60.7</v>
      </c>
      <c r="AF243" s="33">
        <v>0</v>
      </c>
      <c r="AG243" s="33">
        <v>2.8888888888888888</v>
      </c>
      <c r="AH243" t="s">
        <v>48</v>
      </c>
      <c r="AI243" s="34">
        <v>2</v>
      </c>
    </row>
    <row r="244" spans="1:35" x14ac:dyDescent="0.25">
      <c r="A244" t="s">
        <v>1583</v>
      </c>
      <c r="B244" t="s">
        <v>1173</v>
      </c>
      <c r="C244" t="s">
        <v>1483</v>
      </c>
      <c r="D244" t="s">
        <v>1518</v>
      </c>
      <c r="E244" s="33">
        <v>75.62222222222222</v>
      </c>
      <c r="F244" s="33">
        <v>5.1555555555555559</v>
      </c>
      <c r="G244" s="33">
        <v>0.8666666666666667</v>
      </c>
      <c r="H244" s="33">
        <v>0</v>
      </c>
      <c r="I244" s="33">
        <v>0</v>
      </c>
      <c r="J244" s="33">
        <v>0</v>
      </c>
      <c r="K244" s="33">
        <v>0</v>
      </c>
      <c r="L244" s="33">
        <v>0</v>
      </c>
      <c r="M244" s="33">
        <v>5.25</v>
      </c>
      <c r="N244" s="33">
        <v>3.4166666666666665</v>
      </c>
      <c r="O244" s="33">
        <v>0.11460476050543637</v>
      </c>
      <c r="P244" s="33">
        <v>0</v>
      </c>
      <c r="Q244" s="33">
        <v>22.394444444444446</v>
      </c>
      <c r="R244" s="33">
        <v>0.29613576256244495</v>
      </c>
      <c r="S244" s="33">
        <v>14.058333333333334</v>
      </c>
      <c r="T244" s="33">
        <v>4.9555555555555557</v>
      </c>
      <c r="U244" s="33">
        <v>0</v>
      </c>
      <c r="V244" s="33">
        <v>0.25143255950631799</v>
      </c>
      <c r="W244" s="33">
        <v>9.2305555555555561</v>
      </c>
      <c r="X244" s="33">
        <v>9.6694444444444443</v>
      </c>
      <c r="Y244" s="33">
        <v>0</v>
      </c>
      <c r="Z244" s="33">
        <v>0.2499265354099324</v>
      </c>
      <c r="AA244" s="33">
        <v>0</v>
      </c>
      <c r="AB244" s="33">
        <v>12.944444444444445</v>
      </c>
      <c r="AC244" s="33">
        <v>0</v>
      </c>
      <c r="AD244" s="33">
        <v>0</v>
      </c>
      <c r="AE244" s="33">
        <v>0</v>
      </c>
      <c r="AF244" s="33">
        <v>0</v>
      </c>
      <c r="AG244" s="33">
        <v>0</v>
      </c>
      <c r="AH244" t="s">
        <v>571</v>
      </c>
      <c r="AI244" s="34">
        <v>2</v>
      </c>
    </row>
    <row r="245" spans="1:35" x14ac:dyDescent="0.25">
      <c r="A245" t="s">
        <v>1583</v>
      </c>
      <c r="B245" t="s">
        <v>872</v>
      </c>
      <c r="C245" t="s">
        <v>1365</v>
      </c>
      <c r="D245" t="s">
        <v>1529</v>
      </c>
      <c r="E245" s="33">
        <v>204.28888888888889</v>
      </c>
      <c r="F245" s="33">
        <v>8.9555555555555557</v>
      </c>
      <c r="G245" s="33">
        <v>2.1333333333333333</v>
      </c>
      <c r="H245" s="33">
        <v>15.180555555555555</v>
      </c>
      <c r="I245" s="33">
        <v>16.177777777777777</v>
      </c>
      <c r="J245" s="33">
        <v>0</v>
      </c>
      <c r="K245" s="33">
        <v>0</v>
      </c>
      <c r="L245" s="33">
        <v>4.9138888888888888</v>
      </c>
      <c r="M245" s="33">
        <v>17.966666666666665</v>
      </c>
      <c r="N245" s="33">
        <v>0</v>
      </c>
      <c r="O245" s="33">
        <v>8.7947351245512881E-2</v>
      </c>
      <c r="P245" s="33">
        <v>18.164999999999999</v>
      </c>
      <c r="Q245" s="33">
        <v>0</v>
      </c>
      <c r="R245" s="33">
        <v>8.8918198629391917E-2</v>
      </c>
      <c r="S245" s="33">
        <v>24.284666666666666</v>
      </c>
      <c r="T245" s="33">
        <v>14.460666666666667</v>
      </c>
      <c r="U245" s="33">
        <v>0</v>
      </c>
      <c r="V245" s="33">
        <v>0.18965952355052759</v>
      </c>
      <c r="W245" s="33">
        <v>28.673000000000002</v>
      </c>
      <c r="X245" s="33">
        <v>19.098777777777777</v>
      </c>
      <c r="Y245" s="33">
        <v>0</v>
      </c>
      <c r="Z245" s="33">
        <v>0.23384422930490589</v>
      </c>
      <c r="AA245" s="33">
        <v>0</v>
      </c>
      <c r="AB245" s="33">
        <v>0</v>
      </c>
      <c r="AC245" s="33">
        <v>0</v>
      </c>
      <c r="AD245" s="33">
        <v>0</v>
      </c>
      <c r="AE245" s="33">
        <v>0</v>
      </c>
      <c r="AF245" s="33">
        <v>0</v>
      </c>
      <c r="AG245" s="33">
        <v>0</v>
      </c>
      <c r="AH245" t="s">
        <v>268</v>
      </c>
      <c r="AI245" s="34">
        <v>2</v>
      </c>
    </row>
    <row r="246" spans="1:35" x14ac:dyDescent="0.25">
      <c r="A246" t="s">
        <v>1583</v>
      </c>
      <c r="B246" t="s">
        <v>1049</v>
      </c>
      <c r="C246" t="s">
        <v>1383</v>
      </c>
      <c r="D246" t="s">
        <v>1534</v>
      </c>
      <c r="E246" s="33">
        <v>85.011111111111106</v>
      </c>
      <c r="F246" s="33">
        <v>7.5555555555555554</v>
      </c>
      <c r="G246" s="33">
        <v>0</v>
      </c>
      <c r="H246" s="33">
        <v>0</v>
      </c>
      <c r="I246" s="33">
        <v>1.9777777777777779</v>
      </c>
      <c r="J246" s="33">
        <v>0</v>
      </c>
      <c r="K246" s="33">
        <v>6.6666666666666666E-2</v>
      </c>
      <c r="L246" s="33">
        <v>1.9129999999999996</v>
      </c>
      <c r="M246" s="33">
        <v>1.2</v>
      </c>
      <c r="N246" s="33">
        <v>9.15</v>
      </c>
      <c r="O246" s="33">
        <v>0.12174879100771141</v>
      </c>
      <c r="P246" s="33">
        <v>5.2</v>
      </c>
      <c r="Q246" s="33">
        <v>12.627777777777778</v>
      </c>
      <c r="R246" s="33">
        <v>0.20971114886942888</v>
      </c>
      <c r="S246" s="33">
        <v>4.3393333333333342</v>
      </c>
      <c r="T246" s="33">
        <v>4.5588888888888874</v>
      </c>
      <c r="U246" s="33">
        <v>0</v>
      </c>
      <c r="V246" s="33">
        <v>0.10467128479937263</v>
      </c>
      <c r="W246" s="33">
        <v>8.9512222222222242</v>
      </c>
      <c r="X246" s="33">
        <v>10.489666666666666</v>
      </c>
      <c r="Y246" s="33">
        <v>0</v>
      </c>
      <c r="Z246" s="33">
        <v>0.22868644621618095</v>
      </c>
      <c r="AA246" s="33">
        <v>0</v>
      </c>
      <c r="AB246" s="33">
        <v>0</v>
      </c>
      <c r="AC246" s="33">
        <v>0</v>
      </c>
      <c r="AD246" s="33">
        <v>0</v>
      </c>
      <c r="AE246" s="33">
        <v>0</v>
      </c>
      <c r="AF246" s="33">
        <v>0</v>
      </c>
      <c r="AG246" s="33">
        <v>0</v>
      </c>
      <c r="AH246" t="s">
        <v>445</v>
      </c>
      <c r="AI246" s="34">
        <v>2</v>
      </c>
    </row>
    <row r="247" spans="1:35" x14ac:dyDescent="0.25">
      <c r="A247" t="s">
        <v>1583</v>
      </c>
      <c r="B247" t="s">
        <v>603</v>
      </c>
      <c r="C247" t="s">
        <v>1290</v>
      </c>
      <c r="D247" t="s">
        <v>1524</v>
      </c>
      <c r="E247" s="33">
        <v>17.977777777777778</v>
      </c>
      <c r="F247" s="33">
        <v>5.6888888888888891</v>
      </c>
      <c r="G247" s="33">
        <v>0</v>
      </c>
      <c r="H247" s="33">
        <v>0.1111111111111111</v>
      </c>
      <c r="I247" s="33">
        <v>0.93333333333333335</v>
      </c>
      <c r="J247" s="33">
        <v>0</v>
      </c>
      <c r="K247" s="33">
        <v>0</v>
      </c>
      <c r="L247" s="33">
        <v>0</v>
      </c>
      <c r="M247" s="33">
        <v>0.93333333333333335</v>
      </c>
      <c r="N247" s="33">
        <v>0</v>
      </c>
      <c r="O247" s="33">
        <v>5.19159456118665E-2</v>
      </c>
      <c r="P247" s="33">
        <v>0.85555555555555551</v>
      </c>
      <c r="Q247" s="33">
        <v>9.7111111111111104</v>
      </c>
      <c r="R247" s="33">
        <v>0.58776266996291715</v>
      </c>
      <c r="S247" s="33">
        <v>0</v>
      </c>
      <c r="T247" s="33">
        <v>0</v>
      </c>
      <c r="U247" s="33">
        <v>0</v>
      </c>
      <c r="V247" s="33">
        <v>0</v>
      </c>
      <c r="W247" s="33">
        <v>0.34444444444444444</v>
      </c>
      <c r="X247" s="33">
        <v>0</v>
      </c>
      <c r="Y247" s="33">
        <v>0</v>
      </c>
      <c r="Z247" s="33">
        <v>1.9159456118665017E-2</v>
      </c>
      <c r="AA247" s="33">
        <v>0</v>
      </c>
      <c r="AB247" s="33">
        <v>0</v>
      </c>
      <c r="AC247" s="33">
        <v>0</v>
      </c>
      <c r="AD247" s="33">
        <v>0</v>
      </c>
      <c r="AE247" s="33">
        <v>0</v>
      </c>
      <c r="AF247" s="33">
        <v>0</v>
      </c>
      <c r="AG247" s="33">
        <v>0</v>
      </c>
      <c r="AH247" t="s">
        <v>582</v>
      </c>
      <c r="AI247" s="34">
        <v>2</v>
      </c>
    </row>
    <row r="248" spans="1:35" x14ac:dyDescent="0.25">
      <c r="A248" t="s">
        <v>1583</v>
      </c>
      <c r="B248" t="s">
        <v>1171</v>
      </c>
      <c r="C248" t="s">
        <v>1482</v>
      </c>
      <c r="D248" t="s">
        <v>1518</v>
      </c>
      <c r="E248" s="33">
        <v>47.022222222222226</v>
      </c>
      <c r="F248" s="33">
        <v>4.8888888888888893</v>
      </c>
      <c r="G248" s="33">
        <v>0.58888888888888891</v>
      </c>
      <c r="H248" s="33">
        <v>0.36388888888888887</v>
      </c>
      <c r="I248" s="33">
        <v>5.166666666666667</v>
      </c>
      <c r="J248" s="33">
        <v>0</v>
      </c>
      <c r="K248" s="33">
        <v>0</v>
      </c>
      <c r="L248" s="33">
        <v>1.7535555555555551</v>
      </c>
      <c r="M248" s="33">
        <v>7.6694444444444443</v>
      </c>
      <c r="N248" s="33">
        <v>0</v>
      </c>
      <c r="O248" s="33">
        <v>0.16310255198487711</v>
      </c>
      <c r="P248" s="33">
        <v>0</v>
      </c>
      <c r="Q248" s="33">
        <v>17.008333333333333</v>
      </c>
      <c r="R248" s="33">
        <v>0.36170841209829863</v>
      </c>
      <c r="S248" s="33">
        <v>10.325666666666667</v>
      </c>
      <c r="T248" s="33">
        <v>4.1172222222222219</v>
      </c>
      <c r="U248" s="33">
        <v>0</v>
      </c>
      <c r="V248" s="33">
        <v>0.30715028355387519</v>
      </c>
      <c r="W248" s="33">
        <v>6.7844444444444463</v>
      </c>
      <c r="X248" s="33">
        <v>4.6271111111111107</v>
      </c>
      <c r="Y248" s="33">
        <v>0</v>
      </c>
      <c r="Z248" s="33">
        <v>0.24268431001890362</v>
      </c>
      <c r="AA248" s="33">
        <v>0</v>
      </c>
      <c r="AB248" s="33">
        <v>5.0666666666666664</v>
      </c>
      <c r="AC248" s="33">
        <v>0</v>
      </c>
      <c r="AD248" s="33">
        <v>0</v>
      </c>
      <c r="AE248" s="33">
        <v>0</v>
      </c>
      <c r="AF248" s="33">
        <v>0</v>
      </c>
      <c r="AG248" s="33">
        <v>0</v>
      </c>
      <c r="AH248" t="s">
        <v>569</v>
      </c>
      <c r="AI248" s="34">
        <v>2</v>
      </c>
    </row>
    <row r="249" spans="1:35" x14ac:dyDescent="0.25">
      <c r="A249" t="s">
        <v>1583</v>
      </c>
      <c r="B249" t="s">
        <v>871</v>
      </c>
      <c r="C249" t="s">
        <v>1403</v>
      </c>
      <c r="D249" t="s">
        <v>1532</v>
      </c>
      <c r="E249" s="33">
        <v>45.555555555555557</v>
      </c>
      <c r="F249" s="33">
        <v>5.6888888888888891</v>
      </c>
      <c r="G249" s="33">
        <v>2.8444444444444446</v>
      </c>
      <c r="H249" s="33">
        <v>0.25388888888888889</v>
      </c>
      <c r="I249" s="33">
        <v>0</v>
      </c>
      <c r="J249" s="33">
        <v>0</v>
      </c>
      <c r="K249" s="33">
        <v>0</v>
      </c>
      <c r="L249" s="33">
        <v>0</v>
      </c>
      <c r="M249" s="33">
        <v>5.9805555555555552</v>
      </c>
      <c r="N249" s="33">
        <v>0</v>
      </c>
      <c r="O249" s="33">
        <v>0.13128048780487803</v>
      </c>
      <c r="P249" s="33">
        <v>5.3111111111111109</v>
      </c>
      <c r="Q249" s="33">
        <v>9.0361111111111114</v>
      </c>
      <c r="R249" s="33">
        <v>0.31493902439024385</v>
      </c>
      <c r="S249" s="33">
        <v>21.469444444444445</v>
      </c>
      <c r="T249" s="33">
        <v>0</v>
      </c>
      <c r="U249" s="33">
        <v>0</v>
      </c>
      <c r="V249" s="33">
        <v>0.47128048780487802</v>
      </c>
      <c r="W249" s="33">
        <v>8.0666666666666664</v>
      </c>
      <c r="X249" s="33">
        <v>0</v>
      </c>
      <c r="Y249" s="33">
        <v>0</v>
      </c>
      <c r="Z249" s="33">
        <v>0.17707317073170731</v>
      </c>
      <c r="AA249" s="33">
        <v>0</v>
      </c>
      <c r="AB249" s="33">
        <v>0</v>
      </c>
      <c r="AC249" s="33">
        <v>0</v>
      </c>
      <c r="AD249" s="33">
        <v>12.85</v>
      </c>
      <c r="AE249" s="33">
        <v>0</v>
      </c>
      <c r="AF249" s="33">
        <v>0</v>
      </c>
      <c r="AG249" s="33">
        <v>0</v>
      </c>
      <c r="AH249" t="s">
        <v>267</v>
      </c>
      <c r="AI249" s="34">
        <v>2</v>
      </c>
    </row>
    <row r="250" spans="1:35" x14ac:dyDescent="0.25">
      <c r="A250" t="s">
        <v>1583</v>
      </c>
      <c r="B250" t="s">
        <v>699</v>
      </c>
      <c r="C250" t="s">
        <v>1253</v>
      </c>
      <c r="D250" t="s">
        <v>1540</v>
      </c>
      <c r="E250" s="33">
        <v>107.61111111111111</v>
      </c>
      <c r="F250" s="33">
        <v>0</v>
      </c>
      <c r="G250" s="33">
        <v>0</v>
      </c>
      <c r="H250" s="33">
        <v>0</v>
      </c>
      <c r="I250" s="33">
        <v>0</v>
      </c>
      <c r="J250" s="33">
        <v>0</v>
      </c>
      <c r="K250" s="33">
        <v>0</v>
      </c>
      <c r="L250" s="33">
        <v>0</v>
      </c>
      <c r="M250" s="33">
        <v>9.8388888888888886</v>
      </c>
      <c r="N250" s="33">
        <v>0</v>
      </c>
      <c r="O250" s="33">
        <v>9.1430046463603504E-2</v>
      </c>
      <c r="P250" s="33">
        <v>0</v>
      </c>
      <c r="Q250" s="33">
        <v>4.6722222222222225</v>
      </c>
      <c r="R250" s="33">
        <v>4.3417656169334025E-2</v>
      </c>
      <c r="S250" s="33">
        <v>9.1103333333333349</v>
      </c>
      <c r="T250" s="33">
        <v>0</v>
      </c>
      <c r="U250" s="33">
        <v>0</v>
      </c>
      <c r="V250" s="33">
        <v>8.4659783169850303E-2</v>
      </c>
      <c r="W250" s="33">
        <v>4.8</v>
      </c>
      <c r="X250" s="33">
        <v>3.5861111111111112</v>
      </c>
      <c r="Y250" s="33">
        <v>0</v>
      </c>
      <c r="Z250" s="33">
        <v>7.7929788332472896E-2</v>
      </c>
      <c r="AA250" s="33">
        <v>0</v>
      </c>
      <c r="AB250" s="33">
        <v>4.5333333333333332</v>
      </c>
      <c r="AC250" s="33">
        <v>0</v>
      </c>
      <c r="AD250" s="33">
        <v>32.65</v>
      </c>
      <c r="AE250" s="33">
        <v>0</v>
      </c>
      <c r="AF250" s="33">
        <v>0</v>
      </c>
      <c r="AG250" s="33">
        <v>0</v>
      </c>
      <c r="AH250" t="s">
        <v>93</v>
      </c>
      <c r="AI250" s="34">
        <v>2</v>
      </c>
    </row>
    <row r="251" spans="1:35" x14ac:dyDescent="0.25">
      <c r="A251" t="s">
        <v>1583</v>
      </c>
      <c r="B251" t="s">
        <v>657</v>
      </c>
      <c r="C251" t="s">
        <v>1249</v>
      </c>
      <c r="D251" t="s">
        <v>1496</v>
      </c>
      <c r="E251" s="33">
        <v>262.88888888888891</v>
      </c>
      <c r="F251" s="33">
        <v>5.2444444444444445</v>
      </c>
      <c r="G251" s="33">
        <v>5.9111111111111114</v>
      </c>
      <c r="H251" s="33">
        <v>1.336111111111111</v>
      </c>
      <c r="I251" s="33">
        <v>10.877777777777778</v>
      </c>
      <c r="J251" s="33">
        <v>24.022222222222222</v>
      </c>
      <c r="K251" s="33">
        <v>0</v>
      </c>
      <c r="L251" s="33">
        <v>9.7694444444444439</v>
      </c>
      <c r="M251" s="33">
        <v>30.761111111111113</v>
      </c>
      <c r="N251" s="33">
        <v>0</v>
      </c>
      <c r="O251" s="33">
        <v>0.11701183431952662</v>
      </c>
      <c r="P251" s="33">
        <v>0</v>
      </c>
      <c r="Q251" s="33">
        <v>0</v>
      </c>
      <c r="R251" s="33">
        <v>0</v>
      </c>
      <c r="S251" s="33">
        <v>31.166666666666668</v>
      </c>
      <c r="T251" s="33">
        <v>8.0777777777777775</v>
      </c>
      <c r="U251" s="33">
        <v>0</v>
      </c>
      <c r="V251" s="33">
        <v>0.14928148774302619</v>
      </c>
      <c r="W251" s="33">
        <v>35.380555555555553</v>
      </c>
      <c r="X251" s="33">
        <v>20.755555555555556</v>
      </c>
      <c r="Y251" s="33">
        <v>0</v>
      </c>
      <c r="Z251" s="33">
        <v>0.21353550295857984</v>
      </c>
      <c r="AA251" s="33">
        <v>0</v>
      </c>
      <c r="AB251" s="33">
        <v>50.733333333333334</v>
      </c>
      <c r="AC251" s="33">
        <v>0</v>
      </c>
      <c r="AD251" s="33">
        <v>0</v>
      </c>
      <c r="AE251" s="33">
        <v>0</v>
      </c>
      <c r="AF251" s="33">
        <v>0</v>
      </c>
      <c r="AG251" s="33">
        <v>14.122222222222222</v>
      </c>
      <c r="AH251" t="s">
        <v>51</v>
      </c>
      <c r="AI251" s="34">
        <v>2</v>
      </c>
    </row>
    <row r="252" spans="1:35" x14ac:dyDescent="0.25">
      <c r="A252" t="s">
        <v>1583</v>
      </c>
      <c r="B252" t="s">
        <v>1185</v>
      </c>
      <c r="C252" t="s">
        <v>1391</v>
      </c>
      <c r="D252" t="s">
        <v>1518</v>
      </c>
      <c r="E252" s="33">
        <v>8.5333333333333332</v>
      </c>
      <c r="F252" s="33">
        <v>1.8111111111111111</v>
      </c>
      <c r="G252" s="33">
        <v>1.0888888888888888</v>
      </c>
      <c r="H252" s="33">
        <v>1.3111111111111111</v>
      </c>
      <c r="I252" s="33">
        <v>2.3111111111111109</v>
      </c>
      <c r="J252" s="33">
        <v>0</v>
      </c>
      <c r="K252" s="33">
        <v>0</v>
      </c>
      <c r="L252" s="33">
        <v>0.10211111111111111</v>
      </c>
      <c r="M252" s="33">
        <v>5.4333333333333336</v>
      </c>
      <c r="N252" s="33">
        <v>0</v>
      </c>
      <c r="O252" s="33">
        <v>0.63671875</v>
      </c>
      <c r="P252" s="33">
        <v>0</v>
      </c>
      <c r="Q252" s="33">
        <v>0</v>
      </c>
      <c r="R252" s="33">
        <v>0</v>
      </c>
      <c r="S252" s="33">
        <v>5.625</v>
      </c>
      <c r="T252" s="33">
        <v>2.1749999999999998</v>
      </c>
      <c r="U252" s="33">
        <v>0</v>
      </c>
      <c r="V252" s="33">
        <v>0.9140625</v>
      </c>
      <c r="W252" s="33">
        <v>2.1055555555555556</v>
      </c>
      <c r="X252" s="33">
        <v>6.5305555555555559</v>
      </c>
      <c r="Y252" s="33">
        <v>0</v>
      </c>
      <c r="Z252" s="33">
        <v>1.0120442708333333</v>
      </c>
      <c r="AA252" s="33">
        <v>0</v>
      </c>
      <c r="AB252" s="33">
        <v>3.4</v>
      </c>
      <c r="AC252" s="33">
        <v>0</v>
      </c>
      <c r="AD252" s="33">
        <v>0</v>
      </c>
      <c r="AE252" s="33">
        <v>0</v>
      </c>
      <c r="AF252" s="33">
        <v>1.1111111111111112E-2</v>
      </c>
      <c r="AG252" s="33">
        <v>0</v>
      </c>
      <c r="AH252" t="s">
        <v>584</v>
      </c>
      <c r="AI252" s="34">
        <v>2</v>
      </c>
    </row>
    <row r="253" spans="1:35" x14ac:dyDescent="0.25">
      <c r="A253" t="s">
        <v>1583</v>
      </c>
      <c r="B253" t="s">
        <v>609</v>
      </c>
      <c r="C253" t="s">
        <v>1209</v>
      </c>
      <c r="D253" t="s">
        <v>1507</v>
      </c>
      <c r="E253" s="33">
        <v>126.25555555555556</v>
      </c>
      <c r="F253" s="33">
        <v>9.8333333333333339</v>
      </c>
      <c r="G253" s="33">
        <v>8.8888888888888892E-2</v>
      </c>
      <c r="H253" s="33">
        <v>0</v>
      </c>
      <c r="I253" s="33">
        <v>5.4666666666666668</v>
      </c>
      <c r="J253" s="33">
        <v>0</v>
      </c>
      <c r="K253" s="33">
        <v>0</v>
      </c>
      <c r="L253" s="33">
        <v>0.89444444444444449</v>
      </c>
      <c r="M253" s="33">
        <v>2.8333333333333335</v>
      </c>
      <c r="N253" s="33">
        <v>13.83611111111111</v>
      </c>
      <c r="O253" s="33">
        <v>0.13202939364604419</v>
      </c>
      <c r="P253" s="33">
        <v>23.327777777777779</v>
      </c>
      <c r="Q253" s="33">
        <v>0</v>
      </c>
      <c r="R253" s="33">
        <v>0.18476634691542726</v>
      </c>
      <c r="S253" s="33">
        <v>15.930555555555555</v>
      </c>
      <c r="T253" s="33">
        <v>0</v>
      </c>
      <c r="U253" s="33">
        <v>0</v>
      </c>
      <c r="V253" s="33">
        <v>0.12617706591569128</v>
      </c>
      <c r="W253" s="33">
        <v>17.955000000000002</v>
      </c>
      <c r="X253" s="33">
        <v>5.7842222222222217</v>
      </c>
      <c r="Y253" s="33">
        <v>0</v>
      </c>
      <c r="Z253" s="33">
        <v>0.18802516940948694</v>
      </c>
      <c r="AA253" s="33">
        <v>0</v>
      </c>
      <c r="AB253" s="33">
        <v>0</v>
      </c>
      <c r="AC253" s="33">
        <v>0</v>
      </c>
      <c r="AD253" s="33">
        <v>0</v>
      </c>
      <c r="AE253" s="33">
        <v>14.577777777777778</v>
      </c>
      <c r="AF253" s="33">
        <v>0</v>
      </c>
      <c r="AG253" s="33">
        <v>0.57777777777777772</v>
      </c>
      <c r="AH253" t="s">
        <v>3</v>
      </c>
      <c r="AI253" s="34">
        <v>2</v>
      </c>
    </row>
    <row r="254" spans="1:35" x14ac:dyDescent="0.25">
      <c r="A254" t="s">
        <v>1583</v>
      </c>
      <c r="B254" t="s">
        <v>1136</v>
      </c>
      <c r="C254" t="s">
        <v>1292</v>
      </c>
      <c r="D254" t="s">
        <v>1526</v>
      </c>
      <c r="E254" s="33">
        <v>45.844444444444441</v>
      </c>
      <c r="F254" s="33">
        <v>5.6</v>
      </c>
      <c r="G254" s="33">
        <v>8.8888888888888892E-2</v>
      </c>
      <c r="H254" s="33">
        <v>0.28333333333333333</v>
      </c>
      <c r="I254" s="33">
        <v>2.8555555555555556</v>
      </c>
      <c r="J254" s="33">
        <v>0</v>
      </c>
      <c r="K254" s="33">
        <v>0.2</v>
      </c>
      <c r="L254" s="33">
        <v>0.32711111111111119</v>
      </c>
      <c r="M254" s="33">
        <v>10.909222222222223</v>
      </c>
      <c r="N254" s="33">
        <v>0</v>
      </c>
      <c r="O254" s="33">
        <v>0.23796170625302959</v>
      </c>
      <c r="P254" s="33">
        <v>5.6</v>
      </c>
      <c r="Q254" s="33">
        <v>18.429333333333332</v>
      </c>
      <c r="R254" s="33">
        <v>0.52414929714008729</v>
      </c>
      <c r="S254" s="33">
        <v>5.1526666666666676</v>
      </c>
      <c r="T254" s="33">
        <v>0.55288888888888887</v>
      </c>
      <c r="U254" s="33">
        <v>0</v>
      </c>
      <c r="V254" s="33">
        <v>0.12445467765390211</v>
      </c>
      <c r="W254" s="33">
        <v>2.0930000000000004</v>
      </c>
      <c r="X254" s="33">
        <v>0</v>
      </c>
      <c r="Y254" s="33">
        <v>4.0999999999999996</v>
      </c>
      <c r="Z254" s="33">
        <v>0.13508725157537566</v>
      </c>
      <c r="AA254" s="33">
        <v>0.22222222222222221</v>
      </c>
      <c r="AB254" s="33">
        <v>0</v>
      </c>
      <c r="AC254" s="33">
        <v>8.2111111111111104</v>
      </c>
      <c r="AD254" s="33">
        <v>0</v>
      </c>
      <c r="AE254" s="33">
        <v>0</v>
      </c>
      <c r="AF254" s="33">
        <v>0</v>
      </c>
      <c r="AG254" s="33">
        <v>0.13333333333333333</v>
      </c>
      <c r="AH254" t="s">
        <v>533</v>
      </c>
      <c r="AI254" s="34">
        <v>2</v>
      </c>
    </row>
    <row r="255" spans="1:35" x14ac:dyDescent="0.25">
      <c r="A255" t="s">
        <v>1583</v>
      </c>
      <c r="B255" t="s">
        <v>1183</v>
      </c>
      <c r="C255" t="s">
        <v>1485</v>
      </c>
      <c r="D255" t="s">
        <v>1522</v>
      </c>
      <c r="E255" s="33">
        <v>19.333333333333332</v>
      </c>
      <c r="F255" s="33">
        <v>5.2444444444444445</v>
      </c>
      <c r="G255" s="33">
        <v>0.53333333333333333</v>
      </c>
      <c r="H255" s="33">
        <v>0.50555555555555554</v>
      </c>
      <c r="I255" s="33">
        <v>2.8888888888888888</v>
      </c>
      <c r="J255" s="33">
        <v>0</v>
      </c>
      <c r="K255" s="33">
        <v>1.5777777777777777</v>
      </c>
      <c r="L255" s="33">
        <v>0.10433333333333333</v>
      </c>
      <c r="M255" s="33">
        <v>0</v>
      </c>
      <c r="N255" s="33">
        <v>0</v>
      </c>
      <c r="O255" s="33">
        <v>0</v>
      </c>
      <c r="P255" s="33">
        <v>5.6</v>
      </c>
      <c r="Q255" s="33">
        <v>5.2065555555555578</v>
      </c>
      <c r="R255" s="33">
        <v>0.55895977011494269</v>
      </c>
      <c r="S255" s="33">
        <v>2.3004444444444445</v>
      </c>
      <c r="T255" s="33">
        <v>2.3464444444444443</v>
      </c>
      <c r="U255" s="33">
        <v>0</v>
      </c>
      <c r="V255" s="33">
        <v>0.24035632183908046</v>
      </c>
      <c r="W255" s="33">
        <v>9.0958888888888847</v>
      </c>
      <c r="X255" s="33">
        <v>9.4736666666666665</v>
      </c>
      <c r="Y255" s="33">
        <v>0</v>
      </c>
      <c r="Z255" s="33">
        <v>0.96049425287356316</v>
      </c>
      <c r="AA255" s="33">
        <v>0</v>
      </c>
      <c r="AB255" s="33">
        <v>0</v>
      </c>
      <c r="AC255" s="33">
        <v>0</v>
      </c>
      <c r="AD255" s="33">
        <v>0</v>
      </c>
      <c r="AE255" s="33">
        <v>0</v>
      </c>
      <c r="AF255" s="33">
        <v>0</v>
      </c>
      <c r="AG255" s="33">
        <v>0</v>
      </c>
      <c r="AH255" t="s">
        <v>581</v>
      </c>
      <c r="AI255" s="34">
        <v>2</v>
      </c>
    </row>
    <row r="256" spans="1:35" x14ac:dyDescent="0.25">
      <c r="A256" t="s">
        <v>1583</v>
      </c>
      <c r="B256" t="s">
        <v>952</v>
      </c>
      <c r="C256" t="s">
        <v>1224</v>
      </c>
      <c r="D256" t="s">
        <v>1501</v>
      </c>
      <c r="E256" s="33">
        <v>261.94444444444446</v>
      </c>
      <c r="F256" s="33">
        <v>15.022222222222222</v>
      </c>
      <c r="G256" s="33">
        <v>2.8444444444444446</v>
      </c>
      <c r="H256" s="33">
        <v>1.3501111111111113</v>
      </c>
      <c r="I256" s="33">
        <v>11.322222222222223</v>
      </c>
      <c r="J256" s="33">
        <v>0</v>
      </c>
      <c r="K256" s="33">
        <v>0</v>
      </c>
      <c r="L256" s="33">
        <v>7.2389999999999999</v>
      </c>
      <c r="M256" s="33">
        <v>5.6</v>
      </c>
      <c r="N256" s="33">
        <v>15.280555555555555</v>
      </c>
      <c r="O256" s="33">
        <v>7.9713679745493093E-2</v>
      </c>
      <c r="P256" s="33">
        <v>5.4222222222222225</v>
      </c>
      <c r="Q256" s="33">
        <v>37.869444444444447</v>
      </c>
      <c r="R256" s="33">
        <v>0.16527041357370095</v>
      </c>
      <c r="S256" s="33">
        <v>29.397999999999993</v>
      </c>
      <c r="T256" s="33">
        <v>34.534000000000006</v>
      </c>
      <c r="U256" s="33">
        <v>0</v>
      </c>
      <c r="V256" s="33">
        <v>0.24406702014846235</v>
      </c>
      <c r="W256" s="33">
        <v>23.088888888888885</v>
      </c>
      <c r="X256" s="33">
        <v>46.83799999999998</v>
      </c>
      <c r="Y256" s="33">
        <v>4.3111111111111109</v>
      </c>
      <c r="Z256" s="33">
        <v>0.2834112407211028</v>
      </c>
      <c r="AA256" s="33">
        <v>0</v>
      </c>
      <c r="AB256" s="33">
        <v>0</v>
      </c>
      <c r="AC256" s="33">
        <v>0</v>
      </c>
      <c r="AD256" s="33">
        <v>0</v>
      </c>
      <c r="AE256" s="33">
        <v>0</v>
      </c>
      <c r="AF256" s="33">
        <v>10.044444444444444</v>
      </c>
      <c r="AG256" s="33">
        <v>0</v>
      </c>
      <c r="AH256" t="s">
        <v>348</v>
      </c>
      <c r="AI256" s="34">
        <v>2</v>
      </c>
    </row>
    <row r="257" spans="1:35" x14ac:dyDescent="0.25">
      <c r="A257" t="s">
        <v>1583</v>
      </c>
      <c r="B257" t="s">
        <v>881</v>
      </c>
      <c r="C257" t="s">
        <v>1357</v>
      </c>
      <c r="D257" t="s">
        <v>1522</v>
      </c>
      <c r="E257" s="33">
        <v>65.288888888888891</v>
      </c>
      <c r="F257" s="33">
        <v>3.2888888888888888</v>
      </c>
      <c r="G257" s="33">
        <v>0.44444444444444442</v>
      </c>
      <c r="H257" s="33">
        <v>0.70088888888888889</v>
      </c>
      <c r="I257" s="33">
        <v>4.166666666666667</v>
      </c>
      <c r="J257" s="33">
        <v>0</v>
      </c>
      <c r="K257" s="33">
        <v>0</v>
      </c>
      <c r="L257" s="33">
        <v>3.4527777777777779</v>
      </c>
      <c r="M257" s="33">
        <v>5.0083333333333337</v>
      </c>
      <c r="N257" s="33">
        <v>0</v>
      </c>
      <c r="O257" s="33">
        <v>7.6710347174948942E-2</v>
      </c>
      <c r="P257" s="33">
        <v>0</v>
      </c>
      <c r="Q257" s="33">
        <v>20.955555555555556</v>
      </c>
      <c r="R257" s="33">
        <v>0.32096664397549352</v>
      </c>
      <c r="S257" s="33">
        <v>17.591666666666665</v>
      </c>
      <c r="T257" s="33">
        <v>11.266666666666667</v>
      </c>
      <c r="U257" s="33">
        <v>0</v>
      </c>
      <c r="V257" s="33">
        <v>0.44200987066031311</v>
      </c>
      <c r="W257" s="33">
        <v>15.969444444444445</v>
      </c>
      <c r="X257" s="33">
        <v>6.1611111111111114</v>
      </c>
      <c r="Y257" s="33">
        <v>0</v>
      </c>
      <c r="Z257" s="33">
        <v>0.33896358066712051</v>
      </c>
      <c r="AA257" s="33">
        <v>0</v>
      </c>
      <c r="AB257" s="33">
        <v>5.2777777777777777</v>
      </c>
      <c r="AC257" s="33">
        <v>0</v>
      </c>
      <c r="AD257" s="33">
        <v>0</v>
      </c>
      <c r="AE257" s="33">
        <v>0</v>
      </c>
      <c r="AF257" s="33">
        <v>0</v>
      </c>
      <c r="AG257" s="33">
        <v>0</v>
      </c>
      <c r="AH257" t="s">
        <v>277</v>
      </c>
      <c r="AI257" s="34">
        <v>2</v>
      </c>
    </row>
    <row r="258" spans="1:35" x14ac:dyDescent="0.25">
      <c r="A258" t="s">
        <v>1583</v>
      </c>
      <c r="B258" t="s">
        <v>1025</v>
      </c>
      <c r="C258" t="s">
        <v>1290</v>
      </c>
      <c r="D258" t="s">
        <v>1524</v>
      </c>
      <c r="E258" s="33">
        <v>528.0333333333333</v>
      </c>
      <c r="F258" s="33">
        <v>8.8666666666666671</v>
      </c>
      <c r="G258" s="33">
        <v>3.7666666666666666</v>
      </c>
      <c r="H258" s="33">
        <v>2.7972222222222221</v>
      </c>
      <c r="I258" s="33">
        <v>22.555555555555557</v>
      </c>
      <c r="J258" s="33">
        <v>4.2</v>
      </c>
      <c r="K258" s="33">
        <v>4.4333333333333336</v>
      </c>
      <c r="L258" s="33">
        <v>15.935444444444443</v>
      </c>
      <c r="M258" s="33">
        <v>30.627111111111113</v>
      </c>
      <c r="N258" s="33">
        <v>0</v>
      </c>
      <c r="O258" s="33">
        <v>5.800223049891632E-2</v>
      </c>
      <c r="P258" s="33">
        <v>0</v>
      </c>
      <c r="Q258" s="33">
        <v>0</v>
      </c>
      <c r="R258" s="33">
        <v>0</v>
      </c>
      <c r="S258" s="33">
        <v>37.168333333333337</v>
      </c>
      <c r="T258" s="33">
        <v>54.266333333333328</v>
      </c>
      <c r="U258" s="33">
        <v>0</v>
      </c>
      <c r="V258" s="33">
        <v>0.17316078530395806</v>
      </c>
      <c r="W258" s="33">
        <v>31.958333333333332</v>
      </c>
      <c r="X258" s="33">
        <v>38.655999999999999</v>
      </c>
      <c r="Y258" s="33">
        <v>0</v>
      </c>
      <c r="Z258" s="33">
        <v>0.13373082507417461</v>
      </c>
      <c r="AA258" s="33">
        <v>0</v>
      </c>
      <c r="AB258" s="33">
        <v>78.022222222222226</v>
      </c>
      <c r="AC258" s="33">
        <v>0</v>
      </c>
      <c r="AD258" s="33">
        <v>0</v>
      </c>
      <c r="AE258" s="33">
        <v>0</v>
      </c>
      <c r="AF258" s="33">
        <v>0</v>
      </c>
      <c r="AG258" s="33">
        <v>0</v>
      </c>
      <c r="AH258" t="s">
        <v>421</v>
      </c>
      <c r="AI258" s="34">
        <v>2</v>
      </c>
    </row>
    <row r="259" spans="1:35" x14ac:dyDescent="0.25">
      <c r="A259" t="s">
        <v>1583</v>
      </c>
      <c r="B259" t="s">
        <v>893</v>
      </c>
      <c r="C259" t="s">
        <v>1291</v>
      </c>
      <c r="D259" t="s">
        <v>1525</v>
      </c>
      <c r="E259" s="33">
        <v>155.45555555555555</v>
      </c>
      <c r="F259" s="33">
        <v>4.8</v>
      </c>
      <c r="G259" s="33">
        <v>0</v>
      </c>
      <c r="H259" s="33">
        <v>0</v>
      </c>
      <c r="I259" s="33">
        <v>2.4777777777777779</v>
      </c>
      <c r="J259" s="33">
        <v>0</v>
      </c>
      <c r="K259" s="33">
        <v>5.1555555555555559</v>
      </c>
      <c r="L259" s="33">
        <v>4.1185555555555551</v>
      </c>
      <c r="M259" s="33">
        <v>5.6</v>
      </c>
      <c r="N259" s="33">
        <v>10.816777777777778</v>
      </c>
      <c r="O259" s="33">
        <v>0.10560431706096778</v>
      </c>
      <c r="P259" s="33">
        <v>5.333333333333333</v>
      </c>
      <c r="Q259" s="33">
        <v>32.552888888888873</v>
      </c>
      <c r="R259" s="33">
        <v>0.24371095704381379</v>
      </c>
      <c r="S259" s="33">
        <v>17.289666666666665</v>
      </c>
      <c r="T259" s="33">
        <v>0</v>
      </c>
      <c r="U259" s="33">
        <v>0</v>
      </c>
      <c r="V259" s="33">
        <v>0.11121935529983561</v>
      </c>
      <c r="W259" s="33">
        <v>10.152444444444443</v>
      </c>
      <c r="X259" s="33">
        <v>0</v>
      </c>
      <c r="Y259" s="33">
        <v>0</v>
      </c>
      <c r="Z259" s="33">
        <v>6.5307697805732257E-2</v>
      </c>
      <c r="AA259" s="33">
        <v>0</v>
      </c>
      <c r="AB259" s="33">
        <v>0</v>
      </c>
      <c r="AC259" s="33">
        <v>0</v>
      </c>
      <c r="AD259" s="33">
        <v>4.5035555555555558</v>
      </c>
      <c r="AE259" s="33">
        <v>0</v>
      </c>
      <c r="AF259" s="33">
        <v>0</v>
      </c>
      <c r="AG259" s="33">
        <v>1.8444444444444446</v>
      </c>
      <c r="AH259" t="s">
        <v>289</v>
      </c>
      <c r="AI259" s="34">
        <v>2</v>
      </c>
    </row>
    <row r="260" spans="1:35" x14ac:dyDescent="0.25">
      <c r="A260" t="s">
        <v>1583</v>
      </c>
      <c r="B260" t="s">
        <v>1044</v>
      </c>
      <c r="C260" t="s">
        <v>1249</v>
      </c>
      <c r="D260" t="s">
        <v>1496</v>
      </c>
      <c r="E260" s="33">
        <v>109.37777777777778</v>
      </c>
      <c r="F260" s="33">
        <v>10.488888888888889</v>
      </c>
      <c r="G260" s="33">
        <v>0.53333333333333333</v>
      </c>
      <c r="H260" s="33">
        <v>0.55277777777777781</v>
      </c>
      <c r="I260" s="33">
        <v>3.911111111111111</v>
      </c>
      <c r="J260" s="33">
        <v>0</v>
      </c>
      <c r="K260" s="33">
        <v>0</v>
      </c>
      <c r="L260" s="33">
        <v>4.8</v>
      </c>
      <c r="M260" s="33">
        <v>21.422222222222221</v>
      </c>
      <c r="N260" s="33">
        <v>0</v>
      </c>
      <c r="O260" s="33">
        <v>0.19585534335635918</v>
      </c>
      <c r="P260" s="33">
        <v>0</v>
      </c>
      <c r="Q260" s="33">
        <v>10.847222222222221</v>
      </c>
      <c r="R260" s="33">
        <v>9.9172084518488413E-2</v>
      </c>
      <c r="S260" s="33">
        <v>5.4333333333333336</v>
      </c>
      <c r="T260" s="33">
        <v>5.2380000000000004</v>
      </c>
      <c r="U260" s="33">
        <v>0</v>
      </c>
      <c r="V260" s="33">
        <v>9.7563998374644453E-2</v>
      </c>
      <c r="W260" s="33">
        <v>5.6705555555555556</v>
      </c>
      <c r="X260" s="33">
        <v>9.0527777777777771</v>
      </c>
      <c r="Y260" s="33">
        <v>0</v>
      </c>
      <c r="Z260" s="33">
        <v>0.13460991466883379</v>
      </c>
      <c r="AA260" s="33">
        <v>0</v>
      </c>
      <c r="AB260" s="33">
        <v>4.4444444444444446</v>
      </c>
      <c r="AC260" s="33">
        <v>0</v>
      </c>
      <c r="AD260" s="33">
        <v>0</v>
      </c>
      <c r="AE260" s="33">
        <v>0</v>
      </c>
      <c r="AF260" s="33">
        <v>0</v>
      </c>
      <c r="AG260" s="33">
        <v>0</v>
      </c>
      <c r="AH260" t="s">
        <v>440</v>
      </c>
      <c r="AI260" s="34">
        <v>2</v>
      </c>
    </row>
    <row r="261" spans="1:35" x14ac:dyDescent="0.25">
      <c r="A261" t="s">
        <v>1583</v>
      </c>
      <c r="B261" t="s">
        <v>830</v>
      </c>
      <c r="C261" t="s">
        <v>1290</v>
      </c>
      <c r="D261" t="s">
        <v>1524</v>
      </c>
      <c r="E261" s="33">
        <v>211.22222222222223</v>
      </c>
      <c r="F261" s="33">
        <v>11.28888888888889</v>
      </c>
      <c r="G261" s="33">
        <v>3.4666666666666668</v>
      </c>
      <c r="H261" s="33">
        <v>1.0027777777777778</v>
      </c>
      <c r="I261" s="33">
        <v>10.966666666666667</v>
      </c>
      <c r="J261" s="33">
        <v>0</v>
      </c>
      <c r="K261" s="33">
        <v>0</v>
      </c>
      <c r="L261" s="33">
        <v>5.8277777777777775</v>
      </c>
      <c r="M261" s="33">
        <v>5.5111111111111111</v>
      </c>
      <c r="N261" s="33">
        <v>12.611111111111111</v>
      </c>
      <c r="O261" s="33">
        <v>8.5796948974224074E-2</v>
      </c>
      <c r="P261" s="33">
        <v>8.6333333333333329</v>
      </c>
      <c r="Q261" s="33">
        <v>11.261111111111111</v>
      </c>
      <c r="R261" s="33">
        <v>9.4187269857969491E-2</v>
      </c>
      <c r="S261" s="33">
        <v>26.883333333333333</v>
      </c>
      <c r="T261" s="33">
        <v>0</v>
      </c>
      <c r="U261" s="33">
        <v>0</v>
      </c>
      <c r="V261" s="33">
        <v>0.12727511835875854</v>
      </c>
      <c r="W261" s="33">
        <v>47.880555555555553</v>
      </c>
      <c r="X261" s="33">
        <v>0</v>
      </c>
      <c r="Y261" s="33">
        <v>0</v>
      </c>
      <c r="Z261" s="33">
        <v>0.22668332456601786</v>
      </c>
      <c r="AA261" s="33">
        <v>0</v>
      </c>
      <c r="AB261" s="33">
        <v>4.8</v>
      </c>
      <c r="AC261" s="33">
        <v>0</v>
      </c>
      <c r="AD261" s="33">
        <v>0</v>
      </c>
      <c r="AE261" s="33">
        <v>0</v>
      </c>
      <c r="AF261" s="33">
        <v>0</v>
      </c>
      <c r="AG261" s="33">
        <v>0</v>
      </c>
      <c r="AH261" t="s">
        <v>225</v>
      </c>
      <c r="AI261" s="34">
        <v>2</v>
      </c>
    </row>
    <row r="262" spans="1:35" x14ac:dyDescent="0.25">
      <c r="A262" t="s">
        <v>1583</v>
      </c>
      <c r="B262" t="s">
        <v>1007</v>
      </c>
      <c r="C262" t="s">
        <v>1249</v>
      </c>
      <c r="D262" t="s">
        <v>1496</v>
      </c>
      <c r="E262" s="33">
        <v>35.87777777777778</v>
      </c>
      <c r="F262" s="33">
        <v>2.5555555555555554</v>
      </c>
      <c r="G262" s="33">
        <v>0</v>
      </c>
      <c r="H262" s="33">
        <v>0</v>
      </c>
      <c r="I262" s="33">
        <v>2</v>
      </c>
      <c r="J262" s="33">
        <v>0</v>
      </c>
      <c r="K262" s="33">
        <v>0</v>
      </c>
      <c r="L262" s="33">
        <v>0.34977777777777774</v>
      </c>
      <c r="M262" s="33">
        <v>3.8433333333333337</v>
      </c>
      <c r="N262" s="33">
        <v>0</v>
      </c>
      <c r="O262" s="33">
        <v>0.10712294828120161</v>
      </c>
      <c r="P262" s="33">
        <v>0</v>
      </c>
      <c r="Q262" s="33">
        <v>12.072888888888885</v>
      </c>
      <c r="R262" s="33">
        <v>0.33650046454010518</v>
      </c>
      <c r="S262" s="33">
        <v>5.572222222222222</v>
      </c>
      <c r="T262" s="33">
        <v>0.31666666666666665</v>
      </c>
      <c r="U262" s="33">
        <v>0</v>
      </c>
      <c r="V262" s="33">
        <v>0.16413750387116752</v>
      </c>
      <c r="W262" s="33">
        <v>2.0031111111111111</v>
      </c>
      <c r="X262" s="33">
        <v>2.7194444444444446</v>
      </c>
      <c r="Y262" s="33">
        <v>0</v>
      </c>
      <c r="Z262" s="33">
        <v>0.13162898730257044</v>
      </c>
      <c r="AA262" s="33">
        <v>0</v>
      </c>
      <c r="AB262" s="33">
        <v>0</v>
      </c>
      <c r="AC262" s="33">
        <v>0</v>
      </c>
      <c r="AD262" s="33">
        <v>0</v>
      </c>
      <c r="AE262" s="33">
        <v>0</v>
      </c>
      <c r="AF262" s="33">
        <v>0</v>
      </c>
      <c r="AG262" s="33">
        <v>0</v>
      </c>
      <c r="AH262" t="s">
        <v>403</v>
      </c>
      <c r="AI262" s="34">
        <v>2</v>
      </c>
    </row>
    <row r="263" spans="1:35" x14ac:dyDescent="0.25">
      <c r="A263" t="s">
        <v>1583</v>
      </c>
      <c r="B263" t="s">
        <v>1006</v>
      </c>
      <c r="C263" t="s">
        <v>1249</v>
      </c>
      <c r="D263" t="s">
        <v>1496</v>
      </c>
      <c r="E263" s="33">
        <v>30.711111111111112</v>
      </c>
      <c r="F263" s="33">
        <v>2.4555555555555557</v>
      </c>
      <c r="G263" s="33">
        <v>0</v>
      </c>
      <c r="H263" s="33">
        <v>0</v>
      </c>
      <c r="I263" s="33">
        <v>1.5</v>
      </c>
      <c r="J263" s="33">
        <v>0</v>
      </c>
      <c r="K263" s="33">
        <v>0</v>
      </c>
      <c r="L263" s="33">
        <v>0.60022222222222221</v>
      </c>
      <c r="M263" s="33">
        <v>2.7793333333333332</v>
      </c>
      <c r="N263" s="33">
        <v>0</v>
      </c>
      <c r="O263" s="33">
        <v>9.0499276410998544E-2</v>
      </c>
      <c r="P263" s="33">
        <v>4.5155555555555562</v>
      </c>
      <c r="Q263" s="33">
        <v>4.8021111111111114</v>
      </c>
      <c r="R263" s="33">
        <v>0.30339725036179455</v>
      </c>
      <c r="S263" s="33">
        <v>4.6888888888888891</v>
      </c>
      <c r="T263" s="33">
        <v>0.21111111111111111</v>
      </c>
      <c r="U263" s="33">
        <v>0</v>
      </c>
      <c r="V263" s="33">
        <v>0.15955137481910275</v>
      </c>
      <c r="W263" s="33">
        <v>7.4975555555555564</v>
      </c>
      <c r="X263" s="33">
        <v>5.892777777777777</v>
      </c>
      <c r="Y263" s="33">
        <v>0</v>
      </c>
      <c r="Z263" s="33">
        <v>0.43600940665701882</v>
      </c>
      <c r="AA263" s="33">
        <v>0</v>
      </c>
      <c r="AB263" s="33">
        <v>0</v>
      </c>
      <c r="AC263" s="33">
        <v>0</v>
      </c>
      <c r="AD263" s="33">
        <v>0</v>
      </c>
      <c r="AE263" s="33">
        <v>0</v>
      </c>
      <c r="AF263" s="33">
        <v>0</v>
      </c>
      <c r="AG263" s="33">
        <v>0</v>
      </c>
      <c r="AH263" t="s">
        <v>402</v>
      </c>
      <c r="AI263" s="34">
        <v>2</v>
      </c>
    </row>
    <row r="264" spans="1:35" x14ac:dyDescent="0.25">
      <c r="A264" t="s">
        <v>1583</v>
      </c>
      <c r="B264" t="s">
        <v>854</v>
      </c>
      <c r="C264" t="s">
        <v>1332</v>
      </c>
      <c r="D264" t="s">
        <v>1529</v>
      </c>
      <c r="E264" s="33">
        <v>190.85555555555555</v>
      </c>
      <c r="F264" s="33">
        <v>5.2555555555555555</v>
      </c>
      <c r="G264" s="33">
        <v>0</v>
      </c>
      <c r="H264" s="33">
        <v>0</v>
      </c>
      <c r="I264" s="33">
        <v>9.4444444444444446</v>
      </c>
      <c r="J264" s="33">
        <v>0</v>
      </c>
      <c r="K264" s="33">
        <v>0</v>
      </c>
      <c r="L264" s="33">
        <v>2.5833333333333335</v>
      </c>
      <c r="M264" s="33">
        <v>0.29166666666666669</v>
      </c>
      <c r="N264" s="33">
        <v>5.302777777777778</v>
      </c>
      <c r="O264" s="33">
        <v>2.9312452698375738E-2</v>
      </c>
      <c r="P264" s="33">
        <v>0</v>
      </c>
      <c r="Q264" s="33">
        <v>19.2</v>
      </c>
      <c r="R264" s="33">
        <v>0.100599639052221</v>
      </c>
      <c r="S264" s="33">
        <v>10.91388888888889</v>
      </c>
      <c r="T264" s="33">
        <v>22.411111111111111</v>
      </c>
      <c r="U264" s="33">
        <v>8.3555555555555561</v>
      </c>
      <c r="V264" s="33">
        <v>0.21838796064504862</v>
      </c>
      <c r="W264" s="33">
        <v>10.041666666666666</v>
      </c>
      <c r="X264" s="33">
        <v>14.08611111111111</v>
      </c>
      <c r="Y264" s="33">
        <v>5.9555555555555557</v>
      </c>
      <c r="Z264" s="33">
        <v>0.15762356639692612</v>
      </c>
      <c r="AA264" s="33">
        <v>0</v>
      </c>
      <c r="AB264" s="33">
        <v>0</v>
      </c>
      <c r="AC264" s="33">
        <v>0</v>
      </c>
      <c r="AD264" s="33">
        <v>0</v>
      </c>
      <c r="AE264" s="33">
        <v>0</v>
      </c>
      <c r="AF264" s="33">
        <v>0</v>
      </c>
      <c r="AG264" s="33">
        <v>0</v>
      </c>
      <c r="AH264" t="s">
        <v>250</v>
      </c>
      <c r="AI264" s="34">
        <v>2</v>
      </c>
    </row>
    <row r="265" spans="1:35" x14ac:dyDescent="0.25">
      <c r="A265" t="s">
        <v>1583</v>
      </c>
      <c r="B265" t="s">
        <v>1018</v>
      </c>
      <c r="C265" t="s">
        <v>1437</v>
      </c>
      <c r="D265" t="s">
        <v>1521</v>
      </c>
      <c r="E265" s="33">
        <v>123.65555555555555</v>
      </c>
      <c r="F265" s="33">
        <v>5.1555555555555559</v>
      </c>
      <c r="G265" s="33">
        <v>4.2666666666666666</v>
      </c>
      <c r="H265" s="33">
        <v>0.52500000000000002</v>
      </c>
      <c r="I265" s="33">
        <v>5.0999999999999996</v>
      </c>
      <c r="J265" s="33">
        <v>0</v>
      </c>
      <c r="K265" s="33">
        <v>0</v>
      </c>
      <c r="L265" s="33">
        <v>5.1305555555555555</v>
      </c>
      <c r="M265" s="33">
        <v>0</v>
      </c>
      <c r="N265" s="33">
        <v>9.5166666666666675</v>
      </c>
      <c r="O265" s="33">
        <v>7.6961092640848244E-2</v>
      </c>
      <c r="P265" s="33">
        <v>5.7666666666666666</v>
      </c>
      <c r="Q265" s="33">
        <v>50.703999999999994</v>
      </c>
      <c r="R265" s="33">
        <v>0.45667714978883994</v>
      </c>
      <c r="S265" s="33">
        <v>13.744444444444444</v>
      </c>
      <c r="T265" s="33">
        <v>12.622222222222222</v>
      </c>
      <c r="U265" s="33">
        <v>0</v>
      </c>
      <c r="V265" s="33">
        <v>0.21322670500494206</v>
      </c>
      <c r="W265" s="33">
        <v>13.958333333333334</v>
      </c>
      <c r="X265" s="33">
        <v>12.438888888888888</v>
      </c>
      <c r="Y265" s="33">
        <v>0</v>
      </c>
      <c r="Z265" s="33">
        <v>0.21347380717045558</v>
      </c>
      <c r="AA265" s="33">
        <v>0</v>
      </c>
      <c r="AB265" s="33">
        <v>0</v>
      </c>
      <c r="AC265" s="33">
        <v>0</v>
      </c>
      <c r="AD265" s="33">
        <v>0</v>
      </c>
      <c r="AE265" s="33">
        <v>0</v>
      </c>
      <c r="AF265" s="33">
        <v>0</v>
      </c>
      <c r="AG265" s="33">
        <v>0.28888888888888886</v>
      </c>
      <c r="AH265" t="s">
        <v>414</v>
      </c>
      <c r="AI265" s="34">
        <v>2</v>
      </c>
    </row>
    <row r="266" spans="1:35" x14ac:dyDescent="0.25">
      <c r="A266" t="s">
        <v>1583</v>
      </c>
      <c r="B266" t="s">
        <v>865</v>
      </c>
      <c r="C266" t="s">
        <v>1399</v>
      </c>
      <c r="D266" t="s">
        <v>1515</v>
      </c>
      <c r="E266" s="33">
        <v>119.17777777777778</v>
      </c>
      <c r="F266" s="33">
        <v>0</v>
      </c>
      <c r="G266" s="33">
        <v>1.1777777777777778</v>
      </c>
      <c r="H266" s="33">
        <v>0</v>
      </c>
      <c r="I266" s="33">
        <v>11.988888888888889</v>
      </c>
      <c r="J266" s="33">
        <v>0.6</v>
      </c>
      <c r="K266" s="33">
        <v>2.8555555555555556</v>
      </c>
      <c r="L266" s="33">
        <v>0</v>
      </c>
      <c r="M266" s="33">
        <v>5.2861111111111114</v>
      </c>
      <c r="N266" s="33">
        <v>9.4083333333333332</v>
      </c>
      <c r="O266" s="33">
        <v>0.12329852694387471</v>
      </c>
      <c r="P266" s="33">
        <v>4.7611111111111111</v>
      </c>
      <c r="Q266" s="33">
        <v>13.677777777777777</v>
      </c>
      <c r="R266" s="33">
        <v>0.15471750885698304</v>
      </c>
      <c r="S266" s="33">
        <v>10.127777777777778</v>
      </c>
      <c r="T266" s="33">
        <v>3.3333333333333335</v>
      </c>
      <c r="U266" s="33">
        <v>0</v>
      </c>
      <c r="V266" s="33">
        <v>0.11294984150661944</v>
      </c>
      <c r="W266" s="33">
        <v>5.25</v>
      </c>
      <c r="X266" s="33">
        <v>4.6472222222222221</v>
      </c>
      <c r="Y266" s="33">
        <v>3.2555555555555555</v>
      </c>
      <c r="Z266" s="33">
        <v>0.11036267014730562</v>
      </c>
      <c r="AA266" s="33">
        <v>0</v>
      </c>
      <c r="AB266" s="33">
        <v>0</v>
      </c>
      <c r="AC266" s="33">
        <v>0</v>
      </c>
      <c r="AD266" s="33">
        <v>0</v>
      </c>
      <c r="AE266" s="33">
        <v>7.7777777777777779E-2</v>
      </c>
      <c r="AF266" s="33">
        <v>0</v>
      </c>
      <c r="AG266" s="33">
        <v>0</v>
      </c>
      <c r="AH266" t="s">
        <v>261</v>
      </c>
      <c r="AI266" s="34">
        <v>2</v>
      </c>
    </row>
    <row r="267" spans="1:35" x14ac:dyDescent="0.25">
      <c r="A267" t="s">
        <v>1583</v>
      </c>
      <c r="B267" t="s">
        <v>1152</v>
      </c>
      <c r="C267" t="s">
        <v>1224</v>
      </c>
      <c r="D267" t="s">
        <v>1501</v>
      </c>
      <c r="E267" s="33">
        <v>269.72222222222223</v>
      </c>
      <c r="F267" s="33">
        <v>4.9777777777777779</v>
      </c>
      <c r="G267" s="33">
        <v>0</v>
      </c>
      <c r="H267" s="33">
        <v>1.4876666666666669</v>
      </c>
      <c r="I267" s="33">
        <v>2.9666666666666668</v>
      </c>
      <c r="J267" s="33">
        <v>0</v>
      </c>
      <c r="K267" s="33">
        <v>0</v>
      </c>
      <c r="L267" s="33">
        <v>11.314555555555552</v>
      </c>
      <c r="M267" s="33">
        <v>5.2444444444444445</v>
      </c>
      <c r="N267" s="33">
        <v>9.7555555555555564</v>
      </c>
      <c r="O267" s="33">
        <v>5.5612770339855816E-2</v>
      </c>
      <c r="P267" s="33">
        <v>5.2444444444444445</v>
      </c>
      <c r="Q267" s="33">
        <v>19.422222222222221</v>
      </c>
      <c r="R267" s="33">
        <v>9.1452111225540672E-2</v>
      </c>
      <c r="S267" s="33">
        <v>15.703666666666663</v>
      </c>
      <c r="T267" s="33">
        <v>36.314</v>
      </c>
      <c r="U267" s="33">
        <v>0</v>
      </c>
      <c r="V267" s="33">
        <v>0.19285643666323377</v>
      </c>
      <c r="W267" s="33">
        <v>27.022222222222211</v>
      </c>
      <c r="X267" s="33">
        <v>37.460222222222228</v>
      </c>
      <c r="Y267" s="33">
        <v>0</v>
      </c>
      <c r="Z267" s="33">
        <v>0.23906982492276002</v>
      </c>
      <c r="AA267" s="33">
        <v>0</v>
      </c>
      <c r="AB267" s="33">
        <v>0</v>
      </c>
      <c r="AC267" s="33">
        <v>0</v>
      </c>
      <c r="AD267" s="33">
        <v>0</v>
      </c>
      <c r="AE267" s="33">
        <v>0</v>
      </c>
      <c r="AF267" s="33">
        <v>1.4666666666666666</v>
      </c>
      <c r="AG267" s="33">
        <v>0</v>
      </c>
      <c r="AH267" t="s">
        <v>549</v>
      </c>
      <c r="AI267" s="34">
        <v>2</v>
      </c>
    </row>
    <row r="268" spans="1:35" x14ac:dyDescent="0.25">
      <c r="A268" t="s">
        <v>1583</v>
      </c>
      <c r="B268" t="s">
        <v>870</v>
      </c>
      <c r="C268" t="s">
        <v>1402</v>
      </c>
      <c r="D268" t="s">
        <v>1529</v>
      </c>
      <c r="E268" s="33">
        <v>94.37777777777778</v>
      </c>
      <c r="F268" s="33">
        <v>4.5888888888888886</v>
      </c>
      <c r="G268" s="33">
        <v>0</v>
      </c>
      <c r="H268" s="33">
        <v>0</v>
      </c>
      <c r="I268" s="33">
        <v>0</v>
      </c>
      <c r="J268" s="33">
        <v>0</v>
      </c>
      <c r="K268" s="33">
        <v>0</v>
      </c>
      <c r="L268" s="33">
        <v>6.3457777777777764</v>
      </c>
      <c r="M268" s="33">
        <v>0</v>
      </c>
      <c r="N268" s="33">
        <v>9.3333333333333339</v>
      </c>
      <c r="O268" s="33">
        <v>9.8893336472804336E-2</v>
      </c>
      <c r="P268" s="33">
        <v>0</v>
      </c>
      <c r="Q268" s="33">
        <v>0</v>
      </c>
      <c r="R268" s="33">
        <v>0</v>
      </c>
      <c r="S268" s="33">
        <v>15.534000000000004</v>
      </c>
      <c r="T268" s="33">
        <v>15.097555555555557</v>
      </c>
      <c r="U268" s="33">
        <v>0</v>
      </c>
      <c r="V268" s="33">
        <v>0.32456322109724517</v>
      </c>
      <c r="W268" s="33">
        <v>14.396888888888888</v>
      </c>
      <c r="X268" s="33">
        <v>23.524333333333335</v>
      </c>
      <c r="Y268" s="33">
        <v>9.4666666666666668</v>
      </c>
      <c r="Z268" s="33">
        <v>0.50210854720979525</v>
      </c>
      <c r="AA268" s="33">
        <v>0</v>
      </c>
      <c r="AB268" s="33">
        <v>27.733333333333334</v>
      </c>
      <c r="AC268" s="33">
        <v>0</v>
      </c>
      <c r="AD268" s="33">
        <v>0</v>
      </c>
      <c r="AE268" s="33">
        <v>0</v>
      </c>
      <c r="AF268" s="33">
        <v>0</v>
      </c>
      <c r="AG268" s="33">
        <v>0</v>
      </c>
      <c r="AH268" t="s">
        <v>266</v>
      </c>
      <c r="AI268" s="34">
        <v>2</v>
      </c>
    </row>
    <row r="269" spans="1:35" x14ac:dyDescent="0.25">
      <c r="A269" t="s">
        <v>1583</v>
      </c>
      <c r="B269" t="s">
        <v>964</v>
      </c>
      <c r="C269" t="s">
        <v>1235</v>
      </c>
      <c r="D269" t="s">
        <v>1509</v>
      </c>
      <c r="E269" s="33">
        <v>162.5</v>
      </c>
      <c r="F269" s="33">
        <v>8.6444444444444439</v>
      </c>
      <c r="G269" s="33">
        <v>1.1555555555555554</v>
      </c>
      <c r="H269" s="33">
        <v>1.0722222222222222</v>
      </c>
      <c r="I269" s="33">
        <v>4.9555555555555557</v>
      </c>
      <c r="J269" s="33">
        <v>0</v>
      </c>
      <c r="K269" s="33">
        <v>8.5333333333333332</v>
      </c>
      <c r="L269" s="33">
        <v>4.6694444444444443</v>
      </c>
      <c r="M269" s="33">
        <v>4.4388888888888891</v>
      </c>
      <c r="N269" s="33">
        <v>18.827777777777779</v>
      </c>
      <c r="O269" s="33">
        <v>0.1431794871794872</v>
      </c>
      <c r="P269" s="33">
        <v>20.833333333333332</v>
      </c>
      <c r="Q269" s="33">
        <v>0</v>
      </c>
      <c r="R269" s="33">
        <v>0.12820512820512819</v>
      </c>
      <c r="S269" s="33">
        <v>10.933333333333334</v>
      </c>
      <c r="T269" s="33">
        <v>9.2249999999999996</v>
      </c>
      <c r="U269" s="33">
        <v>0</v>
      </c>
      <c r="V269" s="33">
        <v>0.12405128205128203</v>
      </c>
      <c r="W269" s="33">
        <v>9.3416666666666668</v>
      </c>
      <c r="X269" s="33">
        <v>12.784222222222221</v>
      </c>
      <c r="Y269" s="33">
        <v>0</v>
      </c>
      <c r="Z269" s="33">
        <v>0.13615931623931624</v>
      </c>
      <c r="AA269" s="33">
        <v>0</v>
      </c>
      <c r="AB269" s="33">
        <v>0</v>
      </c>
      <c r="AC269" s="33">
        <v>0</v>
      </c>
      <c r="AD269" s="33">
        <v>0</v>
      </c>
      <c r="AE269" s="33">
        <v>0</v>
      </c>
      <c r="AF269" s="33">
        <v>0</v>
      </c>
      <c r="AG269" s="33">
        <v>2.0222222222222221</v>
      </c>
      <c r="AH269" t="s">
        <v>360</v>
      </c>
      <c r="AI269" s="34">
        <v>2</v>
      </c>
    </row>
    <row r="270" spans="1:35" x14ac:dyDescent="0.25">
      <c r="A270" t="s">
        <v>1583</v>
      </c>
      <c r="B270" t="s">
        <v>831</v>
      </c>
      <c r="C270" t="s">
        <v>1219</v>
      </c>
      <c r="D270" t="s">
        <v>1497</v>
      </c>
      <c r="E270" s="33">
        <v>114.6</v>
      </c>
      <c r="F270" s="33">
        <v>5.5111111111111111</v>
      </c>
      <c r="G270" s="33">
        <v>2.8444444444444446</v>
      </c>
      <c r="H270" s="33">
        <v>0</v>
      </c>
      <c r="I270" s="33">
        <v>0</v>
      </c>
      <c r="J270" s="33">
        <v>0</v>
      </c>
      <c r="K270" s="33">
        <v>0</v>
      </c>
      <c r="L270" s="33">
        <v>0</v>
      </c>
      <c r="M270" s="33">
        <v>0</v>
      </c>
      <c r="N270" s="33">
        <v>3.9777777777777779</v>
      </c>
      <c r="O270" s="33">
        <v>3.4710102772929997E-2</v>
      </c>
      <c r="P270" s="33">
        <v>5.0666666666666664</v>
      </c>
      <c r="Q270" s="33">
        <v>13.505555555555556</v>
      </c>
      <c r="R270" s="33">
        <v>0.1620612759356215</v>
      </c>
      <c r="S270" s="33">
        <v>5.1361111111111111</v>
      </c>
      <c r="T270" s="33">
        <v>13.005555555555556</v>
      </c>
      <c r="U270" s="33">
        <v>0</v>
      </c>
      <c r="V270" s="33">
        <v>0.15830424665503198</v>
      </c>
      <c r="W270" s="33">
        <v>1.0555555555555556</v>
      </c>
      <c r="X270" s="33">
        <v>11.605555555555556</v>
      </c>
      <c r="Y270" s="33">
        <v>0</v>
      </c>
      <c r="Z270" s="33">
        <v>0.11048089974791546</v>
      </c>
      <c r="AA270" s="33">
        <v>0</v>
      </c>
      <c r="AB270" s="33">
        <v>5.3555555555555552</v>
      </c>
      <c r="AC270" s="33">
        <v>0</v>
      </c>
      <c r="AD270" s="33">
        <v>0</v>
      </c>
      <c r="AE270" s="33">
        <v>0</v>
      </c>
      <c r="AF270" s="33">
        <v>0</v>
      </c>
      <c r="AG270" s="33">
        <v>0</v>
      </c>
      <c r="AH270" t="s">
        <v>226</v>
      </c>
      <c r="AI270" s="34">
        <v>2</v>
      </c>
    </row>
    <row r="271" spans="1:35" x14ac:dyDescent="0.25">
      <c r="A271" t="s">
        <v>1583</v>
      </c>
      <c r="B271" t="s">
        <v>974</v>
      </c>
      <c r="C271" t="s">
        <v>1261</v>
      </c>
      <c r="D271" t="s">
        <v>1546</v>
      </c>
      <c r="E271" s="33">
        <v>80.466666666666669</v>
      </c>
      <c r="F271" s="33">
        <v>5.166666666666667</v>
      </c>
      <c r="G271" s="33">
        <v>0.44444444444444442</v>
      </c>
      <c r="H271" s="33">
        <v>0.28888888888888886</v>
      </c>
      <c r="I271" s="33">
        <v>5.3111111111111109</v>
      </c>
      <c r="J271" s="33">
        <v>0</v>
      </c>
      <c r="K271" s="33">
        <v>0</v>
      </c>
      <c r="L271" s="33">
        <v>4.1305555555555555</v>
      </c>
      <c r="M271" s="33">
        <v>0</v>
      </c>
      <c r="N271" s="33">
        <v>4.9694444444444441</v>
      </c>
      <c r="O271" s="33">
        <v>6.1757801712234182E-2</v>
      </c>
      <c r="P271" s="33">
        <v>5.8888888888888893</v>
      </c>
      <c r="Q271" s="33">
        <v>10.697222222222223</v>
      </c>
      <c r="R271" s="33">
        <v>0.20612399889533278</v>
      </c>
      <c r="S271" s="33">
        <v>13.21111111111111</v>
      </c>
      <c r="T271" s="33">
        <v>0</v>
      </c>
      <c r="U271" s="33">
        <v>2.9666666666666668</v>
      </c>
      <c r="V271" s="33">
        <v>0.20104943385805024</v>
      </c>
      <c r="W271" s="33">
        <v>8.7222222222222214</v>
      </c>
      <c r="X271" s="33">
        <v>0</v>
      </c>
      <c r="Y271" s="33">
        <v>3.9888888888888889</v>
      </c>
      <c r="Z271" s="33">
        <v>0.15796741231703948</v>
      </c>
      <c r="AA271" s="33">
        <v>0</v>
      </c>
      <c r="AB271" s="33">
        <v>0</v>
      </c>
      <c r="AC271" s="33">
        <v>0</v>
      </c>
      <c r="AD271" s="33">
        <v>0</v>
      </c>
      <c r="AE271" s="33">
        <v>0</v>
      </c>
      <c r="AF271" s="33">
        <v>0</v>
      </c>
      <c r="AG271" s="33">
        <v>0</v>
      </c>
      <c r="AH271" t="s">
        <v>370</v>
      </c>
      <c r="AI271" s="34">
        <v>2</v>
      </c>
    </row>
    <row r="272" spans="1:35" x14ac:dyDescent="0.25">
      <c r="A272" t="s">
        <v>1583</v>
      </c>
      <c r="B272" t="s">
        <v>868</v>
      </c>
      <c r="C272" t="s">
        <v>1211</v>
      </c>
      <c r="D272" t="s">
        <v>1502</v>
      </c>
      <c r="E272" s="33">
        <v>141.63333333333333</v>
      </c>
      <c r="F272" s="33">
        <v>34.744444444444447</v>
      </c>
      <c r="G272" s="33">
        <v>0</v>
      </c>
      <c r="H272" s="33">
        <v>1.9555555555555555</v>
      </c>
      <c r="I272" s="33">
        <v>5.2333333333333334</v>
      </c>
      <c r="J272" s="33">
        <v>0.43333333333333335</v>
      </c>
      <c r="K272" s="33">
        <v>0</v>
      </c>
      <c r="L272" s="33">
        <v>5.2805555555555559</v>
      </c>
      <c r="M272" s="33">
        <v>4.666666666666667</v>
      </c>
      <c r="N272" s="33">
        <v>0</v>
      </c>
      <c r="O272" s="33">
        <v>3.2948929159802312E-2</v>
      </c>
      <c r="P272" s="33">
        <v>4.666666666666667</v>
      </c>
      <c r="Q272" s="33">
        <v>21.019444444444446</v>
      </c>
      <c r="R272" s="33">
        <v>0.18135639758374522</v>
      </c>
      <c r="S272" s="33">
        <v>10.169444444444444</v>
      </c>
      <c r="T272" s="33">
        <v>10.088888888888889</v>
      </c>
      <c r="U272" s="33">
        <v>0</v>
      </c>
      <c r="V272" s="33">
        <v>0.14303365497764181</v>
      </c>
      <c r="W272" s="33">
        <v>13.725</v>
      </c>
      <c r="X272" s="33">
        <v>15.866666666666667</v>
      </c>
      <c r="Y272" s="33">
        <v>0.84444444444444444</v>
      </c>
      <c r="Z272" s="33">
        <v>0.214893700478544</v>
      </c>
      <c r="AA272" s="33">
        <v>0</v>
      </c>
      <c r="AB272" s="33">
        <v>0</v>
      </c>
      <c r="AC272" s="33">
        <v>0</v>
      </c>
      <c r="AD272" s="33">
        <v>74.169444444444451</v>
      </c>
      <c r="AE272" s="33">
        <v>0</v>
      </c>
      <c r="AF272" s="33">
        <v>0</v>
      </c>
      <c r="AG272" s="33">
        <v>0.77777777777777779</v>
      </c>
      <c r="AH272" t="s">
        <v>264</v>
      </c>
      <c r="AI272" s="34">
        <v>2</v>
      </c>
    </row>
    <row r="273" spans="1:35" x14ac:dyDescent="0.25">
      <c r="A273" t="s">
        <v>1583</v>
      </c>
      <c r="B273" t="s">
        <v>763</v>
      </c>
      <c r="C273" t="s">
        <v>1274</v>
      </c>
      <c r="D273" t="s">
        <v>1529</v>
      </c>
      <c r="E273" s="33">
        <v>166.66666666666666</v>
      </c>
      <c r="F273" s="33">
        <v>7.5333333333333332</v>
      </c>
      <c r="G273" s="33">
        <v>0</v>
      </c>
      <c r="H273" s="33">
        <v>0</v>
      </c>
      <c r="I273" s="33">
        <v>14.388888888888889</v>
      </c>
      <c r="J273" s="33">
        <v>0</v>
      </c>
      <c r="K273" s="33">
        <v>0</v>
      </c>
      <c r="L273" s="33">
        <v>3.1472222222222221</v>
      </c>
      <c r="M273" s="33">
        <v>4.833333333333333</v>
      </c>
      <c r="N273" s="33">
        <v>9.75</v>
      </c>
      <c r="O273" s="33">
        <v>8.7499999999999994E-2</v>
      </c>
      <c r="P273" s="33">
        <v>5.25</v>
      </c>
      <c r="Q273" s="33">
        <v>28.31977777777778</v>
      </c>
      <c r="R273" s="33">
        <v>0.20141866666666669</v>
      </c>
      <c r="S273" s="33">
        <v>8.1055555555555561</v>
      </c>
      <c r="T273" s="33">
        <v>30.383333333333333</v>
      </c>
      <c r="U273" s="33">
        <v>0</v>
      </c>
      <c r="V273" s="33">
        <v>0.23093333333333332</v>
      </c>
      <c r="W273" s="33">
        <v>12.372222222222222</v>
      </c>
      <c r="X273" s="33">
        <v>32.958333333333336</v>
      </c>
      <c r="Y273" s="33">
        <v>0</v>
      </c>
      <c r="Z273" s="33">
        <v>0.27198333333333335</v>
      </c>
      <c r="AA273" s="33">
        <v>0</v>
      </c>
      <c r="AB273" s="33">
        <v>0</v>
      </c>
      <c r="AC273" s="33">
        <v>0</v>
      </c>
      <c r="AD273" s="33">
        <v>0</v>
      </c>
      <c r="AE273" s="33">
        <v>42.144444444444446</v>
      </c>
      <c r="AF273" s="33">
        <v>0</v>
      </c>
      <c r="AG273" s="33">
        <v>0</v>
      </c>
      <c r="AH273" t="s">
        <v>158</v>
      </c>
      <c r="AI273" s="34">
        <v>2</v>
      </c>
    </row>
    <row r="274" spans="1:35" x14ac:dyDescent="0.25">
      <c r="A274" t="s">
        <v>1583</v>
      </c>
      <c r="B274" t="s">
        <v>1108</v>
      </c>
      <c r="C274" t="s">
        <v>1462</v>
      </c>
      <c r="D274" t="s">
        <v>1518</v>
      </c>
      <c r="E274" s="33">
        <v>289.64444444444445</v>
      </c>
      <c r="F274" s="33">
        <v>9.5666666666666664</v>
      </c>
      <c r="G274" s="33">
        <v>5.2444444444444445</v>
      </c>
      <c r="H274" s="33">
        <v>13.444444444444445</v>
      </c>
      <c r="I274" s="33">
        <v>19.411111111111111</v>
      </c>
      <c r="J274" s="33">
        <v>4.322222222222222</v>
      </c>
      <c r="K274" s="33">
        <v>0</v>
      </c>
      <c r="L274" s="33">
        <v>12.459888888888887</v>
      </c>
      <c r="M274" s="33">
        <v>23.413888888888888</v>
      </c>
      <c r="N274" s="33">
        <v>0</v>
      </c>
      <c r="O274" s="33">
        <v>8.0836657971459253E-2</v>
      </c>
      <c r="P274" s="33">
        <v>0</v>
      </c>
      <c r="Q274" s="33">
        <v>3.6444444444444444</v>
      </c>
      <c r="R274" s="33">
        <v>1.2582476599662421E-2</v>
      </c>
      <c r="S274" s="33">
        <v>19.57255555555556</v>
      </c>
      <c r="T274" s="33">
        <v>0</v>
      </c>
      <c r="U274" s="33">
        <v>0</v>
      </c>
      <c r="V274" s="33">
        <v>6.7574420745741923E-2</v>
      </c>
      <c r="W274" s="33">
        <v>28.064555555555561</v>
      </c>
      <c r="X274" s="33">
        <v>0</v>
      </c>
      <c r="Y274" s="33">
        <v>0</v>
      </c>
      <c r="Z274" s="33">
        <v>9.6893125671321176E-2</v>
      </c>
      <c r="AA274" s="33">
        <v>0</v>
      </c>
      <c r="AB274" s="33">
        <v>34.988888888888887</v>
      </c>
      <c r="AC274" s="33">
        <v>0</v>
      </c>
      <c r="AD274" s="33">
        <v>67.311111111111117</v>
      </c>
      <c r="AE274" s="33">
        <v>0</v>
      </c>
      <c r="AF274" s="33">
        <v>0</v>
      </c>
      <c r="AG274" s="33">
        <v>23.488888888888887</v>
      </c>
      <c r="AH274" t="s">
        <v>505</v>
      </c>
      <c r="AI274" s="34">
        <v>2</v>
      </c>
    </row>
    <row r="275" spans="1:35" x14ac:dyDescent="0.25">
      <c r="A275" t="s">
        <v>1583</v>
      </c>
      <c r="B275" t="s">
        <v>668</v>
      </c>
      <c r="C275" t="s">
        <v>1253</v>
      </c>
      <c r="D275" t="s">
        <v>1540</v>
      </c>
      <c r="E275" s="33">
        <v>474.78888888888889</v>
      </c>
      <c r="F275" s="33">
        <v>5.2444444444444445</v>
      </c>
      <c r="G275" s="33">
        <v>2.3111111111111109</v>
      </c>
      <c r="H275" s="33">
        <v>2.5222222222222221</v>
      </c>
      <c r="I275" s="33">
        <v>33.166666666666664</v>
      </c>
      <c r="J275" s="33">
        <v>0</v>
      </c>
      <c r="K275" s="33">
        <v>9.0333333333333332</v>
      </c>
      <c r="L275" s="33">
        <v>11.977777777777778</v>
      </c>
      <c r="M275" s="33">
        <v>47.56111111111111</v>
      </c>
      <c r="N275" s="33">
        <v>0</v>
      </c>
      <c r="O275" s="33">
        <v>0.10017317638248578</v>
      </c>
      <c r="P275" s="33">
        <v>30.494444444444444</v>
      </c>
      <c r="Q275" s="33">
        <v>0</v>
      </c>
      <c r="R275" s="33">
        <v>6.4227375909761061E-2</v>
      </c>
      <c r="S275" s="33">
        <v>16.947222222222223</v>
      </c>
      <c r="T275" s="33">
        <v>42.094444444444441</v>
      </c>
      <c r="U275" s="33">
        <v>0</v>
      </c>
      <c r="V275" s="33">
        <v>0.12435351384240949</v>
      </c>
      <c r="W275" s="33">
        <v>20.513888888888889</v>
      </c>
      <c r="X275" s="33">
        <v>39.730555555555554</v>
      </c>
      <c r="Y275" s="33">
        <v>0</v>
      </c>
      <c r="Z275" s="33">
        <v>0.1268868034916103</v>
      </c>
      <c r="AA275" s="33">
        <v>0</v>
      </c>
      <c r="AB275" s="33">
        <v>13.188888888888888</v>
      </c>
      <c r="AC275" s="33">
        <v>0</v>
      </c>
      <c r="AD275" s="33">
        <v>0</v>
      </c>
      <c r="AE275" s="33">
        <v>3.8555555555555556</v>
      </c>
      <c r="AF275" s="33">
        <v>0</v>
      </c>
      <c r="AG275" s="33">
        <v>0</v>
      </c>
      <c r="AH275" t="s">
        <v>62</v>
      </c>
      <c r="AI275" s="34">
        <v>2</v>
      </c>
    </row>
    <row r="276" spans="1:35" x14ac:dyDescent="0.25">
      <c r="A276" t="s">
        <v>1583</v>
      </c>
      <c r="B276" t="s">
        <v>1151</v>
      </c>
      <c r="C276" t="s">
        <v>1405</v>
      </c>
      <c r="D276" t="s">
        <v>1543</v>
      </c>
      <c r="E276" s="33">
        <v>144.26666666666668</v>
      </c>
      <c r="F276" s="33">
        <v>3.8111111111111109</v>
      </c>
      <c r="G276" s="33">
        <v>0</v>
      </c>
      <c r="H276" s="33">
        <v>0</v>
      </c>
      <c r="I276" s="33">
        <v>0</v>
      </c>
      <c r="J276" s="33">
        <v>0</v>
      </c>
      <c r="K276" s="33">
        <v>0</v>
      </c>
      <c r="L276" s="33">
        <v>3.6342222222222227</v>
      </c>
      <c r="M276" s="33">
        <v>9.8555555555555561</v>
      </c>
      <c r="N276" s="33">
        <v>0</v>
      </c>
      <c r="O276" s="33">
        <v>6.8314849044978435E-2</v>
      </c>
      <c r="P276" s="33">
        <v>16.411111111111111</v>
      </c>
      <c r="Q276" s="33">
        <v>7.9916666666666663</v>
      </c>
      <c r="R276" s="33">
        <v>0.16915049291435613</v>
      </c>
      <c r="S276" s="33">
        <v>13.786111111111111</v>
      </c>
      <c r="T276" s="33">
        <v>17.785222222222224</v>
      </c>
      <c r="U276" s="33">
        <v>0</v>
      </c>
      <c r="V276" s="33">
        <v>0.21884011090573013</v>
      </c>
      <c r="W276" s="33">
        <v>14.561444444444444</v>
      </c>
      <c r="X276" s="33">
        <v>20.550555555555555</v>
      </c>
      <c r="Y276" s="33">
        <v>0</v>
      </c>
      <c r="Z276" s="33">
        <v>0.24338262476894634</v>
      </c>
      <c r="AA276" s="33">
        <v>0</v>
      </c>
      <c r="AB276" s="33">
        <v>4.4444444444444446</v>
      </c>
      <c r="AC276" s="33">
        <v>0</v>
      </c>
      <c r="AD276" s="33">
        <v>0</v>
      </c>
      <c r="AE276" s="33">
        <v>0</v>
      </c>
      <c r="AF276" s="33">
        <v>0</v>
      </c>
      <c r="AG276" s="33">
        <v>0</v>
      </c>
      <c r="AH276" t="s">
        <v>548</v>
      </c>
      <c r="AI276" s="34">
        <v>2</v>
      </c>
    </row>
    <row r="277" spans="1:35" x14ac:dyDescent="0.25">
      <c r="A277" t="s">
        <v>1583</v>
      </c>
      <c r="B277" t="s">
        <v>604</v>
      </c>
      <c r="C277" t="s">
        <v>1259</v>
      </c>
      <c r="D277" t="s">
        <v>1514</v>
      </c>
      <c r="E277" s="33">
        <v>82.75555555555556</v>
      </c>
      <c r="F277" s="33">
        <v>5.0666666666666664</v>
      </c>
      <c r="G277" s="33">
        <v>0.5444444444444444</v>
      </c>
      <c r="H277" s="33">
        <v>0.42777777777777776</v>
      </c>
      <c r="I277" s="33">
        <v>5.6</v>
      </c>
      <c r="J277" s="33">
        <v>0</v>
      </c>
      <c r="K277" s="33">
        <v>0</v>
      </c>
      <c r="L277" s="33">
        <v>5.2222222222222223</v>
      </c>
      <c r="M277" s="33">
        <v>10.562222222222214</v>
      </c>
      <c r="N277" s="33">
        <v>0</v>
      </c>
      <c r="O277" s="33">
        <v>0.12763157894736832</v>
      </c>
      <c r="P277" s="33">
        <v>0.66666666666666663</v>
      </c>
      <c r="Q277" s="33">
        <v>0.18055555555555555</v>
      </c>
      <c r="R277" s="33">
        <v>1.0237647690655209E-2</v>
      </c>
      <c r="S277" s="33">
        <v>8.4722222222222214</v>
      </c>
      <c r="T277" s="33">
        <v>9.6361111111111111</v>
      </c>
      <c r="U277" s="33">
        <v>0</v>
      </c>
      <c r="V277" s="33">
        <v>0.21881713211600429</v>
      </c>
      <c r="W277" s="33">
        <v>10.666666666666666</v>
      </c>
      <c r="X277" s="33">
        <v>2.5527777777777776</v>
      </c>
      <c r="Y277" s="33">
        <v>0</v>
      </c>
      <c r="Z277" s="33">
        <v>0.1597408700322234</v>
      </c>
      <c r="AA277" s="33">
        <v>0</v>
      </c>
      <c r="AB277" s="33">
        <v>2.6555555555555554</v>
      </c>
      <c r="AC277" s="33">
        <v>0</v>
      </c>
      <c r="AD277" s="33">
        <v>0</v>
      </c>
      <c r="AE277" s="33">
        <v>0</v>
      </c>
      <c r="AF277" s="33">
        <v>0</v>
      </c>
      <c r="AG277" s="33">
        <v>0</v>
      </c>
      <c r="AH277" t="s">
        <v>139</v>
      </c>
      <c r="AI277" s="34">
        <v>2</v>
      </c>
    </row>
    <row r="278" spans="1:35" x14ac:dyDescent="0.25">
      <c r="A278" t="s">
        <v>1583</v>
      </c>
      <c r="B278" t="s">
        <v>1095</v>
      </c>
      <c r="C278" t="s">
        <v>1280</v>
      </c>
      <c r="D278" t="s">
        <v>1518</v>
      </c>
      <c r="E278" s="33">
        <v>230.94444444444446</v>
      </c>
      <c r="F278" s="33">
        <v>5.2444444444444445</v>
      </c>
      <c r="G278" s="33">
        <v>0</v>
      </c>
      <c r="H278" s="33">
        <v>0</v>
      </c>
      <c r="I278" s="33">
        <v>13.566666666666666</v>
      </c>
      <c r="J278" s="33">
        <v>0</v>
      </c>
      <c r="K278" s="33">
        <v>0</v>
      </c>
      <c r="L278" s="33">
        <v>14.565000000000007</v>
      </c>
      <c r="M278" s="33">
        <v>7.083333333333333</v>
      </c>
      <c r="N278" s="33">
        <v>9.3333333333333339</v>
      </c>
      <c r="O278" s="33">
        <v>7.1084917007457296E-2</v>
      </c>
      <c r="P278" s="33">
        <v>0</v>
      </c>
      <c r="Q278" s="33">
        <v>21.613888888888887</v>
      </c>
      <c r="R278" s="33">
        <v>9.3589126774115933E-2</v>
      </c>
      <c r="S278" s="33">
        <v>27.772888888888893</v>
      </c>
      <c r="T278" s="33">
        <v>33.931666666666679</v>
      </c>
      <c r="U278" s="33">
        <v>0</v>
      </c>
      <c r="V278" s="33">
        <v>0.26718354582631709</v>
      </c>
      <c r="W278" s="33">
        <v>30.894444444444449</v>
      </c>
      <c r="X278" s="33">
        <v>38.407888888888905</v>
      </c>
      <c r="Y278" s="33">
        <v>0</v>
      </c>
      <c r="Z278" s="33">
        <v>0.30008227086841477</v>
      </c>
      <c r="AA278" s="33">
        <v>0</v>
      </c>
      <c r="AB278" s="33">
        <v>5.6</v>
      </c>
      <c r="AC278" s="33">
        <v>0</v>
      </c>
      <c r="AD278" s="33">
        <v>0</v>
      </c>
      <c r="AE278" s="33">
        <v>0</v>
      </c>
      <c r="AF278" s="33">
        <v>0</v>
      </c>
      <c r="AG278" s="33">
        <v>0</v>
      </c>
      <c r="AH278" t="s">
        <v>492</v>
      </c>
      <c r="AI278" s="34">
        <v>2</v>
      </c>
    </row>
    <row r="279" spans="1:35" x14ac:dyDescent="0.25">
      <c r="A279" t="s">
        <v>1583</v>
      </c>
      <c r="B279" t="s">
        <v>1111</v>
      </c>
      <c r="C279" t="s">
        <v>1438</v>
      </c>
      <c r="D279" t="s">
        <v>1518</v>
      </c>
      <c r="E279" s="33">
        <v>170.14444444444445</v>
      </c>
      <c r="F279" s="33">
        <v>4.7111111111111112</v>
      </c>
      <c r="G279" s="33">
        <v>0</v>
      </c>
      <c r="H279" s="33">
        <v>0</v>
      </c>
      <c r="I279" s="33">
        <v>9.5888888888888886</v>
      </c>
      <c r="J279" s="33">
        <v>0</v>
      </c>
      <c r="K279" s="33">
        <v>0</v>
      </c>
      <c r="L279" s="33">
        <v>5.6275555555555563</v>
      </c>
      <c r="M279" s="33">
        <v>4.666666666666667</v>
      </c>
      <c r="N279" s="33">
        <v>8.1111111111111107</v>
      </c>
      <c r="O279" s="33">
        <v>7.5099588584862542E-2</v>
      </c>
      <c r="P279" s="33">
        <v>0</v>
      </c>
      <c r="Q279" s="33">
        <v>26.238888888888887</v>
      </c>
      <c r="R279" s="33">
        <v>0.15421537255926335</v>
      </c>
      <c r="S279" s="33">
        <v>19.300333333333327</v>
      </c>
      <c r="T279" s="33">
        <v>27.529888888888884</v>
      </c>
      <c r="U279" s="33">
        <v>0</v>
      </c>
      <c r="V279" s="33">
        <v>0.27523803304381889</v>
      </c>
      <c r="W279" s="33">
        <v>29.013333333333343</v>
      </c>
      <c r="X279" s="33">
        <v>24.359444444444449</v>
      </c>
      <c r="Y279" s="33">
        <v>0</v>
      </c>
      <c r="Z279" s="33">
        <v>0.3136909815189709</v>
      </c>
      <c r="AA279" s="33">
        <v>0</v>
      </c>
      <c r="AB279" s="33">
        <v>5.1555555555555559</v>
      </c>
      <c r="AC279" s="33">
        <v>0</v>
      </c>
      <c r="AD279" s="33">
        <v>0</v>
      </c>
      <c r="AE279" s="33">
        <v>0</v>
      </c>
      <c r="AF279" s="33">
        <v>0</v>
      </c>
      <c r="AG279" s="33">
        <v>1.1555555555555554</v>
      </c>
      <c r="AH279" t="s">
        <v>508</v>
      </c>
      <c r="AI279" s="34">
        <v>2</v>
      </c>
    </row>
    <row r="280" spans="1:35" x14ac:dyDescent="0.25">
      <c r="A280" t="s">
        <v>1583</v>
      </c>
      <c r="B280" t="s">
        <v>681</v>
      </c>
      <c r="C280" t="s">
        <v>1323</v>
      </c>
      <c r="D280" t="s">
        <v>1502</v>
      </c>
      <c r="E280" s="33">
        <v>88.188888888888883</v>
      </c>
      <c r="F280" s="33">
        <v>5.1555555555555559</v>
      </c>
      <c r="G280" s="33">
        <v>0</v>
      </c>
      <c r="H280" s="33">
        <v>0</v>
      </c>
      <c r="I280" s="33">
        <v>11.255555555555556</v>
      </c>
      <c r="J280" s="33">
        <v>0</v>
      </c>
      <c r="K280" s="33">
        <v>5.333333333333333</v>
      </c>
      <c r="L280" s="33">
        <v>10.252777777777778</v>
      </c>
      <c r="M280" s="33">
        <v>4.25</v>
      </c>
      <c r="N280" s="33">
        <v>3.8805555555555555</v>
      </c>
      <c r="O280" s="33">
        <v>9.2194783923396764E-2</v>
      </c>
      <c r="P280" s="33">
        <v>0</v>
      </c>
      <c r="Q280" s="33">
        <v>39.486111111111114</v>
      </c>
      <c r="R280" s="33">
        <v>0.44774473982613083</v>
      </c>
      <c r="S280" s="33">
        <v>21.31111111111111</v>
      </c>
      <c r="T280" s="33">
        <v>37.908333333333331</v>
      </c>
      <c r="U280" s="33">
        <v>0</v>
      </c>
      <c r="V280" s="33">
        <v>0.67150686657427239</v>
      </c>
      <c r="W280" s="33">
        <v>27.361111111111111</v>
      </c>
      <c r="X280" s="33">
        <v>27.933333333333334</v>
      </c>
      <c r="Y280" s="33">
        <v>0</v>
      </c>
      <c r="Z280" s="33">
        <v>0.62700012599218857</v>
      </c>
      <c r="AA280" s="33">
        <v>0</v>
      </c>
      <c r="AB280" s="33">
        <v>5.2111111111111112</v>
      </c>
      <c r="AC280" s="33">
        <v>0</v>
      </c>
      <c r="AD280" s="33">
        <v>0</v>
      </c>
      <c r="AE280" s="33">
        <v>2.0555555555555554</v>
      </c>
      <c r="AF280" s="33">
        <v>0</v>
      </c>
      <c r="AG280" s="33">
        <v>0</v>
      </c>
      <c r="AH280" t="s">
        <v>75</v>
      </c>
      <c r="AI280" s="34">
        <v>2</v>
      </c>
    </row>
    <row r="281" spans="1:35" x14ac:dyDescent="0.25">
      <c r="A281" t="s">
        <v>1583</v>
      </c>
      <c r="B281" t="s">
        <v>799</v>
      </c>
      <c r="C281" t="s">
        <v>1341</v>
      </c>
      <c r="D281" t="s">
        <v>1536</v>
      </c>
      <c r="E281" s="33">
        <v>172.4</v>
      </c>
      <c r="F281" s="33">
        <v>10.666666666666666</v>
      </c>
      <c r="G281" s="33">
        <v>0</v>
      </c>
      <c r="H281" s="33">
        <v>0</v>
      </c>
      <c r="I281" s="33">
        <v>4.7</v>
      </c>
      <c r="J281" s="33">
        <v>0</v>
      </c>
      <c r="K281" s="33">
        <v>0</v>
      </c>
      <c r="L281" s="33">
        <v>0</v>
      </c>
      <c r="M281" s="33">
        <v>23.021888888888881</v>
      </c>
      <c r="N281" s="33">
        <v>0</v>
      </c>
      <c r="O281" s="33">
        <v>0.13353763856664083</v>
      </c>
      <c r="P281" s="33">
        <v>5.8088888888888883</v>
      </c>
      <c r="Q281" s="33">
        <v>37.213444444444455</v>
      </c>
      <c r="R281" s="33">
        <v>0.24954949729311682</v>
      </c>
      <c r="S281" s="33">
        <v>11.4</v>
      </c>
      <c r="T281" s="33">
        <v>3.9233333333333329</v>
      </c>
      <c r="U281" s="33">
        <v>0</v>
      </c>
      <c r="V281" s="33">
        <v>8.8882443928847643E-2</v>
      </c>
      <c r="W281" s="33">
        <v>16.245555555555558</v>
      </c>
      <c r="X281" s="33">
        <v>11.235555555555553</v>
      </c>
      <c r="Y281" s="33">
        <v>3.7222222222222223</v>
      </c>
      <c r="Z281" s="33">
        <v>0.18099381283836039</v>
      </c>
      <c r="AA281" s="33">
        <v>0</v>
      </c>
      <c r="AB281" s="33">
        <v>0</v>
      </c>
      <c r="AC281" s="33">
        <v>0</v>
      </c>
      <c r="AD281" s="33">
        <v>0</v>
      </c>
      <c r="AE281" s="33">
        <v>0</v>
      </c>
      <c r="AF281" s="33">
        <v>0</v>
      </c>
      <c r="AG281" s="33">
        <v>0</v>
      </c>
      <c r="AH281" t="s">
        <v>194</v>
      </c>
      <c r="AI281" s="34">
        <v>2</v>
      </c>
    </row>
    <row r="282" spans="1:35" x14ac:dyDescent="0.25">
      <c r="A282" t="s">
        <v>1583</v>
      </c>
      <c r="B282" t="s">
        <v>1067</v>
      </c>
      <c r="C282" t="s">
        <v>1290</v>
      </c>
      <c r="D282" t="s">
        <v>1524</v>
      </c>
      <c r="E282" s="33">
        <v>189.96666666666667</v>
      </c>
      <c r="F282" s="33">
        <v>4.7444444444444445</v>
      </c>
      <c r="G282" s="33">
        <v>1.4444444444444444</v>
      </c>
      <c r="H282" s="33">
        <v>0.76666666666666672</v>
      </c>
      <c r="I282" s="33">
        <v>13.355555555555556</v>
      </c>
      <c r="J282" s="33">
        <v>0</v>
      </c>
      <c r="K282" s="33">
        <v>0</v>
      </c>
      <c r="L282" s="33">
        <v>8.4888888888888889</v>
      </c>
      <c r="M282" s="33">
        <v>5.9444444444444446</v>
      </c>
      <c r="N282" s="33">
        <v>0</v>
      </c>
      <c r="O282" s="33">
        <v>3.1292039539100425E-2</v>
      </c>
      <c r="P282" s="33">
        <v>0</v>
      </c>
      <c r="Q282" s="33">
        <v>27.680555555555557</v>
      </c>
      <c r="R282" s="33">
        <v>0.14571269813417559</v>
      </c>
      <c r="S282" s="33">
        <v>32.06111111111111</v>
      </c>
      <c r="T282" s="33">
        <v>6.7666666666666666</v>
      </c>
      <c r="U282" s="33">
        <v>0</v>
      </c>
      <c r="V282" s="33">
        <v>0.20439258349418024</v>
      </c>
      <c r="W282" s="33">
        <v>7.3805555555555555</v>
      </c>
      <c r="X282" s="33">
        <v>40.930555555555557</v>
      </c>
      <c r="Y282" s="33">
        <v>0</v>
      </c>
      <c r="Z282" s="33">
        <v>0.25431362227291338</v>
      </c>
      <c r="AA282" s="33">
        <v>0</v>
      </c>
      <c r="AB282" s="33">
        <v>0</v>
      </c>
      <c r="AC282" s="33">
        <v>0</v>
      </c>
      <c r="AD282" s="33">
        <v>0</v>
      </c>
      <c r="AE282" s="33">
        <v>0</v>
      </c>
      <c r="AF282" s="33">
        <v>0</v>
      </c>
      <c r="AG282" s="33">
        <v>0</v>
      </c>
      <c r="AH282" t="s">
        <v>463</v>
      </c>
      <c r="AI282" s="34">
        <v>2</v>
      </c>
    </row>
    <row r="283" spans="1:35" x14ac:dyDescent="0.25">
      <c r="A283" t="s">
        <v>1583</v>
      </c>
      <c r="B283" t="s">
        <v>973</v>
      </c>
      <c r="C283" t="s">
        <v>1267</v>
      </c>
      <c r="D283" t="s">
        <v>1496</v>
      </c>
      <c r="E283" s="33">
        <v>70.75555555555556</v>
      </c>
      <c r="F283" s="33">
        <v>5.6888888888888891</v>
      </c>
      <c r="G283" s="33">
        <v>0</v>
      </c>
      <c r="H283" s="33">
        <v>0</v>
      </c>
      <c r="I283" s="33">
        <v>0</v>
      </c>
      <c r="J283" s="33">
        <v>0</v>
      </c>
      <c r="K283" s="33">
        <v>0</v>
      </c>
      <c r="L283" s="33">
        <v>0.66122222222222216</v>
      </c>
      <c r="M283" s="33">
        <v>5.2444444444444445</v>
      </c>
      <c r="N283" s="33">
        <v>0</v>
      </c>
      <c r="O283" s="33">
        <v>7.4120603015075379E-2</v>
      </c>
      <c r="P283" s="33">
        <v>5.2444444444444445</v>
      </c>
      <c r="Q283" s="33">
        <v>9.888555555555552</v>
      </c>
      <c r="R283" s="33">
        <v>0.21387719849246223</v>
      </c>
      <c r="S283" s="33">
        <v>3.9695555555555568</v>
      </c>
      <c r="T283" s="33">
        <v>4.5696666666666674</v>
      </c>
      <c r="U283" s="33">
        <v>0</v>
      </c>
      <c r="V283" s="33">
        <v>0.120686243718593</v>
      </c>
      <c r="W283" s="33">
        <v>5.1361111111111111</v>
      </c>
      <c r="X283" s="33">
        <v>0</v>
      </c>
      <c r="Y283" s="33">
        <v>9.5444444444444443</v>
      </c>
      <c r="Z283" s="33">
        <v>0.20748272613065324</v>
      </c>
      <c r="AA283" s="33">
        <v>0</v>
      </c>
      <c r="AB283" s="33">
        <v>0</v>
      </c>
      <c r="AC283" s="33">
        <v>0</v>
      </c>
      <c r="AD283" s="33">
        <v>11.451777777777782</v>
      </c>
      <c r="AE283" s="33">
        <v>0</v>
      </c>
      <c r="AF283" s="33">
        <v>0</v>
      </c>
      <c r="AG283" s="33">
        <v>0</v>
      </c>
      <c r="AH283" t="s">
        <v>369</v>
      </c>
      <c r="AI283" s="34">
        <v>2</v>
      </c>
    </row>
    <row r="284" spans="1:35" x14ac:dyDescent="0.25">
      <c r="A284" t="s">
        <v>1583</v>
      </c>
      <c r="B284" t="s">
        <v>791</v>
      </c>
      <c r="C284" t="s">
        <v>1365</v>
      </c>
      <c r="D284" t="s">
        <v>1529</v>
      </c>
      <c r="E284" s="33">
        <v>189.23333333333332</v>
      </c>
      <c r="F284" s="33">
        <v>4.7444444444444445</v>
      </c>
      <c r="G284" s="33">
        <v>0</v>
      </c>
      <c r="H284" s="33">
        <v>0</v>
      </c>
      <c r="I284" s="33">
        <v>8.9444444444444446</v>
      </c>
      <c r="J284" s="33">
        <v>0</v>
      </c>
      <c r="K284" s="33">
        <v>0.72222222222222221</v>
      </c>
      <c r="L284" s="33">
        <v>5.8944444444444448</v>
      </c>
      <c r="M284" s="33">
        <v>0</v>
      </c>
      <c r="N284" s="33">
        <v>12.677777777777777</v>
      </c>
      <c r="O284" s="33">
        <v>6.6995478832716809E-2</v>
      </c>
      <c r="P284" s="33">
        <v>6.3416666666666668</v>
      </c>
      <c r="Q284" s="33">
        <v>0</v>
      </c>
      <c r="R284" s="33">
        <v>3.3512418530914218E-2</v>
      </c>
      <c r="S284" s="33">
        <v>20.513888888888889</v>
      </c>
      <c r="T284" s="33">
        <v>32.577777777777776</v>
      </c>
      <c r="U284" s="33">
        <v>0</v>
      </c>
      <c r="V284" s="33">
        <v>0.28056191650519646</v>
      </c>
      <c r="W284" s="33">
        <v>13.477777777777778</v>
      </c>
      <c r="X284" s="33">
        <v>28.088888888888889</v>
      </c>
      <c r="Y284" s="33">
        <v>0</v>
      </c>
      <c r="Z284" s="33">
        <v>0.21965827021314074</v>
      </c>
      <c r="AA284" s="33">
        <v>0</v>
      </c>
      <c r="AB284" s="33">
        <v>7.9</v>
      </c>
      <c r="AC284" s="33">
        <v>0</v>
      </c>
      <c r="AD284" s="33">
        <v>79.825000000000003</v>
      </c>
      <c r="AE284" s="33">
        <v>0</v>
      </c>
      <c r="AF284" s="33">
        <v>0</v>
      </c>
      <c r="AG284" s="33">
        <v>2.7666666666666666</v>
      </c>
      <c r="AH284" t="s">
        <v>186</v>
      </c>
      <c r="AI284" s="34">
        <v>2</v>
      </c>
    </row>
    <row r="285" spans="1:35" x14ac:dyDescent="0.25">
      <c r="A285" t="s">
        <v>1583</v>
      </c>
      <c r="B285" t="s">
        <v>1174</v>
      </c>
      <c r="C285" t="s">
        <v>1286</v>
      </c>
      <c r="D285" t="s">
        <v>1518</v>
      </c>
      <c r="E285" s="33">
        <v>130.01111111111112</v>
      </c>
      <c r="F285" s="33">
        <v>18.477777777777778</v>
      </c>
      <c r="G285" s="33">
        <v>2.5111111111111111</v>
      </c>
      <c r="H285" s="33">
        <v>0</v>
      </c>
      <c r="I285" s="33">
        <v>12.544444444444444</v>
      </c>
      <c r="J285" s="33">
        <v>0</v>
      </c>
      <c r="K285" s="33">
        <v>0</v>
      </c>
      <c r="L285" s="33">
        <v>4.2666666666666666</v>
      </c>
      <c r="M285" s="33">
        <v>8.65</v>
      </c>
      <c r="N285" s="33">
        <v>6.4027777777777777</v>
      </c>
      <c r="O285" s="33">
        <v>0.11578070250405947</v>
      </c>
      <c r="P285" s="33">
        <v>0</v>
      </c>
      <c r="Q285" s="33">
        <v>0</v>
      </c>
      <c r="R285" s="33">
        <v>0</v>
      </c>
      <c r="S285" s="33">
        <v>5.0944444444444441</v>
      </c>
      <c r="T285" s="33">
        <v>6.8861111111111111</v>
      </c>
      <c r="U285" s="33">
        <v>0</v>
      </c>
      <c r="V285" s="33">
        <v>9.2150243568925719E-2</v>
      </c>
      <c r="W285" s="33">
        <v>5.35</v>
      </c>
      <c r="X285" s="33">
        <v>10.508333333333333</v>
      </c>
      <c r="Y285" s="33">
        <v>0</v>
      </c>
      <c r="Z285" s="33">
        <v>0.12197675412357917</v>
      </c>
      <c r="AA285" s="33">
        <v>0</v>
      </c>
      <c r="AB285" s="33">
        <v>22.18888888888889</v>
      </c>
      <c r="AC285" s="33">
        <v>0</v>
      </c>
      <c r="AD285" s="33">
        <v>46.444444444444443</v>
      </c>
      <c r="AE285" s="33">
        <v>0</v>
      </c>
      <c r="AF285" s="33">
        <v>0</v>
      </c>
      <c r="AG285" s="33">
        <v>0</v>
      </c>
      <c r="AH285" t="s">
        <v>572</v>
      </c>
      <c r="AI285" s="34">
        <v>2</v>
      </c>
    </row>
    <row r="286" spans="1:35" x14ac:dyDescent="0.25">
      <c r="A286" t="s">
        <v>1583</v>
      </c>
      <c r="B286" t="s">
        <v>861</v>
      </c>
      <c r="C286" t="s">
        <v>1266</v>
      </c>
      <c r="D286" t="s">
        <v>1522</v>
      </c>
      <c r="E286" s="33">
        <v>190.71111111111111</v>
      </c>
      <c r="F286" s="33">
        <v>10.755555555555556</v>
      </c>
      <c r="G286" s="33">
        <v>0.16666666666666666</v>
      </c>
      <c r="H286" s="33">
        <v>0</v>
      </c>
      <c r="I286" s="33">
        <v>8.7333333333333325</v>
      </c>
      <c r="J286" s="33">
        <v>0</v>
      </c>
      <c r="K286" s="33">
        <v>0</v>
      </c>
      <c r="L286" s="33">
        <v>4.7626666666666653</v>
      </c>
      <c r="M286" s="33">
        <v>5.6888888888888891</v>
      </c>
      <c r="N286" s="33">
        <v>8.6999999999999993</v>
      </c>
      <c r="O286" s="33">
        <v>7.5448613376835241E-2</v>
      </c>
      <c r="P286" s="33">
        <v>0</v>
      </c>
      <c r="Q286" s="33">
        <v>17.736111111111111</v>
      </c>
      <c r="R286" s="33">
        <v>9.2999883477044978E-2</v>
      </c>
      <c r="S286" s="33">
        <v>14.627777777777778</v>
      </c>
      <c r="T286" s="33">
        <v>11.793222222222221</v>
      </c>
      <c r="U286" s="33">
        <v>0</v>
      </c>
      <c r="V286" s="33">
        <v>0.13853938475879748</v>
      </c>
      <c r="W286" s="33">
        <v>13.875</v>
      </c>
      <c r="X286" s="33">
        <v>19.176222222222219</v>
      </c>
      <c r="Y286" s="33">
        <v>0</v>
      </c>
      <c r="Z286" s="33">
        <v>0.17330517361920297</v>
      </c>
      <c r="AA286" s="33">
        <v>0</v>
      </c>
      <c r="AB286" s="33">
        <v>5.4222222222222225</v>
      </c>
      <c r="AC286" s="33">
        <v>0</v>
      </c>
      <c r="AD286" s="33">
        <v>0</v>
      </c>
      <c r="AE286" s="33">
        <v>0</v>
      </c>
      <c r="AF286" s="33">
        <v>0</v>
      </c>
      <c r="AG286" s="33">
        <v>0</v>
      </c>
      <c r="AH286" t="s">
        <v>257</v>
      </c>
      <c r="AI286" s="34">
        <v>2</v>
      </c>
    </row>
    <row r="287" spans="1:35" x14ac:dyDescent="0.25">
      <c r="A287" t="s">
        <v>1583</v>
      </c>
      <c r="B287" t="s">
        <v>628</v>
      </c>
      <c r="C287" t="s">
        <v>1295</v>
      </c>
      <c r="D287" t="s">
        <v>1527</v>
      </c>
      <c r="E287" s="33">
        <v>336</v>
      </c>
      <c r="F287" s="33">
        <v>4.666666666666667</v>
      </c>
      <c r="G287" s="33">
        <v>0</v>
      </c>
      <c r="H287" s="33">
        <v>2.1416666666666666</v>
      </c>
      <c r="I287" s="33">
        <v>34.844444444444441</v>
      </c>
      <c r="J287" s="33">
        <v>0</v>
      </c>
      <c r="K287" s="33">
        <v>6.7666666666666666</v>
      </c>
      <c r="L287" s="33">
        <v>11.116666666666667</v>
      </c>
      <c r="M287" s="33">
        <v>24.952777777777779</v>
      </c>
      <c r="N287" s="33">
        <v>0</v>
      </c>
      <c r="O287" s="33">
        <v>7.4264219576719581E-2</v>
      </c>
      <c r="P287" s="33">
        <v>0</v>
      </c>
      <c r="Q287" s="33">
        <v>11.369444444444444</v>
      </c>
      <c r="R287" s="33">
        <v>3.3837632275132271E-2</v>
      </c>
      <c r="S287" s="33">
        <v>60.177777777777777</v>
      </c>
      <c r="T287" s="33">
        <v>19.911111111111111</v>
      </c>
      <c r="U287" s="33">
        <v>0</v>
      </c>
      <c r="V287" s="33">
        <v>0.23835978835978835</v>
      </c>
      <c r="W287" s="33">
        <v>31.222222222222221</v>
      </c>
      <c r="X287" s="33">
        <v>47.588888888888889</v>
      </c>
      <c r="Y287" s="33">
        <v>0</v>
      </c>
      <c r="Z287" s="33">
        <v>0.23455687830687827</v>
      </c>
      <c r="AA287" s="33">
        <v>0</v>
      </c>
      <c r="AB287" s="33">
        <v>18.444444444444443</v>
      </c>
      <c r="AC287" s="33">
        <v>0</v>
      </c>
      <c r="AD287" s="33">
        <v>0</v>
      </c>
      <c r="AE287" s="33">
        <v>4.3555555555555552</v>
      </c>
      <c r="AF287" s="33">
        <v>0</v>
      </c>
      <c r="AG287" s="33">
        <v>8.0444444444444443</v>
      </c>
      <c r="AH287" t="s">
        <v>22</v>
      </c>
      <c r="AI287" s="34">
        <v>2</v>
      </c>
    </row>
    <row r="288" spans="1:35" x14ac:dyDescent="0.25">
      <c r="A288" t="s">
        <v>1583</v>
      </c>
      <c r="B288" t="s">
        <v>950</v>
      </c>
      <c r="C288" t="s">
        <v>1275</v>
      </c>
      <c r="D288" t="s">
        <v>1507</v>
      </c>
      <c r="E288" s="33">
        <v>266.16666666666669</v>
      </c>
      <c r="F288" s="33">
        <v>10.733333333333333</v>
      </c>
      <c r="G288" s="33">
        <v>5.3777777777777782</v>
      </c>
      <c r="H288" s="33">
        <v>1.0888888888888888</v>
      </c>
      <c r="I288" s="33">
        <v>18.81111111111111</v>
      </c>
      <c r="J288" s="33">
        <v>0</v>
      </c>
      <c r="K288" s="33">
        <v>0</v>
      </c>
      <c r="L288" s="33">
        <v>5.3472222222222223</v>
      </c>
      <c r="M288" s="33">
        <v>24.044444444444444</v>
      </c>
      <c r="N288" s="33">
        <v>0</v>
      </c>
      <c r="O288" s="33">
        <v>9.0336046754331031E-2</v>
      </c>
      <c r="P288" s="33">
        <v>5</v>
      </c>
      <c r="Q288" s="33">
        <v>31.240000000000006</v>
      </c>
      <c r="R288" s="33">
        <v>0.13615529117094555</v>
      </c>
      <c r="S288" s="33">
        <v>16.858333333333334</v>
      </c>
      <c r="T288" s="33">
        <v>9.6111111111111107</v>
      </c>
      <c r="U288" s="33">
        <v>0</v>
      </c>
      <c r="V288" s="33">
        <v>9.9446879565852631E-2</v>
      </c>
      <c r="W288" s="33">
        <v>15.664444444444444</v>
      </c>
      <c r="X288" s="33">
        <v>0.5083333333333333</v>
      </c>
      <c r="Y288" s="33">
        <v>0</v>
      </c>
      <c r="Z288" s="33">
        <v>6.0761845126278434E-2</v>
      </c>
      <c r="AA288" s="33">
        <v>0</v>
      </c>
      <c r="AB288" s="33">
        <v>0</v>
      </c>
      <c r="AC288" s="33">
        <v>0</v>
      </c>
      <c r="AD288" s="33">
        <v>0</v>
      </c>
      <c r="AE288" s="33">
        <v>3</v>
      </c>
      <c r="AF288" s="33">
        <v>0</v>
      </c>
      <c r="AG288" s="33">
        <v>10.255555555555556</v>
      </c>
      <c r="AH288" t="s">
        <v>346</v>
      </c>
      <c r="AI288" s="34">
        <v>2</v>
      </c>
    </row>
    <row r="289" spans="1:35" x14ac:dyDescent="0.25">
      <c r="A289" t="s">
        <v>1583</v>
      </c>
      <c r="B289" t="s">
        <v>710</v>
      </c>
      <c r="C289" t="s">
        <v>1333</v>
      </c>
      <c r="D289" t="s">
        <v>1518</v>
      </c>
      <c r="E289" s="33">
        <v>282.92222222222222</v>
      </c>
      <c r="F289" s="33">
        <v>5.6</v>
      </c>
      <c r="G289" s="33">
        <v>1.7333333333333334</v>
      </c>
      <c r="H289" s="33">
        <v>0</v>
      </c>
      <c r="I289" s="33">
        <v>14.777777777777779</v>
      </c>
      <c r="J289" s="33">
        <v>0</v>
      </c>
      <c r="K289" s="33">
        <v>0</v>
      </c>
      <c r="L289" s="33">
        <v>9.1964444444444453</v>
      </c>
      <c r="M289" s="33">
        <v>2.0611111111111109</v>
      </c>
      <c r="N289" s="33">
        <v>15.947222222222223</v>
      </c>
      <c r="O289" s="33">
        <v>6.3651180143737968E-2</v>
      </c>
      <c r="P289" s="33">
        <v>36.68611111111111</v>
      </c>
      <c r="Q289" s="33">
        <v>0</v>
      </c>
      <c r="R289" s="33">
        <v>0.12966853866394376</v>
      </c>
      <c r="S289" s="33">
        <v>35.182777777777773</v>
      </c>
      <c r="T289" s="33">
        <v>27.710888888888888</v>
      </c>
      <c r="U289" s="33">
        <v>7.0555555555555554</v>
      </c>
      <c r="V289" s="33">
        <v>0.24723834583513332</v>
      </c>
      <c r="W289" s="33">
        <v>32.131888888888895</v>
      </c>
      <c r="X289" s="33">
        <v>29.144888888888893</v>
      </c>
      <c r="Y289" s="33">
        <v>0</v>
      </c>
      <c r="Z289" s="33">
        <v>0.21658524133055809</v>
      </c>
      <c r="AA289" s="33">
        <v>0</v>
      </c>
      <c r="AB289" s="33">
        <v>0</v>
      </c>
      <c r="AC289" s="33">
        <v>0</v>
      </c>
      <c r="AD289" s="33">
        <v>0</v>
      </c>
      <c r="AE289" s="33">
        <v>0</v>
      </c>
      <c r="AF289" s="33">
        <v>0</v>
      </c>
      <c r="AG289" s="33">
        <v>0</v>
      </c>
      <c r="AH289" t="s">
        <v>104</v>
      </c>
      <c r="AI289" s="34">
        <v>2</v>
      </c>
    </row>
    <row r="290" spans="1:35" x14ac:dyDescent="0.25">
      <c r="A290" t="s">
        <v>1583</v>
      </c>
      <c r="B290" t="s">
        <v>989</v>
      </c>
      <c r="C290" t="s">
        <v>1430</v>
      </c>
      <c r="D290" t="s">
        <v>1533</v>
      </c>
      <c r="E290" s="33">
        <v>127.32222222222222</v>
      </c>
      <c r="F290" s="33">
        <v>5.2444444444444445</v>
      </c>
      <c r="G290" s="33">
        <v>0</v>
      </c>
      <c r="H290" s="33">
        <v>0</v>
      </c>
      <c r="I290" s="33">
        <v>0</v>
      </c>
      <c r="J290" s="33">
        <v>0</v>
      </c>
      <c r="K290" s="33">
        <v>0</v>
      </c>
      <c r="L290" s="33">
        <v>4.4444444444444446E-2</v>
      </c>
      <c r="M290" s="33">
        <v>6.1611111111111114</v>
      </c>
      <c r="N290" s="33">
        <v>0</v>
      </c>
      <c r="O290" s="33">
        <v>4.8389911859673625E-2</v>
      </c>
      <c r="P290" s="33">
        <v>4.4861111111111107</v>
      </c>
      <c r="Q290" s="33">
        <v>15.411111111111111</v>
      </c>
      <c r="R290" s="33">
        <v>0.15627454402652938</v>
      </c>
      <c r="S290" s="33">
        <v>3.9</v>
      </c>
      <c r="T290" s="33">
        <v>9.405555555555555</v>
      </c>
      <c r="U290" s="33">
        <v>0</v>
      </c>
      <c r="V290" s="33">
        <v>0.10450301073392093</v>
      </c>
      <c r="W290" s="33">
        <v>1.7666666666666666</v>
      </c>
      <c r="X290" s="33">
        <v>12.162444444444443</v>
      </c>
      <c r="Y290" s="33">
        <v>0</v>
      </c>
      <c r="Z290" s="33">
        <v>0.10940047124530934</v>
      </c>
      <c r="AA290" s="33">
        <v>0</v>
      </c>
      <c r="AB290" s="33">
        <v>0</v>
      </c>
      <c r="AC290" s="33">
        <v>0</v>
      </c>
      <c r="AD290" s="33">
        <v>0</v>
      </c>
      <c r="AE290" s="33">
        <v>0</v>
      </c>
      <c r="AF290" s="33">
        <v>0</v>
      </c>
      <c r="AG290" s="33">
        <v>0</v>
      </c>
      <c r="AH290" t="s">
        <v>385</v>
      </c>
      <c r="AI290" s="34">
        <v>2</v>
      </c>
    </row>
    <row r="291" spans="1:35" x14ac:dyDescent="0.25">
      <c r="A291" t="s">
        <v>1583</v>
      </c>
      <c r="B291" t="s">
        <v>750</v>
      </c>
      <c r="C291" t="s">
        <v>1348</v>
      </c>
      <c r="D291" t="s">
        <v>1502</v>
      </c>
      <c r="E291" s="33">
        <v>134.54444444444445</v>
      </c>
      <c r="F291" s="33">
        <v>33.733333333333334</v>
      </c>
      <c r="G291" s="33">
        <v>0</v>
      </c>
      <c r="H291" s="33">
        <v>0.23055555555555557</v>
      </c>
      <c r="I291" s="33">
        <v>2.5666666666666669</v>
      </c>
      <c r="J291" s="33">
        <v>0</v>
      </c>
      <c r="K291" s="33">
        <v>0</v>
      </c>
      <c r="L291" s="33">
        <v>0.67222222222222228</v>
      </c>
      <c r="M291" s="33">
        <v>6.9722222222222223</v>
      </c>
      <c r="N291" s="33">
        <v>0</v>
      </c>
      <c r="O291" s="33">
        <v>5.182095961681394E-2</v>
      </c>
      <c r="P291" s="33">
        <v>0</v>
      </c>
      <c r="Q291" s="33">
        <v>13.677777777777777</v>
      </c>
      <c r="R291" s="33">
        <v>0.10165992237178957</v>
      </c>
      <c r="S291" s="33">
        <v>2.7055555555555557</v>
      </c>
      <c r="T291" s="33">
        <v>1.7916666666666667</v>
      </c>
      <c r="U291" s="33">
        <v>0</v>
      </c>
      <c r="V291" s="33">
        <v>3.3425551242877202E-2</v>
      </c>
      <c r="W291" s="33">
        <v>3.3694444444444445</v>
      </c>
      <c r="X291" s="33">
        <v>1.0527777777777778</v>
      </c>
      <c r="Y291" s="33">
        <v>0</v>
      </c>
      <c r="Z291" s="33">
        <v>3.2868114625485174E-2</v>
      </c>
      <c r="AA291" s="33">
        <v>0</v>
      </c>
      <c r="AB291" s="33">
        <v>0</v>
      </c>
      <c r="AC291" s="33">
        <v>0</v>
      </c>
      <c r="AD291" s="33">
        <v>117.04166666666667</v>
      </c>
      <c r="AE291" s="33">
        <v>0</v>
      </c>
      <c r="AF291" s="33">
        <v>0</v>
      </c>
      <c r="AG291" s="33">
        <v>0</v>
      </c>
      <c r="AH291" t="s">
        <v>145</v>
      </c>
      <c r="AI291" s="34">
        <v>2</v>
      </c>
    </row>
    <row r="292" spans="1:35" x14ac:dyDescent="0.25">
      <c r="A292" t="s">
        <v>1583</v>
      </c>
      <c r="B292" t="s">
        <v>869</v>
      </c>
      <c r="C292" t="s">
        <v>1401</v>
      </c>
      <c r="D292" t="s">
        <v>1532</v>
      </c>
      <c r="E292" s="33">
        <v>113.02222222222223</v>
      </c>
      <c r="F292" s="33">
        <v>5.6888888888888891</v>
      </c>
      <c r="G292" s="33">
        <v>0.24444444444444444</v>
      </c>
      <c r="H292" s="33">
        <v>0.91444444444444439</v>
      </c>
      <c r="I292" s="33">
        <v>5.1555555555555559</v>
      </c>
      <c r="J292" s="33">
        <v>0</v>
      </c>
      <c r="K292" s="33">
        <v>0</v>
      </c>
      <c r="L292" s="33">
        <v>2.9587777777777773</v>
      </c>
      <c r="M292" s="33">
        <v>14.388888888888889</v>
      </c>
      <c r="N292" s="33">
        <v>0</v>
      </c>
      <c r="O292" s="33">
        <v>0.12731026346834448</v>
      </c>
      <c r="P292" s="33">
        <v>4.75</v>
      </c>
      <c r="Q292" s="33">
        <v>9.3861111111111111</v>
      </c>
      <c r="R292" s="33">
        <v>0.1250737318128195</v>
      </c>
      <c r="S292" s="33">
        <v>30.503222222222217</v>
      </c>
      <c r="T292" s="33">
        <v>11.810666666666664</v>
      </c>
      <c r="U292" s="33">
        <v>0</v>
      </c>
      <c r="V292" s="33">
        <v>0.37438556822650404</v>
      </c>
      <c r="W292" s="33">
        <v>47.541555555555554</v>
      </c>
      <c r="X292" s="33">
        <v>8.9312222222222228</v>
      </c>
      <c r="Y292" s="33">
        <v>5.5444444444444443</v>
      </c>
      <c r="Z292" s="33">
        <v>0.54871706645694063</v>
      </c>
      <c r="AA292" s="33">
        <v>0</v>
      </c>
      <c r="AB292" s="33">
        <v>0</v>
      </c>
      <c r="AC292" s="33">
        <v>0</v>
      </c>
      <c r="AD292" s="33">
        <v>0</v>
      </c>
      <c r="AE292" s="33">
        <v>0</v>
      </c>
      <c r="AF292" s="33">
        <v>0</v>
      </c>
      <c r="AG292" s="33">
        <v>0</v>
      </c>
      <c r="AH292" t="s">
        <v>265</v>
      </c>
      <c r="AI292" s="34">
        <v>2</v>
      </c>
    </row>
    <row r="293" spans="1:35" x14ac:dyDescent="0.25">
      <c r="A293" t="s">
        <v>1583</v>
      </c>
      <c r="B293" t="s">
        <v>673</v>
      </c>
      <c r="C293" t="s">
        <v>1274</v>
      </c>
      <c r="D293" t="s">
        <v>1529</v>
      </c>
      <c r="E293" s="33">
        <v>123.48888888888889</v>
      </c>
      <c r="F293" s="33">
        <v>10.944444444444445</v>
      </c>
      <c r="G293" s="33">
        <v>0.17777777777777778</v>
      </c>
      <c r="H293" s="33">
        <v>0.62777777777777777</v>
      </c>
      <c r="I293" s="33">
        <v>5.5777777777777775</v>
      </c>
      <c r="J293" s="33">
        <v>0.14444444444444443</v>
      </c>
      <c r="K293" s="33">
        <v>0</v>
      </c>
      <c r="L293" s="33">
        <v>4.2638888888888893</v>
      </c>
      <c r="M293" s="33">
        <v>0</v>
      </c>
      <c r="N293" s="33">
        <v>9.5887777777777785</v>
      </c>
      <c r="O293" s="33">
        <v>7.7648911283066405E-2</v>
      </c>
      <c r="P293" s="33">
        <v>0</v>
      </c>
      <c r="Q293" s="33">
        <v>33.441777777777787</v>
      </c>
      <c r="R293" s="33">
        <v>0.27080798992262017</v>
      </c>
      <c r="S293" s="33">
        <v>4.25</v>
      </c>
      <c r="T293" s="33">
        <v>14.861111111111111</v>
      </c>
      <c r="U293" s="33">
        <v>0</v>
      </c>
      <c r="V293" s="33">
        <v>0.15475976246175993</v>
      </c>
      <c r="W293" s="33">
        <v>10.916666666666666</v>
      </c>
      <c r="X293" s="33">
        <v>16.425000000000001</v>
      </c>
      <c r="Y293" s="33">
        <v>0</v>
      </c>
      <c r="Z293" s="33">
        <v>0.22140993341731149</v>
      </c>
      <c r="AA293" s="33">
        <v>0</v>
      </c>
      <c r="AB293" s="33">
        <v>0</v>
      </c>
      <c r="AC293" s="33">
        <v>0</v>
      </c>
      <c r="AD293" s="33">
        <v>0</v>
      </c>
      <c r="AE293" s="33">
        <v>0</v>
      </c>
      <c r="AF293" s="33">
        <v>0</v>
      </c>
      <c r="AG293" s="33">
        <v>0.14444444444444443</v>
      </c>
      <c r="AH293" t="s">
        <v>67</v>
      </c>
      <c r="AI293" s="34">
        <v>2</v>
      </c>
    </row>
    <row r="294" spans="1:35" x14ac:dyDescent="0.25">
      <c r="A294" t="s">
        <v>1583</v>
      </c>
      <c r="B294" t="s">
        <v>1139</v>
      </c>
      <c r="C294" t="s">
        <v>1236</v>
      </c>
      <c r="D294" t="s">
        <v>1502</v>
      </c>
      <c r="E294" s="33">
        <v>251.67777777777778</v>
      </c>
      <c r="F294" s="33">
        <v>3.5</v>
      </c>
      <c r="G294" s="33">
        <v>0</v>
      </c>
      <c r="H294" s="33">
        <v>0</v>
      </c>
      <c r="I294" s="33">
        <v>14.9</v>
      </c>
      <c r="J294" s="33">
        <v>0</v>
      </c>
      <c r="K294" s="33">
        <v>2.8444444444444446</v>
      </c>
      <c r="L294" s="33">
        <v>14.063111111111112</v>
      </c>
      <c r="M294" s="33">
        <v>3.9</v>
      </c>
      <c r="N294" s="33">
        <v>40.380555555555553</v>
      </c>
      <c r="O294" s="33">
        <v>0.17594145953821022</v>
      </c>
      <c r="P294" s="33">
        <v>9.5861111111111104</v>
      </c>
      <c r="Q294" s="33">
        <v>38.286111111111111</v>
      </c>
      <c r="R294" s="33">
        <v>0.1902123526555119</v>
      </c>
      <c r="S294" s="33">
        <v>23.655555555555555</v>
      </c>
      <c r="T294" s="33">
        <v>32.48633333333332</v>
      </c>
      <c r="U294" s="33">
        <v>0</v>
      </c>
      <c r="V294" s="33">
        <v>0.22307050461348277</v>
      </c>
      <c r="W294" s="33">
        <v>19.930777777777781</v>
      </c>
      <c r="X294" s="33">
        <v>43.283222222222228</v>
      </c>
      <c r="Y294" s="33">
        <v>0</v>
      </c>
      <c r="Z294" s="33">
        <v>0.25117036775418311</v>
      </c>
      <c r="AA294" s="33">
        <v>0</v>
      </c>
      <c r="AB294" s="33">
        <v>0</v>
      </c>
      <c r="AC294" s="33">
        <v>0</v>
      </c>
      <c r="AD294" s="33">
        <v>0</v>
      </c>
      <c r="AE294" s="33">
        <v>38.033333333333331</v>
      </c>
      <c r="AF294" s="33">
        <v>0</v>
      </c>
      <c r="AG294" s="33">
        <v>0</v>
      </c>
      <c r="AH294" t="s">
        <v>536</v>
      </c>
      <c r="AI294" s="34">
        <v>2</v>
      </c>
    </row>
    <row r="295" spans="1:35" x14ac:dyDescent="0.25">
      <c r="A295" t="s">
        <v>1583</v>
      </c>
      <c r="B295" t="s">
        <v>874</v>
      </c>
      <c r="C295" t="s">
        <v>1404</v>
      </c>
      <c r="D295" t="s">
        <v>1508</v>
      </c>
      <c r="E295" s="33">
        <v>207.71111111111111</v>
      </c>
      <c r="F295" s="33">
        <v>4.6222222222222218</v>
      </c>
      <c r="G295" s="33">
        <v>4.5</v>
      </c>
      <c r="H295" s="33">
        <v>1.2086666666666668</v>
      </c>
      <c r="I295" s="33">
        <v>8.8777777777777782</v>
      </c>
      <c r="J295" s="33">
        <v>0</v>
      </c>
      <c r="K295" s="33">
        <v>0</v>
      </c>
      <c r="L295" s="33">
        <v>10.655555555555555</v>
      </c>
      <c r="M295" s="33">
        <v>18.572222222222223</v>
      </c>
      <c r="N295" s="33">
        <v>0</v>
      </c>
      <c r="O295" s="33">
        <v>8.9413715630683649E-2</v>
      </c>
      <c r="P295" s="33">
        <v>5.2611111111111111</v>
      </c>
      <c r="Q295" s="33">
        <v>24.083333333333332</v>
      </c>
      <c r="R295" s="33">
        <v>0.14127527548946184</v>
      </c>
      <c r="S295" s="33">
        <v>28.108333333333334</v>
      </c>
      <c r="T295" s="33">
        <v>4.9694444444444441</v>
      </c>
      <c r="U295" s="33">
        <v>5.3111111111111109</v>
      </c>
      <c r="V295" s="33">
        <v>0.18481865839306727</v>
      </c>
      <c r="W295" s="33">
        <v>18.969444444444445</v>
      </c>
      <c r="X295" s="33">
        <v>18.652777777777779</v>
      </c>
      <c r="Y295" s="33">
        <v>9.5</v>
      </c>
      <c r="Z295" s="33">
        <v>0.22686423451374771</v>
      </c>
      <c r="AA295" s="33">
        <v>2.2222222222222223E-2</v>
      </c>
      <c r="AB295" s="33">
        <v>0</v>
      </c>
      <c r="AC295" s="33">
        <v>0</v>
      </c>
      <c r="AD295" s="33">
        <v>0</v>
      </c>
      <c r="AE295" s="33">
        <v>0</v>
      </c>
      <c r="AF295" s="33">
        <v>0</v>
      </c>
      <c r="AG295" s="33">
        <v>4.2888888888888888</v>
      </c>
      <c r="AH295" t="s">
        <v>270</v>
      </c>
      <c r="AI295" s="34">
        <v>2</v>
      </c>
    </row>
    <row r="296" spans="1:35" x14ac:dyDescent="0.25">
      <c r="A296" t="s">
        <v>1583</v>
      </c>
      <c r="B296" t="s">
        <v>1177</v>
      </c>
      <c r="C296" t="s">
        <v>1268</v>
      </c>
      <c r="D296" t="s">
        <v>1518</v>
      </c>
      <c r="E296" s="33">
        <v>291.67777777777781</v>
      </c>
      <c r="F296" s="33">
        <v>4.1222222222222218</v>
      </c>
      <c r="G296" s="33">
        <v>1.6111111111111112</v>
      </c>
      <c r="H296" s="33">
        <v>1.1555555555555554</v>
      </c>
      <c r="I296" s="33">
        <v>6.7888888888888888</v>
      </c>
      <c r="J296" s="33">
        <v>0</v>
      </c>
      <c r="K296" s="33">
        <v>0</v>
      </c>
      <c r="L296" s="33">
        <v>14.864111111111111</v>
      </c>
      <c r="M296" s="33">
        <v>17.227777777777778</v>
      </c>
      <c r="N296" s="33">
        <v>0</v>
      </c>
      <c r="O296" s="33">
        <v>5.9064416593653572E-2</v>
      </c>
      <c r="P296" s="33">
        <v>0</v>
      </c>
      <c r="Q296" s="33">
        <v>0</v>
      </c>
      <c r="R296" s="33">
        <v>0</v>
      </c>
      <c r="S296" s="33">
        <v>35.164222222222222</v>
      </c>
      <c r="T296" s="33">
        <v>15.219222222222225</v>
      </c>
      <c r="U296" s="33">
        <v>0</v>
      </c>
      <c r="V296" s="33">
        <v>0.1727366576511371</v>
      </c>
      <c r="W296" s="33">
        <v>20.894222222222229</v>
      </c>
      <c r="X296" s="33">
        <v>42.043555555555557</v>
      </c>
      <c r="Y296" s="33">
        <v>0</v>
      </c>
      <c r="Z296" s="33">
        <v>0.21577844653537007</v>
      </c>
      <c r="AA296" s="33">
        <v>0</v>
      </c>
      <c r="AB296" s="33">
        <v>40.333333333333336</v>
      </c>
      <c r="AC296" s="33">
        <v>0</v>
      </c>
      <c r="AD296" s="33">
        <v>0</v>
      </c>
      <c r="AE296" s="33">
        <v>52.611111111111114</v>
      </c>
      <c r="AF296" s="33">
        <v>0</v>
      </c>
      <c r="AG296" s="33">
        <v>0</v>
      </c>
      <c r="AH296" t="s">
        <v>575</v>
      </c>
      <c r="AI296" s="34">
        <v>2</v>
      </c>
    </row>
    <row r="297" spans="1:35" x14ac:dyDescent="0.25">
      <c r="A297" t="s">
        <v>1583</v>
      </c>
      <c r="B297" t="s">
        <v>774</v>
      </c>
      <c r="C297" t="s">
        <v>1358</v>
      </c>
      <c r="D297" t="s">
        <v>1516</v>
      </c>
      <c r="E297" s="33">
        <v>29.011111111111113</v>
      </c>
      <c r="F297" s="33">
        <v>1.7333333333333334</v>
      </c>
      <c r="G297" s="33">
        <v>0.26666666666666666</v>
      </c>
      <c r="H297" s="33">
        <v>0.75</v>
      </c>
      <c r="I297" s="33">
        <v>3.0777777777777779</v>
      </c>
      <c r="J297" s="33">
        <v>0</v>
      </c>
      <c r="K297" s="33">
        <v>0</v>
      </c>
      <c r="L297" s="33">
        <v>0.27444444444444438</v>
      </c>
      <c r="M297" s="33">
        <v>3.0555555555555554</v>
      </c>
      <c r="N297" s="33">
        <v>0</v>
      </c>
      <c r="O297" s="33">
        <v>0.10532363079279967</v>
      </c>
      <c r="P297" s="33">
        <v>3.9750000000000001</v>
      </c>
      <c r="Q297" s="33">
        <v>5.4444444444444446</v>
      </c>
      <c r="R297" s="33">
        <v>0.32468402910762156</v>
      </c>
      <c r="S297" s="33">
        <v>4.5947777777777787</v>
      </c>
      <c r="T297" s="33">
        <v>8.4069999999999983</v>
      </c>
      <c r="U297" s="33">
        <v>0</v>
      </c>
      <c r="V297" s="33">
        <v>0.44816545384909989</v>
      </c>
      <c r="W297" s="33">
        <v>9.4262222222222221</v>
      </c>
      <c r="X297" s="33">
        <v>9.719111111111113</v>
      </c>
      <c r="Y297" s="33">
        <v>1.788888888888889</v>
      </c>
      <c r="Z297" s="33">
        <v>0.72159325928762919</v>
      </c>
      <c r="AA297" s="33">
        <v>0</v>
      </c>
      <c r="AB297" s="33">
        <v>0</v>
      </c>
      <c r="AC297" s="33">
        <v>0</v>
      </c>
      <c r="AD297" s="33">
        <v>0</v>
      </c>
      <c r="AE297" s="33">
        <v>0</v>
      </c>
      <c r="AF297" s="33">
        <v>0</v>
      </c>
      <c r="AG297" s="33">
        <v>0</v>
      </c>
      <c r="AH297" t="s">
        <v>169</v>
      </c>
      <c r="AI297" s="34">
        <v>2</v>
      </c>
    </row>
    <row r="298" spans="1:35" x14ac:dyDescent="0.25">
      <c r="A298" t="s">
        <v>1583</v>
      </c>
      <c r="B298" t="s">
        <v>1032</v>
      </c>
      <c r="C298" t="s">
        <v>1224</v>
      </c>
      <c r="D298" t="s">
        <v>1501</v>
      </c>
      <c r="E298" s="33">
        <v>405.57777777777778</v>
      </c>
      <c r="F298" s="33">
        <v>9.1</v>
      </c>
      <c r="G298" s="33">
        <v>4.4333333333333336</v>
      </c>
      <c r="H298" s="33">
        <v>0</v>
      </c>
      <c r="I298" s="33">
        <v>18.555555555555557</v>
      </c>
      <c r="J298" s="33">
        <v>0</v>
      </c>
      <c r="K298" s="33">
        <v>0</v>
      </c>
      <c r="L298" s="33">
        <v>7.9247777777777779</v>
      </c>
      <c r="M298" s="33">
        <v>4.4333333333333336</v>
      </c>
      <c r="N298" s="33">
        <v>22.555555555555557</v>
      </c>
      <c r="O298" s="33">
        <v>6.65442989425237E-2</v>
      </c>
      <c r="P298" s="33">
        <v>41.292888888888896</v>
      </c>
      <c r="Q298" s="33">
        <v>0</v>
      </c>
      <c r="R298" s="33">
        <v>0.1018125034244699</v>
      </c>
      <c r="S298" s="33">
        <v>37.4131111111111</v>
      </c>
      <c r="T298" s="33">
        <v>0</v>
      </c>
      <c r="U298" s="33">
        <v>87.144444444444446</v>
      </c>
      <c r="V298" s="33">
        <v>0.30711139115664893</v>
      </c>
      <c r="W298" s="33">
        <v>22.968222222222227</v>
      </c>
      <c r="X298" s="33">
        <v>73.623888888888899</v>
      </c>
      <c r="Y298" s="33">
        <v>0</v>
      </c>
      <c r="Z298" s="33">
        <v>0.23815927894361955</v>
      </c>
      <c r="AA298" s="33">
        <v>0</v>
      </c>
      <c r="AB298" s="33">
        <v>0</v>
      </c>
      <c r="AC298" s="33">
        <v>0</v>
      </c>
      <c r="AD298" s="33">
        <v>0</v>
      </c>
      <c r="AE298" s="33">
        <v>0.92222222222222228</v>
      </c>
      <c r="AF298" s="33">
        <v>0</v>
      </c>
      <c r="AG298" s="33">
        <v>29.966666666666665</v>
      </c>
      <c r="AH298" t="s">
        <v>428</v>
      </c>
      <c r="AI298" s="34">
        <v>2</v>
      </c>
    </row>
    <row r="299" spans="1:35" x14ac:dyDescent="0.25">
      <c r="A299" t="s">
        <v>1583</v>
      </c>
      <c r="B299" t="s">
        <v>770</v>
      </c>
      <c r="C299" t="s">
        <v>1356</v>
      </c>
      <c r="D299" t="s">
        <v>1532</v>
      </c>
      <c r="E299" s="33">
        <v>82.144444444444446</v>
      </c>
      <c r="F299" s="33">
        <v>5.4222222222222225</v>
      </c>
      <c r="G299" s="33">
        <v>0.28888888888888886</v>
      </c>
      <c r="H299" s="33">
        <v>0.76444444444444437</v>
      </c>
      <c r="I299" s="33">
        <v>0</v>
      </c>
      <c r="J299" s="33">
        <v>0</v>
      </c>
      <c r="K299" s="33">
        <v>0</v>
      </c>
      <c r="L299" s="33">
        <v>0</v>
      </c>
      <c r="M299" s="33">
        <v>4.8277777777777775</v>
      </c>
      <c r="N299" s="33">
        <v>5.5555555555555558E-3</v>
      </c>
      <c r="O299" s="33">
        <v>5.8839442716082775E-2</v>
      </c>
      <c r="P299" s="33">
        <v>4.833333333333333</v>
      </c>
      <c r="Q299" s="33">
        <v>9.1498888888888903</v>
      </c>
      <c r="R299" s="33">
        <v>0.17022724198566214</v>
      </c>
      <c r="S299" s="33">
        <v>3.1694444444444443</v>
      </c>
      <c r="T299" s="33">
        <v>0</v>
      </c>
      <c r="U299" s="33">
        <v>0</v>
      </c>
      <c r="V299" s="33">
        <v>3.8583795482212899E-2</v>
      </c>
      <c r="W299" s="33">
        <v>5.2277777777777779</v>
      </c>
      <c r="X299" s="33">
        <v>0</v>
      </c>
      <c r="Y299" s="33">
        <v>0</v>
      </c>
      <c r="Z299" s="33">
        <v>6.3641282294061949E-2</v>
      </c>
      <c r="AA299" s="33">
        <v>0</v>
      </c>
      <c r="AB299" s="33">
        <v>0</v>
      </c>
      <c r="AC299" s="33">
        <v>0</v>
      </c>
      <c r="AD299" s="33">
        <v>0</v>
      </c>
      <c r="AE299" s="33">
        <v>0</v>
      </c>
      <c r="AF299" s="33">
        <v>0</v>
      </c>
      <c r="AG299" s="33">
        <v>0</v>
      </c>
      <c r="AH299" t="s">
        <v>165</v>
      </c>
      <c r="AI299" s="34">
        <v>2</v>
      </c>
    </row>
    <row r="300" spans="1:35" x14ac:dyDescent="0.25">
      <c r="A300" t="s">
        <v>1583</v>
      </c>
      <c r="B300" t="s">
        <v>715</v>
      </c>
      <c r="C300" t="s">
        <v>1335</v>
      </c>
      <c r="D300" t="s">
        <v>1491</v>
      </c>
      <c r="E300" s="33">
        <v>47.18888888888889</v>
      </c>
      <c r="F300" s="33">
        <v>5.4222222222222225</v>
      </c>
      <c r="G300" s="33">
        <v>3.4222222222222221</v>
      </c>
      <c r="H300" s="33">
        <v>0</v>
      </c>
      <c r="I300" s="33">
        <v>4.9777777777777779</v>
      </c>
      <c r="J300" s="33">
        <v>0</v>
      </c>
      <c r="K300" s="33">
        <v>0</v>
      </c>
      <c r="L300" s="33">
        <v>0.95</v>
      </c>
      <c r="M300" s="33">
        <v>5.125</v>
      </c>
      <c r="N300" s="33">
        <v>0</v>
      </c>
      <c r="O300" s="33">
        <v>0.10860607487638332</v>
      </c>
      <c r="P300" s="33">
        <v>0</v>
      </c>
      <c r="Q300" s="33">
        <v>7.041666666666667</v>
      </c>
      <c r="R300" s="33">
        <v>0.14922298092771369</v>
      </c>
      <c r="S300" s="33">
        <v>7.0222222222222221</v>
      </c>
      <c r="T300" s="33">
        <v>1.95</v>
      </c>
      <c r="U300" s="33">
        <v>0</v>
      </c>
      <c r="V300" s="33">
        <v>0.19013421238521308</v>
      </c>
      <c r="W300" s="33">
        <v>5.3555555555555552</v>
      </c>
      <c r="X300" s="33">
        <v>5.2388888888888889</v>
      </c>
      <c r="Y300" s="33">
        <v>0</v>
      </c>
      <c r="Z300" s="33">
        <v>0.22451141982575937</v>
      </c>
      <c r="AA300" s="33">
        <v>0</v>
      </c>
      <c r="AB300" s="33">
        <v>0</v>
      </c>
      <c r="AC300" s="33">
        <v>0</v>
      </c>
      <c r="AD300" s="33">
        <v>0</v>
      </c>
      <c r="AE300" s="33">
        <v>0</v>
      </c>
      <c r="AF300" s="33">
        <v>0</v>
      </c>
      <c r="AG300" s="33">
        <v>0</v>
      </c>
      <c r="AH300" t="s">
        <v>109</v>
      </c>
      <c r="AI300" s="34">
        <v>2</v>
      </c>
    </row>
    <row r="301" spans="1:35" x14ac:dyDescent="0.25">
      <c r="A301" t="s">
        <v>1583</v>
      </c>
      <c r="B301" t="s">
        <v>937</v>
      </c>
      <c r="C301" t="s">
        <v>1290</v>
      </c>
      <c r="D301" t="s">
        <v>1524</v>
      </c>
      <c r="E301" s="33">
        <v>97.344444444444449</v>
      </c>
      <c r="F301" s="33">
        <v>56.411111111111111</v>
      </c>
      <c r="G301" s="33">
        <v>1.0333333333333334</v>
      </c>
      <c r="H301" s="33">
        <v>0</v>
      </c>
      <c r="I301" s="33">
        <v>6.3444444444444441</v>
      </c>
      <c r="J301" s="33">
        <v>0</v>
      </c>
      <c r="K301" s="33">
        <v>0</v>
      </c>
      <c r="L301" s="33">
        <v>4.0444444444444443</v>
      </c>
      <c r="M301" s="33">
        <v>9.1111111111111107</v>
      </c>
      <c r="N301" s="33">
        <v>0</v>
      </c>
      <c r="O301" s="33">
        <v>9.3596621390252252E-2</v>
      </c>
      <c r="P301" s="33">
        <v>4.9138888888888888</v>
      </c>
      <c r="Q301" s="33">
        <v>10.258333333333333</v>
      </c>
      <c r="R301" s="33">
        <v>0.15586120305901149</v>
      </c>
      <c r="S301" s="33">
        <v>14.269444444444444</v>
      </c>
      <c r="T301" s="33">
        <v>24.247222222222224</v>
      </c>
      <c r="U301" s="33">
        <v>0</v>
      </c>
      <c r="V301" s="33">
        <v>0.39567400981623102</v>
      </c>
      <c r="W301" s="33">
        <v>32.674222222222227</v>
      </c>
      <c r="X301" s="33">
        <v>15.654444444444445</v>
      </c>
      <c r="Y301" s="33">
        <v>0</v>
      </c>
      <c r="Z301" s="33">
        <v>0.49647072252026025</v>
      </c>
      <c r="AA301" s="33">
        <v>0</v>
      </c>
      <c r="AB301" s="33">
        <v>0</v>
      </c>
      <c r="AC301" s="33">
        <v>0</v>
      </c>
      <c r="AD301" s="33">
        <v>0</v>
      </c>
      <c r="AE301" s="33">
        <v>0</v>
      </c>
      <c r="AF301" s="33">
        <v>0</v>
      </c>
      <c r="AG301" s="33">
        <v>0</v>
      </c>
      <c r="AH301" t="s">
        <v>333</v>
      </c>
      <c r="AI301" s="34">
        <v>2</v>
      </c>
    </row>
    <row r="302" spans="1:35" x14ac:dyDescent="0.25">
      <c r="A302" t="s">
        <v>1583</v>
      </c>
      <c r="B302" t="s">
        <v>1033</v>
      </c>
      <c r="C302" t="s">
        <v>1222</v>
      </c>
      <c r="D302" t="s">
        <v>1500</v>
      </c>
      <c r="E302" s="33">
        <v>193.67777777777778</v>
      </c>
      <c r="F302" s="33">
        <v>5.4222222222222225</v>
      </c>
      <c r="G302" s="33">
        <v>1.1555555555555554</v>
      </c>
      <c r="H302" s="33">
        <v>1.3305555555555555</v>
      </c>
      <c r="I302" s="33">
        <v>5.2444444444444445</v>
      </c>
      <c r="J302" s="33">
        <v>0</v>
      </c>
      <c r="K302" s="33">
        <v>0</v>
      </c>
      <c r="L302" s="33">
        <v>8.8666666666666671</v>
      </c>
      <c r="M302" s="33">
        <v>17.463888888888889</v>
      </c>
      <c r="N302" s="33">
        <v>0</v>
      </c>
      <c r="O302" s="33">
        <v>9.016981240318972E-2</v>
      </c>
      <c r="P302" s="33">
        <v>5.1555555555555559</v>
      </c>
      <c r="Q302" s="33">
        <v>33.44166666666667</v>
      </c>
      <c r="R302" s="33">
        <v>0.19928575526361084</v>
      </c>
      <c r="S302" s="33">
        <v>24.252777777777776</v>
      </c>
      <c r="T302" s="33">
        <v>38.263888888888886</v>
      </c>
      <c r="U302" s="33">
        <v>0</v>
      </c>
      <c r="V302" s="33">
        <v>0.32278698869829614</v>
      </c>
      <c r="W302" s="33">
        <v>20.18888888888889</v>
      </c>
      <c r="X302" s="33">
        <v>40.133333333333333</v>
      </c>
      <c r="Y302" s="33">
        <v>18.766666666666666</v>
      </c>
      <c r="Z302" s="33">
        <v>0.40835293442716997</v>
      </c>
      <c r="AA302" s="33">
        <v>0</v>
      </c>
      <c r="AB302" s="33">
        <v>0</v>
      </c>
      <c r="AC302" s="33">
        <v>0</v>
      </c>
      <c r="AD302" s="33">
        <v>0</v>
      </c>
      <c r="AE302" s="33">
        <v>0</v>
      </c>
      <c r="AF302" s="33">
        <v>0</v>
      </c>
      <c r="AG302" s="33">
        <v>0</v>
      </c>
      <c r="AH302" t="s">
        <v>429</v>
      </c>
      <c r="AI302" s="34">
        <v>2</v>
      </c>
    </row>
    <row r="303" spans="1:35" x14ac:dyDescent="0.25">
      <c r="A303" t="s">
        <v>1583</v>
      </c>
      <c r="B303" t="s">
        <v>898</v>
      </c>
      <c r="C303" t="s">
        <v>1408</v>
      </c>
      <c r="D303" t="s">
        <v>1529</v>
      </c>
      <c r="E303" s="33">
        <v>127.65555555555555</v>
      </c>
      <c r="F303" s="33">
        <v>21.888888888888889</v>
      </c>
      <c r="G303" s="33">
        <v>1.4222222222222223</v>
      </c>
      <c r="H303" s="33">
        <v>0.35833333333333334</v>
      </c>
      <c r="I303" s="33">
        <v>3.5</v>
      </c>
      <c r="J303" s="33">
        <v>0</v>
      </c>
      <c r="K303" s="33">
        <v>0</v>
      </c>
      <c r="L303" s="33">
        <v>3.6888888888888891</v>
      </c>
      <c r="M303" s="33">
        <v>8.7583333333333329</v>
      </c>
      <c r="N303" s="33">
        <v>0</v>
      </c>
      <c r="O303" s="33">
        <v>6.8609104360692841E-2</v>
      </c>
      <c r="P303" s="33">
        <v>4.3194444444444446</v>
      </c>
      <c r="Q303" s="33">
        <v>21.024999999999999</v>
      </c>
      <c r="R303" s="33">
        <v>0.19853773174340672</v>
      </c>
      <c r="S303" s="33">
        <v>3.4277777777777776</v>
      </c>
      <c r="T303" s="33">
        <v>4.8055555555555554</v>
      </c>
      <c r="U303" s="33">
        <v>0</v>
      </c>
      <c r="V303" s="33">
        <v>6.4496474889024283E-2</v>
      </c>
      <c r="W303" s="33">
        <v>6.7861111111111114</v>
      </c>
      <c r="X303" s="33">
        <v>9.9805555555555561</v>
      </c>
      <c r="Y303" s="33">
        <v>2.8777777777777778</v>
      </c>
      <c r="Z303" s="33">
        <v>0.1538863260510053</v>
      </c>
      <c r="AA303" s="33">
        <v>0</v>
      </c>
      <c r="AB303" s="33">
        <v>0</v>
      </c>
      <c r="AC303" s="33">
        <v>0</v>
      </c>
      <c r="AD303" s="33">
        <v>63.466666666666669</v>
      </c>
      <c r="AE303" s="33">
        <v>0</v>
      </c>
      <c r="AF303" s="33">
        <v>0</v>
      </c>
      <c r="AG303" s="33">
        <v>0</v>
      </c>
      <c r="AH303" t="s">
        <v>294</v>
      </c>
      <c r="AI303" s="34">
        <v>2</v>
      </c>
    </row>
    <row r="304" spans="1:35" x14ac:dyDescent="0.25">
      <c r="A304" t="s">
        <v>1583</v>
      </c>
      <c r="B304" t="s">
        <v>842</v>
      </c>
      <c r="C304" t="s">
        <v>1385</v>
      </c>
      <c r="D304" t="s">
        <v>1518</v>
      </c>
      <c r="E304" s="33">
        <v>153.04444444444445</v>
      </c>
      <c r="F304" s="33">
        <v>9.7888888888888896</v>
      </c>
      <c r="G304" s="33">
        <v>0</v>
      </c>
      <c r="H304" s="33">
        <v>0</v>
      </c>
      <c r="I304" s="33">
        <v>10.444444444444445</v>
      </c>
      <c r="J304" s="33">
        <v>0</v>
      </c>
      <c r="K304" s="33">
        <v>0</v>
      </c>
      <c r="L304" s="33">
        <v>6.0805555555555557</v>
      </c>
      <c r="M304" s="33">
        <v>20.236111111111111</v>
      </c>
      <c r="N304" s="33">
        <v>2.338888888888889</v>
      </c>
      <c r="O304" s="33">
        <v>0.14750617104689995</v>
      </c>
      <c r="P304" s="33">
        <v>6.7722222222222221</v>
      </c>
      <c r="Q304" s="33">
        <v>32.530555555555559</v>
      </c>
      <c r="R304" s="33">
        <v>0.25680630172789309</v>
      </c>
      <c r="S304" s="33">
        <v>45.805555555555557</v>
      </c>
      <c r="T304" s="33">
        <v>31.444444444444443</v>
      </c>
      <c r="U304" s="33">
        <v>0</v>
      </c>
      <c r="V304" s="33">
        <v>0.50475533614055468</v>
      </c>
      <c r="W304" s="33">
        <v>25.838888888888889</v>
      </c>
      <c r="X304" s="33">
        <v>58.37777777777778</v>
      </c>
      <c r="Y304" s="33">
        <v>0</v>
      </c>
      <c r="Z304" s="33">
        <v>0.55027588209670397</v>
      </c>
      <c r="AA304" s="33">
        <v>0</v>
      </c>
      <c r="AB304" s="33">
        <v>0</v>
      </c>
      <c r="AC304" s="33">
        <v>0</v>
      </c>
      <c r="AD304" s="33">
        <v>0</v>
      </c>
      <c r="AE304" s="33">
        <v>0</v>
      </c>
      <c r="AF304" s="33">
        <v>0</v>
      </c>
      <c r="AG304" s="33">
        <v>0</v>
      </c>
      <c r="AH304" t="s">
        <v>237</v>
      </c>
      <c r="AI304" s="34">
        <v>2</v>
      </c>
    </row>
    <row r="305" spans="1:35" x14ac:dyDescent="0.25">
      <c r="A305" t="s">
        <v>1583</v>
      </c>
      <c r="B305" t="s">
        <v>701</v>
      </c>
      <c r="C305" t="s">
        <v>1249</v>
      </c>
      <c r="D305" t="s">
        <v>1496</v>
      </c>
      <c r="E305" s="33">
        <v>380.81111111111113</v>
      </c>
      <c r="F305" s="33">
        <v>32</v>
      </c>
      <c r="G305" s="33">
        <v>0</v>
      </c>
      <c r="H305" s="33">
        <v>19.788333333333334</v>
      </c>
      <c r="I305" s="33">
        <v>19.677777777777777</v>
      </c>
      <c r="J305" s="33">
        <v>13.811111111111112</v>
      </c>
      <c r="K305" s="33">
        <v>6.7555555555555555</v>
      </c>
      <c r="L305" s="33">
        <v>17.808333333333334</v>
      </c>
      <c r="M305" s="33">
        <v>86.842222222222219</v>
      </c>
      <c r="N305" s="33">
        <v>4.7361111111111107</v>
      </c>
      <c r="O305" s="33">
        <v>0.24048230385434596</v>
      </c>
      <c r="P305" s="33">
        <v>5.2611111111111111</v>
      </c>
      <c r="Q305" s="33">
        <v>26.533333333333335</v>
      </c>
      <c r="R305" s="33">
        <v>8.3491378052694534E-2</v>
      </c>
      <c r="S305" s="33">
        <v>28.094444444444445</v>
      </c>
      <c r="T305" s="33">
        <v>4.2027777777777775</v>
      </c>
      <c r="U305" s="33">
        <v>6.8888888888888893</v>
      </c>
      <c r="V305" s="33">
        <v>0.10290170104747177</v>
      </c>
      <c r="W305" s="33">
        <v>31.693888888888885</v>
      </c>
      <c r="X305" s="33">
        <v>0</v>
      </c>
      <c r="Y305" s="33">
        <v>0</v>
      </c>
      <c r="Z305" s="33">
        <v>8.3227321798500259E-2</v>
      </c>
      <c r="AA305" s="33">
        <v>0</v>
      </c>
      <c r="AB305" s="33">
        <v>10.111111111111111</v>
      </c>
      <c r="AC305" s="33">
        <v>0</v>
      </c>
      <c r="AD305" s="33">
        <v>0</v>
      </c>
      <c r="AE305" s="33">
        <v>36.388888888888886</v>
      </c>
      <c r="AF305" s="33">
        <v>6.7444444444444445</v>
      </c>
      <c r="AG305" s="33">
        <v>10.155555555555555</v>
      </c>
      <c r="AH305" t="s">
        <v>95</v>
      </c>
      <c r="AI305" s="34">
        <v>2</v>
      </c>
    </row>
    <row r="306" spans="1:35" x14ac:dyDescent="0.25">
      <c r="A306" t="s">
        <v>1583</v>
      </c>
      <c r="B306" t="s">
        <v>1200</v>
      </c>
      <c r="C306" t="s">
        <v>1490</v>
      </c>
      <c r="D306" t="s">
        <v>1530</v>
      </c>
      <c r="E306" s="33">
        <v>8.4777777777777779</v>
      </c>
      <c r="F306" s="33">
        <v>4</v>
      </c>
      <c r="G306" s="33">
        <v>1.3555555555555556</v>
      </c>
      <c r="H306" s="33">
        <v>0</v>
      </c>
      <c r="I306" s="33">
        <v>4</v>
      </c>
      <c r="J306" s="33">
        <v>0</v>
      </c>
      <c r="K306" s="33">
        <v>0</v>
      </c>
      <c r="L306" s="33">
        <v>0.23666666666666666</v>
      </c>
      <c r="M306" s="33">
        <v>4.9000000000000004</v>
      </c>
      <c r="N306" s="33">
        <v>0</v>
      </c>
      <c r="O306" s="33">
        <v>0.57798165137614688</v>
      </c>
      <c r="P306" s="33">
        <v>0</v>
      </c>
      <c r="Q306" s="33">
        <v>0</v>
      </c>
      <c r="R306" s="33">
        <v>0</v>
      </c>
      <c r="S306" s="33">
        <v>4.1111111111111107</v>
      </c>
      <c r="T306" s="33">
        <v>5.177777777777778</v>
      </c>
      <c r="U306" s="33">
        <v>0</v>
      </c>
      <c r="V306" s="33">
        <v>1.0956749672346002</v>
      </c>
      <c r="W306" s="33">
        <v>11.775</v>
      </c>
      <c r="X306" s="33">
        <v>4.6222222222222218</v>
      </c>
      <c r="Y306" s="33">
        <v>0</v>
      </c>
      <c r="Z306" s="33">
        <v>1.9341415465268676</v>
      </c>
      <c r="AA306" s="33">
        <v>0</v>
      </c>
      <c r="AB306" s="33">
        <v>0</v>
      </c>
      <c r="AC306" s="33">
        <v>0</v>
      </c>
      <c r="AD306" s="33">
        <v>0</v>
      </c>
      <c r="AE306" s="33">
        <v>0</v>
      </c>
      <c r="AF306" s="33">
        <v>0</v>
      </c>
      <c r="AG306" s="33">
        <v>0.61111111111111116</v>
      </c>
      <c r="AH306" t="s">
        <v>599</v>
      </c>
      <c r="AI306" s="34">
        <v>2</v>
      </c>
    </row>
    <row r="307" spans="1:35" x14ac:dyDescent="0.25">
      <c r="A307" t="s">
        <v>1583</v>
      </c>
      <c r="B307" t="s">
        <v>837</v>
      </c>
      <c r="C307" t="s">
        <v>1203</v>
      </c>
      <c r="D307" t="s">
        <v>1500</v>
      </c>
      <c r="E307" s="33">
        <v>92.63333333333334</v>
      </c>
      <c r="F307" s="33">
        <v>4.9777777777777779</v>
      </c>
      <c r="G307" s="33">
        <v>2.8444444444444446</v>
      </c>
      <c r="H307" s="33">
        <v>0.64166666666666672</v>
      </c>
      <c r="I307" s="33">
        <v>3.3</v>
      </c>
      <c r="J307" s="33">
        <v>0</v>
      </c>
      <c r="K307" s="33">
        <v>0</v>
      </c>
      <c r="L307" s="33">
        <v>3.6749999999999998</v>
      </c>
      <c r="M307" s="33">
        <v>0.73888888888888893</v>
      </c>
      <c r="N307" s="33">
        <v>9.0083333333333329</v>
      </c>
      <c r="O307" s="33">
        <v>0.10522370157130861</v>
      </c>
      <c r="P307" s="33">
        <v>5.3666666666666663</v>
      </c>
      <c r="Q307" s="33">
        <v>25.614444444444448</v>
      </c>
      <c r="R307" s="33">
        <v>0.33444884250929591</v>
      </c>
      <c r="S307" s="33">
        <v>8.6694444444444443</v>
      </c>
      <c r="T307" s="33">
        <v>14.408333333333333</v>
      </c>
      <c r="U307" s="33">
        <v>3.7222222222222223</v>
      </c>
      <c r="V307" s="33">
        <v>0.28931270241093915</v>
      </c>
      <c r="W307" s="33">
        <v>6.2166666666666668</v>
      </c>
      <c r="X307" s="33">
        <v>16.012777777777778</v>
      </c>
      <c r="Y307" s="33">
        <v>0</v>
      </c>
      <c r="Z307" s="33">
        <v>0.239972412138659</v>
      </c>
      <c r="AA307" s="33">
        <v>0</v>
      </c>
      <c r="AB307" s="33">
        <v>0</v>
      </c>
      <c r="AC307" s="33">
        <v>0</v>
      </c>
      <c r="AD307" s="33">
        <v>0</v>
      </c>
      <c r="AE307" s="33">
        <v>0</v>
      </c>
      <c r="AF307" s="33">
        <v>0</v>
      </c>
      <c r="AG307" s="33">
        <v>0</v>
      </c>
      <c r="AH307" t="s">
        <v>232</v>
      </c>
      <c r="AI307" s="34">
        <v>2</v>
      </c>
    </row>
    <row r="308" spans="1:35" x14ac:dyDescent="0.25">
      <c r="A308" t="s">
        <v>1583</v>
      </c>
      <c r="B308" t="s">
        <v>907</v>
      </c>
      <c r="C308" t="s">
        <v>1290</v>
      </c>
      <c r="D308" t="s">
        <v>1524</v>
      </c>
      <c r="E308" s="33">
        <v>304.13333333333333</v>
      </c>
      <c r="F308" s="33">
        <v>35.81111111111111</v>
      </c>
      <c r="G308" s="33">
        <v>1.1555555555555554</v>
      </c>
      <c r="H308" s="33">
        <v>1.0611111111111111</v>
      </c>
      <c r="I308" s="33">
        <v>24</v>
      </c>
      <c r="J308" s="33">
        <v>1.1555555555555554</v>
      </c>
      <c r="K308" s="33">
        <v>2.2222222222222223</v>
      </c>
      <c r="L308" s="33">
        <v>11.963888888888889</v>
      </c>
      <c r="M308" s="33">
        <v>16.427777777777777</v>
      </c>
      <c r="N308" s="33">
        <v>0</v>
      </c>
      <c r="O308" s="33">
        <v>5.4015051877831358E-2</v>
      </c>
      <c r="P308" s="33">
        <v>5.166666666666667</v>
      </c>
      <c r="Q308" s="33">
        <v>23.952777777777779</v>
      </c>
      <c r="R308" s="33">
        <v>9.5745652491597263E-2</v>
      </c>
      <c r="S308" s="33">
        <v>18.727777777777778</v>
      </c>
      <c r="T308" s="33">
        <v>41.62222222222222</v>
      </c>
      <c r="U308" s="33">
        <v>0</v>
      </c>
      <c r="V308" s="33">
        <v>0.19843270495396753</v>
      </c>
      <c r="W308" s="33">
        <v>24.536111111111111</v>
      </c>
      <c r="X308" s="33">
        <v>33.299999999999997</v>
      </c>
      <c r="Y308" s="33">
        <v>0</v>
      </c>
      <c r="Z308" s="33">
        <v>0.19016695893613911</v>
      </c>
      <c r="AA308" s="33">
        <v>0</v>
      </c>
      <c r="AB308" s="33">
        <v>5.6111111111111107</v>
      </c>
      <c r="AC308" s="33">
        <v>0</v>
      </c>
      <c r="AD308" s="33">
        <v>113.55</v>
      </c>
      <c r="AE308" s="33">
        <v>0</v>
      </c>
      <c r="AF308" s="33">
        <v>0</v>
      </c>
      <c r="AG308" s="33">
        <v>3.7333333333333334</v>
      </c>
      <c r="AH308" t="s">
        <v>303</v>
      </c>
      <c r="AI308" s="34">
        <v>2</v>
      </c>
    </row>
    <row r="309" spans="1:35" x14ac:dyDescent="0.25">
      <c r="A309" t="s">
        <v>1583</v>
      </c>
      <c r="B309" t="s">
        <v>912</v>
      </c>
      <c r="C309" t="s">
        <v>1242</v>
      </c>
      <c r="D309" t="s">
        <v>1550</v>
      </c>
      <c r="E309" s="33">
        <v>101.17777777777778</v>
      </c>
      <c r="F309" s="33">
        <v>5.3888888888888893</v>
      </c>
      <c r="G309" s="33">
        <v>0</v>
      </c>
      <c r="H309" s="33">
        <v>0.5</v>
      </c>
      <c r="I309" s="33">
        <v>2.3666666666666667</v>
      </c>
      <c r="J309" s="33">
        <v>0</v>
      </c>
      <c r="K309" s="33">
        <v>0</v>
      </c>
      <c r="L309" s="33">
        <v>5.2777777777777778E-2</v>
      </c>
      <c r="M309" s="33">
        <v>0</v>
      </c>
      <c r="N309" s="33">
        <v>3.2944444444444443</v>
      </c>
      <c r="O309" s="33">
        <v>3.2560948824950579E-2</v>
      </c>
      <c r="P309" s="33">
        <v>0</v>
      </c>
      <c r="Q309" s="33">
        <v>13.41388888888889</v>
      </c>
      <c r="R309" s="33">
        <v>0.13257742148034263</v>
      </c>
      <c r="S309" s="33">
        <v>13.622222222222222</v>
      </c>
      <c r="T309" s="33">
        <v>6.8472222222222223</v>
      </c>
      <c r="U309" s="33">
        <v>0</v>
      </c>
      <c r="V309" s="33">
        <v>0.20231166264001757</v>
      </c>
      <c r="W309" s="33">
        <v>12.122222222222222</v>
      </c>
      <c r="X309" s="33">
        <v>10.055555555555555</v>
      </c>
      <c r="Y309" s="33">
        <v>0</v>
      </c>
      <c r="Z309" s="33">
        <v>0.219196134416868</v>
      </c>
      <c r="AA309" s="33">
        <v>0</v>
      </c>
      <c r="AB309" s="33">
        <v>0</v>
      </c>
      <c r="AC309" s="33">
        <v>0</v>
      </c>
      <c r="AD309" s="33">
        <v>0</v>
      </c>
      <c r="AE309" s="33">
        <v>0</v>
      </c>
      <c r="AF309" s="33">
        <v>0</v>
      </c>
      <c r="AG309" s="33">
        <v>0</v>
      </c>
      <c r="AH309" t="s">
        <v>308</v>
      </c>
      <c r="AI309" s="34">
        <v>2</v>
      </c>
    </row>
    <row r="310" spans="1:35" x14ac:dyDescent="0.25">
      <c r="A310" t="s">
        <v>1583</v>
      </c>
      <c r="B310" t="s">
        <v>801</v>
      </c>
      <c r="C310" t="s">
        <v>1290</v>
      </c>
      <c r="D310" t="s">
        <v>1524</v>
      </c>
      <c r="E310" s="33">
        <v>178.34444444444443</v>
      </c>
      <c r="F310" s="33">
        <v>4.9777777777777779</v>
      </c>
      <c r="G310" s="33">
        <v>0.71111111111111114</v>
      </c>
      <c r="H310" s="33">
        <v>0</v>
      </c>
      <c r="I310" s="33">
        <v>0</v>
      </c>
      <c r="J310" s="33">
        <v>0</v>
      </c>
      <c r="K310" s="33">
        <v>1.4222222222222223</v>
      </c>
      <c r="L310" s="33">
        <v>1.8286666666666669</v>
      </c>
      <c r="M310" s="33">
        <v>9.1</v>
      </c>
      <c r="N310" s="33">
        <v>0</v>
      </c>
      <c r="O310" s="33">
        <v>5.1024858264282602E-2</v>
      </c>
      <c r="P310" s="33">
        <v>8.5927777777777763</v>
      </c>
      <c r="Q310" s="33">
        <v>0</v>
      </c>
      <c r="R310" s="33">
        <v>4.8180798704130577E-2</v>
      </c>
      <c r="S310" s="33">
        <v>2.6856666666666675</v>
      </c>
      <c r="T310" s="33">
        <v>19.591888888888885</v>
      </c>
      <c r="U310" s="33">
        <v>0</v>
      </c>
      <c r="V310" s="33">
        <v>0.12491308952713225</v>
      </c>
      <c r="W310" s="33">
        <v>10.568888888888889</v>
      </c>
      <c r="X310" s="33">
        <v>14.623999999999999</v>
      </c>
      <c r="Y310" s="33">
        <v>0</v>
      </c>
      <c r="Z310" s="33">
        <v>0.14125973459597532</v>
      </c>
      <c r="AA310" s="33">
        <v>5.6888888888888891</v>
      </c>
      <c r="AB310" s="33">
        <v>16.822222222222223</v>
      </c>
      <c r="AC310" s="33">
        <v>0</v>
      </c>
      <c r="AD310" s="33">
        <v>21.563333333333333</v>
      </c>
      <c r="AE310" s="33">
        <v>0</v>
      </c>
      <c r="AF310" s="33">
        <v>0</v>
      </c>
      <c r="AG310" s="33">
        <v>4.2666666666666666</v>
      </c>
      <c r="AH310" t="s">
        <v>196</v>
      </c>
      <c r="AI310" s="34">
        <v>2</v>
      </c>
    </row>
    <row r="311" spans="1:35" x14ac:dyDescent="0.25">
      <c r="A311" t="s">
        <v>1583</v>
      </c>
      <c r="B311" t="s">
        <v>622</v>
      </c>
      <c r="C311" t="s">
        <v>1290</v>
      </c>
      <c r="D311" t="s">
        <v>1524</v>
      </c>
      <c r="E311" s="33">
        <v>109.46666666666667</v>
      </c>
      <c r="F311" s="33">
        <v>7.166666666666667</v>
      </c>
      <c r="G311" s="33">
        <v>1.1555555555555554</v>
      </c>
      <c r="H311" s="33">
        <v>0</v>
      </c>
      <c r="I311" s="33">
        <v>4.0999999999999996</v>
      </c>
      <c r="J311" s="33">
        <v>0</v>
      </c>
      <c r="K311" s="33">
        <v>0</v>
      </c>
      <c r="L311" s="33">
        <v>2.8</v>
      </c>
      <c r="M311" s="33">
        <v>0</v>
      </c>
      <c r="N311" s="33">
        <v>0</v>
      </c>
      <c r="O311" s="33">
        <v>0</v>
      </c>
      <c r="P311" s="33">
        <v>11.801444444444444</v>
      </c>
      <c r="Q311" s="33">
        <v>0</v>
      </c>
      <c r="R311" s="33">
        <v>0.10780856678846934</v>
      </c>
      <c r="S311" s="33">
        <v>7.3861111111111111</v>
      </c>
      <c r="T311" s="33">
        <v>5.125</v>
      </c>
      <c r="U311" s="33">
        <v>0</v>
      </c>
      <c r="V311" s="33">
        <v>0.11429151441331709</v>
      </c>
      <c r="W311" s="33">
        <v>15.494444444444444</v>
      </c>
      <c r="X311" s="33">
        <v>5.0305555555555559</v>
      </c>
      <c r="Y311" s="33">
        <v>0</v>
      </c>
      <c r="Z311" s="33">
        <v>0.18749999999999997</v>
      </c>
      <c r="AA311" s="33">
        <v>0</v>
      </c>
      <c r="AB311" s="33">
        <v>4.9777777777777779</v>
      </c>
      <c r="AC311" s="33">
        <v>0</v>
      </c>
      <c r="AD311" s="33">
        <v>0</v>
      </c>
      <c r="AE311" s="33">
        <v>0</v>
      </c>
      <c r="AF311" s="33">
        <v>0</v>
      </c>
      <c r="AG311" s="33">
        <v>0</v>
      </c>
      <c r="AH311" t="s">
        <v>16</v>
      </c>
      <c r="AI311" s="34">
        <v>2</v>
      </c>
    </row>
    <row r="312" spans="1:35" x14ac:dyDescent="0.25">
      <c r="A312" t="s">
        <v>1583</v>
      </c>
      <c r="B312" t="s">
        <v>1196</v>
      </c>
      <c r="C312" t="s">
        <v>1215</v>
      </c>
      <c r="D312" t="s">
        <v>1502</v>
      </c>
      <c r="E312" s="33">
        <v>9.9666666666666668</v>
      </c>
      <c r="F312" s="33">
        <v>1.4333333333333333</v>
      </c>
      <c r="G312" s="33">
        <v>1.4333333333333333</v>
      </c>
      <c r="H312" s="33">
        <v>0</v>
      </c>
      <c r="I312" s="33">
        <v>0</v>
      </c>
      <c r="J312" s="33">
        <v>0</v>
      </c>
      <c r="K312" s="33">
        <v>0</v>
      </c>
      <c r="L312" s="33">
        <v>0</v>
      </c>
      <c r="M312" s="33">
        <v>3.5</v>
      </c>
      <c r="N312" s="33">
        <v>0</v>
      </c>
      <c r="O312" s="33">
        <v>0.3511705685618729</v>
      </c>
      <c r="P312" s="33">
        <v>0</v>
      </c>
      <c r="Q312" s="33">
        <v>0</v>
      </c>
      <c r="R312" s="33">
        <v>0</v>
      </c>
      <c r="S312" s="33">
        <v>9.0833333333333339</v>
      </c>
      <c r="T312" s="33">
        <v>0</v>
      </c>
      <c r="U312" s="33">
        <v>0</v>
      </c>
      <c r="V312" s="33">
        <v>0.91137123745819404</v>
      </c>
      <c r="W312" s="33">
        <v>6.2972222222222225</v>
      </c>
      <c r="X312" s="33">
        <v>3.0638888888888891</v>
      </c>
      <c r="Y312" s="33">
        <v>0</v>
      </c>
      <c r="Z312" s="33">
        <v>0.93924191750278707</v>
      </c>
      <c r="AA312" s="33">
        <v>0</v>
      </c>
      <c r="AB312" s="33">
        <v>2.9444444444444446</v>
      </c>
      <c r="AC312" s="33">
        <v>0</v>
      </c>
      <c r="AD312" s="33">
        <v>0</v>
      </c>
      <c r="AE312" s="33">
        <v>0</v>
      </c>
      <c r="AF312" s="33">
        <v>0</v>
      </c>
      <c r="AG312" s="33">
        <v>0</v>
      </c>
      <c r="AH312" t="s">
        <v>595</v>
      </c>
      <c r="AI312" s="34">
        <v>2</v>
      </c>
    </row>
    <row r="313" spans="1:35" x14ac:dyDescent="0.25">
      <c r="A313" t="s">
        <v>1583</v>
      </c>
      <c r="B313" t="s">
        <v>794</v>
      </c>
      <c r="C313" t="s">
        <v>1366</v>
      </c>
      <c r="D313" t="s">
        <v>1511</v>
      </c>
      <c r="E313" s="33">
        <v>53.255555555555553</v>
      </c>
      <c r="F313" s="33">
        <v>4.9777777777777779</v>
      </c>
      <c r="G313" s="33">
        <v>0</v>
      </c>
      <c r="H313" s="33">
        <v>0</v>
      </c>
      <c r="I313" s="33">
        <v>0</v>
      </c>
      <c r="J313" s="33">
        <v>0</v>
      </c>
      <c r="K313" s="33">
        <v>0</v>
      </c>
      <c r="L313" s="33">
        <v>0</v>
      </c>
      <c r="M313" s="33">
        <v>3.5555555555555554</v>
      </c>
      <c r="N313" s="33">
        <v>5.7444444444444445</v>
      </c>
      <c r="O313" s="33">
        <v>0.17462966826622159</v>
      </c>
      <c r="P313" s="33">
        <v>5.6</v>
      </c>
      <c r="Q313" s="33">
        <v>13.316666666666666</v>
      </c>
      <c r="R313" s="33">
        <v>0.35520550803254741</v>
      </c>
      <c r="S313" s="33">
        <v>1.1916666666666667</v>
      </c>
      <c r="T313" s="33">
        <v>0</v>
      </c>
      <c r="U313" s="33">
        <v>0</v>
      </c>
      <c r="V313" s="33">
        <v>2.2376382224076778E-2</v>
      </c>
      <c r="W313" s="33">
        <v>2.8833333333333333</v>
      </c>
      <c r="X313" s="33">
        <v>2.7777777777777776E-2</v>
      </c>
      <c r="Y313" s="33">
        <v>8.6777777777777771</v>
      </c>
      <c r="Z313" s="33">
        <v>0.21760901314416858</v>
      </c>
      <c r="AA313" s="33">
        <v>0</v>
      </c>
      <c r="AB313" s="33">
        <v>0</v>
      </c>
      <c r="AC313" s="33">
        <v>0</v>
      </c>
      <c r="AD313" s="33">
        <v>0</v>
      </c>
      <c r="AE313" s="33">
        <v>0</v>
      </c>
      <c r="AF313" s="33">
        <v>0</v>
      </c>
      <c r="AG313" s="33">
        <v>0</v>
      </c>
      <c r="AH313" t="s">
        <v>189</v>
      </c>
      <c r="AI313" s="34">
        <v>2</v>
      </c>
    </row>
    <row r="314" spans="1:35" x14ac:dyDescent="0.25">
      <c r="A314" t="s">
        <v>1583</v>
      </c>
      <c r="B314" t="s">
        <v>652</v>
      </c>
      <c r="C314" t="s">
        <v>1204</v>
      </c>
      <c r="D314" t="s">
        <v>1535</v>
      </c>
      <c r="E314" s="33">
        <v>102.16666666666667</v>
      </c>
      <c r="F314" s="33">
        <v>10.444444444444445</v>
      </c>
      <c r="G314" s="33">
        <v>2.5222222222222221</v>
      </c>
      <c r="H314" s="33">
        <v>5.5861111111111112</v>
      </c>
      <c r="I314" s="33">
        <v>17.233333333333334</v>
      </c>
      <c r="J314" s="33">
        <v>0</v>
      </c>
      <c r="K314" s="33">
        <v>17.677777777777777</v>
      </c>
      <c r="L314" s="33">
        <v>5.4361111111111109</v>
      </c>
      <c r="M314" s="33">
        <v>15.608333333333333</v>
      </c>
      <c r="N314" s="33">
        <v>10.741666666666667</v>
      </c>
      <c r="O314" s="33">
        <v>0.25791190864600327</v>
      </c>
      <c r="P314" s="33">
        <v>0</v>
      </c>
      <c r="Q314" s="33">
        <v>55.464444444444446</v>
      </c>
      <c r="R314" s="33">
        <v>0.54288200108754758</v>
      </c>
      <c r="S314" s="33">
        <v>8.0083333333333329</v>
      </c>
      <c r="T314" s="33">
        <v>4.5777777777777775</v>
      </c>
      <c r="U314" s="33">
        <v>0</v>
      </c>
      <c r="V314" s="33">
        <v>0.12319195214790646</v>
      </c>
      <c r="W314" s="33">
        <v>10.347222222222221</v>
      </c>
      <c r="X314" s="33">
        <v>5.3055555555555554</v>
      </c>
      <c r="Y314" s="33">
        <v>0</v>
      </c>
      <c r="Z314" s="33">
        <v>0.15320826536160956</v>
      </c>
      <c r="AA314" s="33">
        <v>0</v>
      </c>
      <c r="AB314" s="33">
        <v>4.4666666666666668</v>
      </c>
      <c r="AC314" s="33">
        <v>0</v>
      </c>
      <c r="AD314" s="33">
        <v>0</v>
      </c>
      <c r="AE314" s="33">
        <v>0</v>
      </c>
      <c r="AF314" s="33">
        <v>0</v>
      </c>
      <c r="AG314" s="33">
        <v>3.8666666666666667</v>
      </c>
      <c r="AH314" t="s">
        <v>46</v>
      </c>
      <c r="AI314" s="34">
        <v>2</v>
      </c>
    </row>
    <row r="315" spans="1:35" x14ac:dyDescent="0.25">
      <c r="A315" t="s">
        <v>1583</v>
      </c>
      <c r="B315" t="s">
        <v>1131</v>
      </c>
      <c r="C315" t="s">
        <v>1348</v>
      </c>
      <c r="D315" t="s">
        <v>1502</v>
      </c>
      <c r="E315" s="33">
        <v>280.72222222222223</v>
      </c>
      <c r="F315" s="33">
        <v>6.0888888888888886</v>
      </c>
      <c r="G315" s="33">
        <v>0</v>
      </c>
      <c r="H315" s="33">
        <v>0</v>
      </c>
      <c r="I315" s="33">
        <v>8.1999999999999993</v>
      </c>
      <c r="J315" s="33">
        <v>0</v>
      </c>
      <c r="K315" s="33">
        <v>0</v>
      </c>
      <c r="L315" s="33">
        <v>4.4444444444444446</v>
      </c>
      <c r="M315" s="33">
        <v>13.508666666666663</v>
      </c>
      <c r="N315" s="33">
        <v>0</v>
      </c>
      <c r="O315" s="33">
        <v>4.8121116168612692E-2</v>
      </c>
      <c r="P315" s="33">
        <v>4.583333333333333</v>
      </c>
      <c r="Q315" s="33">
        <v>24.18277777777778</v>
      </c>
      <c r="R315" s="33">
        <v>0.10247179893132792</v>
      </c>
      <c r="S315" s="33">
        <v>31.02388888888888</v>
      </c>
      <c r="T315" s="33">
        <v>49.952666666666651</v>
      </c>
      <c r="U315" s="33">
        <v>0</v>
      </c>
      <c r="V315" s="33">
        <v>0.28845794577478717</v>
      </c>
      <c r="W315" s="33">
        <v>46.386111111111099</v>
      </c>
      <c r="X315" s="33">
        <v>46.085222222222214</v>
      </c>
      <c r="Y315" s="33">
        <v>0</v>
      </c>
      <c r="Z315" s="33">
        <v>0.32940510587769634</v>
      </c>
      <c r="AA315" s="33">
        <v>0</v>
      </c>
      <c r="AB315" s="33">
        <v>0</v>
      </c>
      <c r="AC315" s="33">
        <v>0</v>
      </c>
      <c r="AD315" s="33">
        <v>0</v>
      </c>
      <c r="AE315" s="33">
        <v>0</v>
      </c>
      <c r="AF315" s="33">
        <v>0</v>
      </c>
      <c r="AG315" s="33">
        <v>0</v>
      </c>
      <c r="AH315" t="s">
        <v>528</v>
      </c>
      <c r="AI315" s="34">
        <v>2</v>
      </c>
    </row>
    <row r="316" spans="1:35" x14ac:dyDescent="0.25">
      <c r="A316" t="s">
        <v>1583</v>
      </c>
      <c r="B316" t="s">
        <v>805</v>
      </c>
      <c r="C316" t="s">
        <v>1310</v>
      </c>
      <c r="D316" t="s">
        <v>1499</v>
      </c>
      <c r="E316" s="33">
        <v>59.244444444444447</v>
      </c>
      <c r="F316" s="33">
        <v>5.7777777777777777</v>
      </c>
      <c r="G316" s="33">
        <v>0.57777777777777772</v>
      </c>
      <c r="H316" s="33">
        <v>3.1141111111111108</v>
      </c>
      <c r="I316" s="33">
        <v>5.6888888888888891</v>
      </c>
      <c r="J316" s="33">
        <v>0</v>
      </c>
      <c r="K316" s="33">
        <v>0</v>
      </c>
      <c r="L316" s="33">
        <v>0</v>
      </c>
      <c r="M316" s="33">
        <v>1.1486666666666667</v>
      </c>
      <c r="N316" s="33">
        <v>0</v>
      </c>
      <c r="O316" s="33">
        <v>1.9388597149287323E-2</v>
      </c>
      <c r="P316" s="33">
        <v>0</v>
      </c>
      <c r="Q316" s="33">
        <v>8.2781111111111105</v>
      </c>
      <c r="R316" s="33">
        <v>0.13972805701425356</v>
      </c>
      <c r="S316" s="33">
        <v>8.4901111111111085</v>
      </c>
      <c r="T316" s="33">
        <v>7.2347777777777766</v>
      </c>
      <c r="U316" s="33">
        <v>0</v>
      </c>
      <c r="V316" s="33">
        <v>0.26542385596399093</v>
      </c>
      <c r="W316" s="33">
        <v>3.8158888888888889</v>
      </c>
      <c r="X316" s="33">
        <v>17.42711111111111</v>
      </c>
      <c r="Y316" s="33">
        <v>0</v>
      </c>
      <c r="Z316" s="33">
        <v>0.35856526631657909</v>
      </c>
      <c r="AA316" s="33">
        <v>0</v>
      </c>
      <c r="AB316" s="33">
        <v>11.011111111111111</v>
      </c>
      <c r="AC316" s="33">
        <v>0</v>
      </c>
      <c r="AD316" s="33">
        <v>0</v>
      </c>
      <c r="AE316" s="33">
        <v>0</v>
      </c>
      <c r="AF316" s="33">
        <v>0</v>
      </c>
      <c r="AG316" s="33">
        <v>0</v>
      </c>
      <c r="AH316" t="s">
        <v>200</v>
      </c>
      <c r="AI316" s="34">
        <v>2</v>
      </c>
    </row>
    <row r="317" spans="1:35" x14ac:dyDescent="0.25">
      <c r="A317" t="s">
        <v>1583</v>
      </c>
      <c r="B317" t="s">
        <v>665</v>
      </c>
      <c r="C317" t="s">
        <v>1224</v>
      </c>
      <c r="D317" t="s">
        <v>1501</v>
      </c>
      <c r="E317" s="33">
        <v>122.14444444444445</v>
      </c>
      <c r="F317" s="33">
        <v>17.455555555555556</v>
      </c>
      <c r="G317" s="33">
        <v>0.56666666666666665</v>
      </c>
      <c r="H317" s="33">
        <v>0</v>
      </c>
      <c r="I317" s="33">
        <v>9.9333333333333336</v>
      </c>
      <c r="J317" s="33">
        <v>0</v>
      </c>
      <c r="K317" s="33">
        <v>0</v>
      </c>
      <c r="L317" s="33">
        <v>2.8694444444444445</v>
      </c>
      <c r="M317" s="33">
        <v>0</v>
      </c>
      <c r="N317" s="33">
        <v>17.422222222222221</v>
      </c>
      <c r="O317" s="33">
        <v>0.14263622305103246</v>
      </c>
      <c r="P317" s="33">
        <v>4.4694444444444441</v>
      </c>
      <c r="Q317" s="33">
        <v>13.377777777777778</v>
      </c>
      <c r="R317" s="33">
        <v>0.14611570999727097</v>
      </c>
      <c r="S317" s="33">
        <v>4.4000000000000004</v>
      </c>
      <c r="T317" s="33">
        <v>16.266666666666666</v>
      </c>
      <c r="U317" s="33">
        <v>0</v>
      </c>
      <c r="V317" s="33">
        <v>0.16919858091512779</v>
      </c>
      <c r="W317" s="33">
        <v>10.5</v>
      </c>
      <c r="X317" s="33">
        <v>6.0888888888888886</v>
      </c>
      <c r="Y317" s="33">
        <v>12.511111111111111</v>
      </c>
      <c r="Z317" s="33">
        <v>0.23824251796597837</v>
      </c>
      <c r="AA317" s="33">
        <v>0</v>
      </c>
      <c r="AB317" s="33">
        <v>0</v>
      </c>
      <c r="AC317" s="33">
        <v>0</v>
      </c>
      <c r="AD317" s="33">
        <v>60.819444444444443</v>
      </c>
      <c r="AE317" s="33">
        <v>0</v>
      </c>
      <c r="AF317" s="33">
        <v>0</v>
      </c>
      <c r="AG317" s="33">
        <v>0</v>
      </c>
      <c r="AH317" t="s">
        <v>59</v>
      </c>
      <c r="AI317" s="34">
        <v>2</v>
      </c>
    </row>
    <row r="318" spans="1:35" x14ac:dyDescent="0.25">
      <c r="A318" t="s">
        <v>1583</v>
      </c>
      <c r="B318" t="s">
        <v>933</v>
      </c>
      <c r="C318" t="s">
        <v>1295</v>
      </c>
      <c r="D318" t="s">
        <v>1527</v>
      </c>
      <c r="E318" s="33">
        <v>52.911111111111111</v>
      </c>
      <c r="F318" s="33">
        <v>10.277777777777779</v>
      </c>
      <c r="G318" s="33">
        <v>0.66666666666666663</v>
      </c>
      <c r="H318" s="33">
        <v>0.31111111111111112</v>
      </c>
      <c r="I318" s="33">
        <v>6.4222222222222225</v>
      </c>
      <c r="J318" s="33">
        <v>0</v>
      </c>
      <c r="K318" s="33">
        <v>0</v>
      </c>
      <c r="L318" s="33">
        <v>4.5960000000000001</v>
      </c>
      <c r="M318" s="33">
        <v>5.333333333333333</v>
      </c>
      <c r="N318" s="33">
        <v>0</v>
      </c>
      <c r="O318" s="33">
        <v>0.10079798404031919</v>
      </c>
      <c r="P318" s="33">
        <v>5.7444444444444445</v>
      </c>
      <c r="Q318" s="33">
        <v>3.8972222222222221</v>
      </c>
      <c r="R318" s="33">
        <v>0.18222385552288953</v>
      </c>
      <c r="S318" s="33">
        <v>7.7055555555555557</v>
      </c>
      <c r="T318" s="33">
        <v>0</v>
      </c>
      <c r="U318" s="33">
        <v>0</v>
      </c>
      <c r="V318" s="33">
        <v>0.14563208735825284</v>
      </c>
      <c r="W318" s="33">
        <v>6.2722222222222221</v>
      </c>
      <c r="X318" s="33">
        <v>0</v>
      </c>
      <c r="Y318" s="33">
        <v>3.9333333333333331</v>
      </c>
      <c r="Z318" s="33">
        <v>0.19288114237715245</v>
      </c>
      <c r="AA318" s="33">
        <v>0</v>
      </c>
      <c r="AB318" s="33">
        <v>0</v>
      </c>
      <c r="AC318" s="33">
        <v>0</v>
      </c>
      <c r="AD318" s="33">
        <v>0</v>
      </c>
      <c r="AE318" s="33">
        <v>0</v>
      </c>
      <c r="AF318" s="33">
        <v>0</v>
      </c>
      <c r="AG318" s="33">
        <v>0</v>
      </c>
      <c r="AH318" t="s">
        <v>329</v>
      </c>
      <c r="AI318" s="34">
        <v>2</v>
      </c>
    </row>
    <row r="319" spans="1:35" x14ac:dyDescent="0.25">
      <c r="A319" t="s">
        <v>1583</v>
      </c>
      <c r="B319" t="s">
        <v>766</v>
      </c>
      <c r="C319" t="s">
        <v>1353</v>
      </c>
      <c r="D319" t="s">
        <v>1529</v>
      </c>
      <c r="E319" s="33">
        <v>44.788888888888891</v>
      </c>
      <c r="F319" s="33">
        <v>5.0777777777777775</v>
      </c>
      <c r="G319" s="33">
        <v>0</v>
      </c>
      <c r="H319" s="33">
        <v>0</v>
      </c>
      <c r="I319" s="33">
        <v>7.8</v>
      </c>
      <c r="J319" s="33">
        <v>0</v>
      </c>
      <c r="K319" s="33">
        <v>0</v>
      </c>
      <c r="L319" s="33">
        <v>1.9555555555555555</v>
      </c>
      <c r="M319" s="33">
        <v>6.3777777777777782</v>
      </c>
      <c r="N319" s="33">
        <v>0</v>
      </c>
      <c r="O319" s="33">
        <v>0.14239642768543787</v>
      </c>
      <c r="P319" s="33">
        <v>4.3583333333333334</v>
      </c>
      <c r="Q319" s="33">
        <v>2.4583333333333335</v>
      </c>
      <c r="R319" s="33">
        <v>0.15219548499131727</v>
      </c>
      <c r="S319" s="33">
        <v>7.1055555555555552</v>
      </c>
      <c r="T319" s="33">
        <v>2.6861111111111109</v>
      </c>
      <c r="U319" s="33">
        <v>0</v>
      </c>
      <c r="V319" s="33">
        <v>0.21861820888117089</v>
      </c>
      <c r="W319" s="33">
        <v>7.3166666666666664</v>
      </c>
      <c r="X319" s="33">
        <v>0</v>
      </c>
      <c r="Y319" s="33">
        <v>4.2333333333333334</v>
      </c>
      <c r="Z319" s="33">
        <v>0.25787645745472587</v>
      </c>
      <c r="AA319" s="33">
        <v>0</v>
      </c>
      <c r="AB319" s="33">
        <v>0</v>
      </c>
      <c r="AC319" s="33">
        <v>0</v>
      </c>
      <c r="AD319" s="33">
        <v>5.1555555555555559</v>
      </c>
      <c r="AE319" s="33">
        <v>0</v>
      </c>
      <c r="AF319" s="33">
        <v>0</v>
      </c>
      <c r="AG319" s="33">
        <v>0</v>
      </c>
      <c r="AH319" t="s">
        <v>161</v>
      </c>
      <c r="AI319" s="34">
        <v>2</v>
      </c>
    </row>
    <row r="320" spans="1:35" x14ac:dyDescent="0.25">
      <c r="A320" t="s">
        <v>1583</v>
      </c>
      <c r="B320" t="s">
        <v>889</v>
      </c>
      <c r="C320" t="s">
        <v>1295</v>
      </c>
      <c r="D320" t="s">
        <v>1527</v>
      </c>
      <c r="E320" s="33">
        <v>269.72222222222223</v>
      </c>
      <c r="F320" s="33">
        <v>4.5111111111111111</v>
      </c>
      <c r="G320" s="33">
        <v>4.9777777777777779</v>
      </c>
      <c r="H320" s="33">
        <v>2.7166666666666668</v>
      </c>
      <c r="I320" s="33">
        <v>14.5</v>
      </c>
      <c r="J320" s="33">
        <v>0</v>
      </c>
      <c r="K320" s="33">
        <v>8.7666666666666675</v>
      </c>
      <c r="L320" s="33">
        <v>9.8459999999999983</v>
      </c>
      <c r="M320" s="33">
        <v>21.766666666666666</v>
      </c>
      <c r="N320" s="33">
        <v>0</v>
      </c>
      <c r="O320" s="33">
        <v>8.070030895983521E-2</v>
      </c>
      <c r="P320" s="33">
        <v>7.3472222222222223</v>
      </c>
      <c r="Q320" s="33">
        <v>3.0833333333333335</v>
      </c>
      <c r="R320" s="33">
        <v>3.8671472708547885E-2</v>
      </c>
      <c r="S320" s="33">
        <v>28.222222222222221</v>
      </c>
      <c r="T320" s="33">
        <v>14</v>
      </c>
      <c r="U320" s="33">
        <v>0</v>
      </c>
      <c r="V320" s="33">
        <v>0.15653964984552007</v>
      </c>
      <c r="W320" s="33">
        <v>19.833333333333332</v>
      </c>
      <c r="X320" s="33">
        <v>22.666666666666668</v>
      </c>
      <c r="Y320" s="33">
        <v>0</v>
      </c>
      <c r="Z320" s="33">
        <v>0.15756951596292482</v>
      </c>
      <c r="AA320" s="33">
        <v>0</v>
      </c>
      <c r="AB320" s="33">
        <v>13.355555555555556</v>
      </c>
      <c r="AC320" s="33">
        <v>0</v>
      </c>
      <c r="AD320" s="33">
        <v>0</v>
      </c>
      <c r="AE320" s="33">
        <v>5.0777777777777775</v>
      </c>
      <c r="AF320" s="33">
        <v>0</v>
      </c>
      <c r="AG320" s="33">
        <v>5.8666666666666663</v>
      </c>
      <c r="AH320" t="s">
        <v>285</v>
      </c>
      <c r="AI320" s="34">
        <v>2</v>
      </c>
    </row>
    <row r="321" spans="1:35" x14ac:dyDescent="0.25">
      <c r="A321" t="s">
        <v>1583</v>
      </c>
      <c r="B321" t="s">
        <v>698</v>
      </c>
      <c r="C321" t="s">
        <v>1331</v>
      </c>
      <c r="D321" t="s">
        <v>1541</v>
      </c>
      <c r="E321" s="33">
        <v>74.655555555555551</v>
      </c>
      <c r="F321" s="33">
        <v>11.022222222222222</v>
      </c>
      <c r="G321" s="33">
        <v>0</v>
      </c>
      <c r="H321" s="33">
        <v>0</v>
      </c>
      <c r="I321" s="33">
        <v>1.5555555555555556</v>
      </c>
      <c r="J321" s="33">
        <v>0</v>
      </c>
      <c r="K321" s="33">
        <v>0</v>
      </c>
      <c r="L321" s="33">
        <v>2.1899999999999995</v>
      </c>
      <c r="M321" s="33">
        <v>5.3364444444444441</v>
      </c>
      <c r="N321" s="33">
        <v>0</v>
      </c>
      <c r="O321" s="33">
        <v>7.1480875130227717E-2</v>
      </c>
      <c r="P321" s="33">
        <v>0</v>
      </c>
      <c r="Q321" s="33">
        <v>5.9055555555555559</v>
      </c>
      <c r="R321" s="33">
        <v>7.9104033338294397E-2</v>
      </c>
      <c r="S321" s="33">
        <v>4.7751111111111104</v>
      </c>
      <c r="T321" s="33">
        <v>12.269444444444447</v>
      </c>
      <c r="U321" s="33">
        <v>0</v>
      </c>
      <c r="V321" s="33">
        <v>0.228309272213127</v>
      </c>
      <c r="W321" s="33">
        <v>9.2983333333333285</v>
      </c>
      <c r="X321" s="33">
        <v>12.905888888888885</v>
      </c>
      <c r="Y321" s="33">
        <v>0</v>
      </c>
      <c r="Z321" s="33">
        <v>0.29742223545170404</v>
      </c>
      <c r="AA321" s="33">
        <v>0</v>
      </c>
      <c r="AB321" s="33">
        <v>5.333333333333333</v>
      </c>
      <c r="AC321" s="33">
        <v>0</v>
      </c>
      <c r="AD321" s="33">
        <v>0</v>
      </c>
      <c r="AE321" s="33">
        <v>0</v>
      </c>
      <c r="AF321" s="33">
        <v>0</v>
      </c>
      <c r="AG321" s="33">
        <v>0</v>
      </c>
      <c r="AH321" t="s">
        <v>92</v>
      </c>
      <c r="AI321" s="34">
        <v>2</v>
      </c>
    </row>
    <row r="322" spans="1:35" x14ac:dyDescent="0.25">
      <c r="A322" t="s">
        <v>1583</v>
      </c>
      <c r="B322" t="s">
        <v>651</v>
      </c>
      <c r="C322" t="s">
        <v>1290</v>
      </c>
      <c r="D322" t="s">
        <v>1524</v>
      </c>
      <c r="E322" s="33">
        <v>136.86666666666667</v>
      </c>
      <c r="F322" s="33">
        <v>5.0666666666666664</v>
      </c>
      <c r="G322" s="33">
        <v>0.57777777777777772</v>
      </c>
      <c r="H322" s="33">
        <v>0</v>
      </c>
      <c r="I322" s="33">
        <v>5.9</v>
      </c>
      <c r="J322" s="33">
        <v>0</v>
      </c>
      <c r="K322" s="33">
        <v>0</v>
      </c>
      <c r="L322" s="33">
        <v>1.0027777777777778</v>
      </c>
      <c r="M322" s="33">
        <v>7.8611111111111107</v>
      </c>
      <c r="N322" s="33">
        <v>0</v>
      </c>
      <c r="O322" s="33">
        <v>5.7436272122097738E-2</v>
      </c>
      <c r="P322" s="33">
        <v>4.75</v>
      </c>
      <c r="Q322" s="33">
        <v>30.572222222222223</v>
      </c>
      <c r="R322" s="33">
        <v>0.2580776100016236</v>
      </c>
      <c r="S322" s="33">
        <v>9.7611111111111111</v>
      </c>
      <c r="T322" s="33">
        <v>8.280555555555555</v>
      </c>
      <c r="U322" s="33">
        <v>0</v>
      </c>
      <c r="V322" s="33">
        <v>0.1318192888455918</v>
      </c>
      <c r="W322" s="33">
        <v>21.183333333333334</v>
      </c>
      <c r="X322" s="33">
        <v>4.2222222222222223</v>
      </c>
      <c r="Y322" s="33">
        <v>0</v>
      </c>
      <c r="Z322" s="33">
        <v>0.18562266601721056</v>
      </c>
      <c r="AA322" s="33">
        <v>0</v>
      </c>
      <c r="AB322" s="33">
        <v>0</v>
      </c>
      <c r="AC322" s="33">
        <v>0</v>
      </c>
      <c r="AD322" s="33">
        <v>0</v>
      </c>
      <c r="AE322" s="33">
        <v>0</v>
      </c>
      <c r="AF322" s="33">
        <v>0</v>
      </c>
      <c r="AG322" s="33">
        <v>0</v>
      </c>
      <c r="AH322" t="s">
        <v>45</v>
      </c>
      <c r="AI322" s="34">
        <v>2</v>
      </c>
    </row>
    <row r="323" spans="1:35" x14ac:dyDescent="0.25">
      <c r="A323" t="s">
        <v>1583</v>
      </c>
      <c r="B323" t="s">
        <v>816</v>
      </c>
      <c r="C323" t="s">
        <v>1313</v>
      </c>
      <c r="D323" t="s">
        <v>1504</v>
      </c>
      <c r="E323" s="33">
        <v>233.2</v>
      </c>
      <c r="F323" s="33">
        <v>0</v>
      </c>
      <c r="G323" s="33">
        <v>0.83333333333333337</v>
      </c>
      <c r="H323" s="33">
        <v>1.2362222222222223</v>
      </c>
      <c r="I323" s="33">
        <v>5.0222222222222221</v>
      </c>
      <c r="J323" s="33">
        <v>0</v>
      </c>
      <c r="K323" s="33">
        <v>0</v>
      </c>
      <c r="L323" s="33">
        <v>6.2777777777777777</v>
      </c>
      <c r="M323" s="33">
        <v>6.1111111111111109E-2</v>
      </c>
      <c r="N323" s="33">
        <v>8.6472222222222221</v>
      </c>
      <c r="O323" s="33">
        <v>3.734276729559749E-2</v>
      </c>
      <c r="P323" s="33">
        <v>4.4194444444444443</v>
      </c>
      <c r="Q323" s="33">
        <v>28.038888888888888</v>
      </c>
      <c r="R323" s="33">
        <v>0.13918667810177243</v>
      </c>
      <c r="S323" s="33">
        <v>4.6749999999999998</v>
      </c>
      <c r="T323" s="33">
        <v>18.486111111111111</v>
      </c>
      <c r="U323" s="33">
        <v>0</v>
      </c>
      <c r="V323" s="33">
        <v>9.9318658280922442E-2</v>
      </c>
      <c r="W323" s="33">
        <v>13.802777777777777</v>
      </c>
      <c r="X323" s="33">
        <v>21.094444444444445</v>
      </c>
      <c r="Y323" s="33">
        <v>0</v>
      </c>
      <c r="Z323" s="33">
        <v>0.14964503525824283</v>
      </c>
      <c r="AA323" s="33">
        <v>0</v>
      </c>
      <c r="AB323" s="33">
        <v>0</v>
      </c>
      <c r="AC323" s="33">
        <v>0</v>
      </c>
      <c r="AD323" s="33">
        <v>0</v>
      </c>
      <c r="AE323" s="33">
        <v>47.511111111111113</v>
      </c>
      <c r="AF323" s="33">
        <v>0</v>
      </c>
      <c r="AG323" s="33">
        <v>0</v>
      </c>
      <c r="AH323" t="s">
        <v>211</v>
      </c>
      <c r="AI323" s="34">
        <v>2</v>
      </c>
    </row>
    <row r="324" spans="1:35" x14ac:dyDescent="0.25">
      <c r="A324" t="s">
        <v>1583</v>
      </c>
      <c r="B324" t="s">
        <v>1175</v>
      </c>
      <c r="C324" t="s">
        <v>1484</v>
      </c>
      <c r="D324" t="s">
        <v>1529</v>
      </c>
      <c r="E324" s="33">
        <v>258.97777777777776</v>
      </c>
      <c r="F324" s="33">
        <v>0</v>
      </c>
      <c r="G324" s="33">
        <v>8.9222222222222225</v>
      </c>
      <c r="H324" s="33">
        <v>0</v>
      </c>
      <c r="I324" s="33">
        <v>4.5777777777777775</v>
      </c>
      <c r="J324" s="33">
        <v>0</v>
      </c>
      <c r="K324" s="33">
        <v>0</v>
      </c>
      <c r="L324" s="33">
        <v>7.0972222222222223</v>
      </c>
      <c r="M324" s="33">
        <v>4.7361111111111107</v>
      </c>
      <c r="N324" s="33">
        <v>16.375</v>
      </c>
      <c r="O324" s="33">
        <v>8.1517075682169218E-2</v>
      </c>
      <c r="P324" s="33">
        <v>3.713888888888889</v>
      </c>
      <c r="Q324" s="33">
        <v>37.919444444444444</v>
      </c>
      <c r="R324" s="33">
        <v>0.16076025399004634</v>
      </c>
      <c r="S324" s="33">
        <v>14.141666666666667</v>
      </c>
      <c r="T324" s="33">
        <v>1.4555555555555555</v>
      </c>
      <c r="U324" s="33">
        <v>31.388888888888889</v>
      </c>
      <c r="V324" s="33">
        <v>0.18142912304788059</v>
      </c>
      <c r="W324" s="33">
        <v>0.92500000000000004</v>
      </c>
      <c r="X324" s="33">
        <v>0</v>
      </c>
      <c r="Y324" s="33">
        <v>82.477777777777774</v>
      </c>
      <c r="Z324" s="33">
        <v>0.32204607859962242</v>
      </c>
      <c r="AA324" s="33">
        <v>0</v>
      </c>
      <c r="AB324" s="33">
        <v>0.35555555555555557</v>
      </c>
      <c r="AC324" s="33">
        <v>0</v>
      </c>
      <c r="AD324" s="33">
        <v>30.116666666666667</v>
      </c>
      <c r="AE324" s="33">
        <v>0</v>
      </c>
      <c r="AF324" s="33">
        <v>0</v>
      </c>
      <c r="AG324" s="33">
        <v>0</v>
      </c>
      <c r="AH324" t="s">
        <v>573</v>
      </c>
      <c r="AI324" s="34">
        <v>2</v>
      </c>
    </row>
    <row r="325" spans="1:35" x14ac:dyDescent="0.25">
      <c r="A325" t="s">
        <v>1583</v>
      </c>
      <c r="B325" t="s">
        <v>962</v>
      </c>
      <c r="C325" t="s">
        <v>1224</v>
      </c>
      <c r="D325" t="s">
        <v>1501</v>
      </c>
      <c r="E325" s="33">
        <v>185.44444444444446</v>
      </c>
      <c r="F325" s="33">
        <v>4.7444444444444445</v>
      </c>
      <c r="G325" s="33">
        <v>1.5666666666666667</v>
      </c>
      <c r="H325" s="33">
        <v>0.92666666666666642</v>
      </c>
      <c r="I325" s="33">
        <v>7.5222222222222221</v>
      </c>
      <c r="J325" s="33">
        <v>0</v>
      </c>
      <c r="K325" s="33">
        <v>0</v>
      </c>
      <c r="L325" s="33">
        <v>0</v>
      </c>
      <c r="M325" s="33">
        <v>13.548888888888884</v>
      </c>
      <c r="N325" s="33">
        <v>0</v>
      </c>
      <c r="O325" s="33">
        <v>7.306171360095863E-2</v>
      </c>
      <c r="P325" s="33">
        <v>4.2</v>
      </c>
      <c r="Q325" s="33">
        <v>17.589999999999986</v>
      </c>
      <c r="R325" s="33">
        <v>0.11750149790293581</v>
      </c>
      <c r="S325" s="33">
        <v>0</v>
      </c>
      <c r="T325" s="33">
        <v>0</v>
      </c>
      <c r="U325" s="33">
        <v>0</v>
      </c>
      <c r="V325" s="33">
        <v>0</v>
      </c>
      <c r="W325" s="33">
        <v>0</v>
      </c>
      <c r="X325" s="33">
        <v>0</v>
      </c>
      <c r="Y325" s="33">
        <v>0</v>
      </c>
      <c r="Z325" s="33">
        <v>0</v>
      </c>
      <c r="AA325" s="33">
        <v>0</v>
      </c>
      <c r="AB325" s="33">
        <v>0</v>
      </c>
      <c r="AC325" s="33">
        <v>0</v>
      </c>
      <c r="AD325" s="33">
        <v>0</v>
      </c>
      <c r="AE325" s="33">
        <v>0</v>
      </c>
      <c r="AF325" s="33">
        <v>0</v>
      </c>
      <c r="AG325" s="33">
        <v>0</v>
      </c>
      <c r="AH325" t="s">
        <v>358</v>
      </c>
      <c r="AI325" s="34">
        <v>2</v>
      </c>
    </row>
    <row r="326" spans="1:35" x14ac:dyDescent="0.25">
      <c r="A326" t="s">
        <v>1583</v>
      </c>
      <c r="B326" t="s">
        <v>1170</v>
      </c>
      <c r="C326" t="s">
        <v>1212</v>
      </c>
      <c r="D326" t="s">
        <v>1522</v>
      </c>
      <c r="E326" s="33">
        <v>154.83333333333334</v>
      </c>
      <c r="F326" s="33">
        <v>9.6111111111111107</v>
      </c>
      <c r="G326" s="33">
        <v>5.333333333333333</v>
      </c>
      <c r="H326" s="33">
        <v>6.9222222222222225</v>
      </c>
      <c r="I326" s="33">
        <v>18.355555555555554</v>
      </c>
      <c r="J326" s="33">
        <v>0</v>
      </c>
      <c r="K326" s="33">
        <v>8.6888888888888882</v>
      </c>
      <c r="L326" s="33">
        <v>0</v>
      </c>
      <c r="M326" s="33">
        <v>9.7555555555555564</v>
      </c>
      <c r="N326" s="33">
        <v>0</v>
      </c>
      <c r="O326" s="33">
        <v>6.300681736634374E-2</v>
      </c>
      <c r="P326" s="33">
        <v>4.2361111111111107</v>
      </c>
      <c r="Q326" s="33">
        <v>4.9777777777777779</v>
      </c>
      <c r="R326" s="33">
        <v>5.9508432005740935E-2</v>
      </c>
      <c r="S326" s="33">
        <v>0</v>
      </c>
      <c r="T326" s="33">
        <v>0</v>
      </c>
      <c r="U326" s="33">
        <v>0</v>
      </c>
      <c r="V326" s="33">
        <v>0</v>
      </c>
      <c r="W326" s="33">
        <v>0</v>
      </c>
      <c r="X326" s="33">
        <v>0</v>
      </c>
      <c r="Y326" s="33">
        <v>0</v>
      </c>
      <c r="Z326" s="33">
        <v>0</v>
      </c>
      <c r="AA326" s="33">
        <v>0</v>
      </c>
      <c r="AB326" s="33">
        <v>20.822222222222223</v>
      </c>
      <c r="AC326" s="33">
        <v>2.6777777777777776</v>
      </c>
      <c r="AD326" s="33">
        <v>0</v>
      </c>
      <c r="AE326" s="33">
        <v>0</v>
      </c>
      <c r="AF326" s="33">
        <v>0</v>
      </c>
      <c r="AG326" s="33">
        <v>0</v>
      </c>
      <c r="AH326" t="s">
        <v>568</v>
      </c>
      <c r="AI326" s="34">
        <v>2</v>
      </c>
    </row>
    <row r="327" spans="1:35" x14ac:dyDescent="0.25">
      <c r="A327" t="s">
        <v>1583</v>
      </c>
      <c r="B327" t="s">
        <v>714</v>
      </c>
      <c r="C327" t="s">
        <v>1227</v>
      </c>
      <c r="D327" t="s">
        <v>1506</v>
      </c>
      <c r="E327" s="33">
        <v>45.733333333333334</v>
      </c>
      <c r="F327" s="33">
        <v>5.1555555555555559</v>
      </c>
      <c r="G327" s="33">
        <v>0.1</v>
      </c>
      <c r="H327" s="33">
        <v>0.1893333333333333</v>
      </c>
      <c r="I327" s="33">
        <v>0.37777777777777777</v>
      </c>
      <c r="J327" s="33">
        <v>0</v>
      </c>
      <c r="K327" s="33">
        <v>0</v>
      </c>
      <c r="L327" s="33">
        <v>0.31944444444444442</v>
      </c>
      <c r="M327" s="33">
        <v>4.4401111111111113</v>
      </c>
      <c r="N327" s="33">
        <v>0</v>
      </c>
      <c r="O327" s="33">
        <v>9.7086977648202136E-2</v>
      </c>
      <c r="P327" s="33">
        <v>4.6397777777777778</v>
      </c>
      <c r="Q327" s="33">
        <v>7.0563333333333311</v>
      </c>
      <c r="R327" s="33">
        <v>0.25574586977648195</v>
      </c>
      <c r="S327" s="33">
        <v>9.2269999999999985</v>
      </c>
      <c r="T327" s="33">
        <v>0</v>
      </c>
      <c r="U327" s="33">
        <v>0</v>
      </c>
      <c r="V327" s="33">
        <v>0.20175655976676382</v>
      </c>
      <c r="W327" s="33">
        <v>4.8808888888888884</v>
      </c>
      <c r="X327" s="33">
        <v>4.1785555555555556</v>
      </c>
      <c r="Y327" s="33">
        <v>0</v>
      </c>
      <c r="Z327" s="33">
        <v>0.19809280855199224</v>
      </c>
      <c r="AA327" s="33">
        <v>0</v>
      </c>
      <c r="AB327" s="33">
        <v>0</v>
      </c>
      <c r="AC327" s="33">
        <v>0</v>
      </c>
      <c r="AD327" s="33">
        <v>1.2938888888888891</v>
      </c>
      <c r="AE327" s="33">
        <v>0</v>
      </c>
      <c r="AF327" s="33">
        <v>0</v>
      </c>
      <c r="AG327" s="33">
        <v>0</v>
      </c>
      <c r="AH327" t="s">
        <v>108</v>
      </c>
      <c r="AI327" s="34">
        <v>2</v>
      </c>
    </row>
    <row r="328" spans="1:35" x14ac:dyDescent="0.25">
      <c r="A328" t="s">
        <v>1583</v>
      </c>
      <c r="B328" t="s">
        <v>904</v>
      </c>
      <c r="C328" t="s">
        <v>1410</v>
      </c>
      <c r="D328" t="s">
        <v>1546</v>
      </c>
      <c r="E328" s="33">
        <v>164.0888888888889</v>
      </c>
      <c r="F328" s="33">
        <v>4.8</v>
      </c>
      <c r="G328" s="33">
        <v>0</v>
      </c>
      <c r="H328" s="33">
        <v>0.52500000000000002</v>
      </c>
      <c r="I328" s="33">
        <v>0.37777777777777777</v>
      </c>
      <c r="J328" s="33">
        <v>0</v>
      </c>
      <c r="K328" s="33">
        <v>0</v>
      </c>
      <c r="L328" s="33">
        <v>5.1707777777777775</v>
      </c>
      <c r="M328" s="33">
        <v>4.7633333333333328</v>
      </c>
      <c r="N328" s="33">
        <v>5.4418888888888892</v>
      </c>
      <c r="O328" s="33">
        <v>6.2193255687973993E-2</v>
      </c>
      <c r="P328" s="33">
        <v>5.2649999999999988</v>
      </c>
      <c r="Q328" s="33">
        <v>21.745444444444445</v>
      </c>
      <c r="R328" s="33">
        <v>0.16460861321776815</v>
      </c>
      <c r="S328" s="33">
        <v>13.508888888888889</v>
      </c>
      <c r="T328" s="33">
        <v>0</v>
      </c>
      <c r="U328" s="33">
        <v>17.477777777777778</v>
      </c>
      <c r="V328" s="33">
        <v>0.18884073672806065</v>
      </c>
      <c r="W328" s="33">
        <v>15.881666666666659</v>
      </c>
      <c r="X328" s="33">
        <v>0</v>
      </c>
      <c r="Y328" s="33">
        <v>11.255555555555556</v>
      </c>
      <c r="Z328" s="33">
        <v>0.1653812296858071</v>
      </c>
      <c r="AA328" s="33">
        <v>0</v>
      </c>
      <c r="AB328" s="33">
        <v>0</v>
      </c>
      <c r="AC328" s="33">
        <v>0</v>
      </c>
      <c r="AD328" s="33">
        <v>0</v>
      </c>
      <c r="AE328" s="33">
        <v>0</v>
      </c>
      <c r="AF328" s="33">
        <v>0</v>
      </c>
      <c r="AG328" s="33">
        <v>0</v>
      </c>
      <c r="AH328" t="s">
        <v>300</v>
      </c>
      <c r="AI328" s="34">
        <v>2</v>
      </c>
    </row>
    <row r="329" spans="1:35" x14ac:dyDescent="0.25">
      <c r="A329" t="s">
        <v>1583</v>
      </c>
      <c r="B329" t="s">
        <v>1096</v>
      </c>
      <c r="C329" t="s">
        <v>1377</v>
      </c>
      <c r="D329" t="s">
        <v>1546</v>
      </c>
      <c r="E329" s="33">
        <v>132.02222222222221</v>
      </c>
      <c r="F329" s="33">
        <v>5.6</v>
      </c>
      <c r="G329" s="33">
        <v>2.7444444444444445</v>
      </c>
      <c r="H329" s="33">
        <v>0</v>
      </c>
      <c r="I329" s="33">
        <v>3.9555555555555557</v>
      </c>
      <c r="J329" s="33">
        <v>0</v>
      </c>
      <c r="K329" s="33">
        <v>0</v>
      </c>
      <c r="L329" s="33">
        <v>2.125</v>
      </c>
      <c r="M329" s="33">
        <v>14.914888888888891</v>
      </c>
      <c r="N329" s="33">
        <v>0</v>
      </c>
      <c r="O329" s="33">
        <v>0.11297256354149135</v>
      </c>
      <c r="P329" s="33">
        <v>5.208000000000002</v>
      </c>
      <c r="Q329" s="33">
        <v>17.97088888888889</v>
      </c>
      <c r="R329" s="33">
        <v>0.17556808618077768</v>
      </c>
      <c r="S329" s="33">
        <v>14.558222222222222</v>
      </c>
      <c r="T329" s="33">
        <v>0.49622222222222218</v>
      </c>
      <c r="U329" s="33">
        <v>0</v>
      </c>
      <c r="V329" s="33">
        <v>0.11402962464231611</v>
      </c>
      <c r="W329" s="33">
        <v>13.415222222222219</v>
      </c>
      <c r="X329" s="33">
        <v>6.1185555555555577</v>
      </c>
      <c r="Y329" s="33">
        <v>0</v>
      </c>
      <c r="Z329" s="33">
        <v>0.14795825618582731</v>
      </c>
      <c r="AA329" s="33">
        <v>0</v>
      </c>
      <c r="AB329" s="33">
        <v>0</v>
      </c>
      <c r="AC329" s="33">
        <v>0</v>
      </c>
      <c r="AD329" s="33">
        <v>0</v>
      </c>
      <c r="AE329" s="33">
        <v>0</v>
      </c>
      <c r="AF329" s="33">
        <v>0</v>
      </c>
      <c r="AG329" s="33">
        <v>0</v>
      </c>
      <c r="AH329" t="s">
        <v>493</v>
      </c>
      <c r="AI329" s="34">
        <v>2</v>
      </c>
    </row>
    <row r="330" spans="1:35" x14ac:dyDescent="0.25">
      <c r="A330" t="s">
        <v>1583</v>
      </c>
      <c r="B330" t="s">
        <v>1029</v>
      </c>
      <c r="C330" t="s">
        <v>1441</v>
      </c>
      <c r="D330" t="s">
        <v>1546</v>
      </c>
      <c r="E330" s="33">
        <v>169.2</v>
      </c>
      <c r="F330" s="33">
        <v>5.4222222222222225</v>
      </c>
      <c r="G330" s="33">
        <v>0.93333333333333335</v>
      </c>
      <c r="H330" s="33">
        <v>1.288888888888889</v>
      </c>
      <c r="I330" s="33">
        <v>5.333333333333333</v>
      </c>
      <c r="J330" s="33">
        <v>0</v>
      </c>
      <c r="K330" s="33">
        <v>0</v>
      </c>
      <c r="L330" s="33">
        <v>5.543333333333333</v>
      </c>
      <c r="M330" s="33">
        <v>0</v>
      </c>
      <c r="N330" s="33">
        <v>19.988888888888887</v>
      </c>
      <c r="O330" s="33">
        <v>0.11813764118728658</v>
      </c>
      <c r="P330" s="33">
        <v>13.735555555555559</v>
      </c>
      <c r="Q330" s="33">
        <v>53.631111111111132</v>
      </c>
      <c r="R330" s="33">
        <v>0.39814814814814831</v>
      </c>
      <c r="S330" s="33">
        <v>17.129222222222221</v>
      </c>
      <c r="T330" s="33">
        <v>25.119111111111099</v>
      </c>
      <c r="U330" s="33">
        <v>0</v>
      </c>
      <c r="V330" s="33">
        <v>0.24969464144996054</v>
      </c>
      <c r="W330" s="33">
        <v>28.932222222222222</v>
      </c>
      <c r="X330" s="33">
        <v>16.057222222222222</v>
      </c>
      <c r="Y330" s="33">
        <v>5.9555555555555557</v>
      </c>
      <c r="Z330" s="33">
        <v>0.30109338061465724</v>
      </c>
      <c r="AA330" s="33">
        <v>0</v>
      </c>
      <c r="AB330" s="33">
        <v>0</v>
      </c>
      <c r="AC330" s="33">
        <v>0</v>
      </c>
      <c r="AD330" s="33">
        <v>0</v>
      </c>
      <c r="AE330" s="33">
        <v>0</v>
      </c>
      <c r="AF330" s="33">
        <v>0</v>
      </c>
      <c r="AG330" s="33">
        <v>0</v>
      </c>
      <c r="AH330" t="s">
        <v>425</v>
      </c>
      <c r="AI330" s="34">
        <v>2</v>
      </c>
    </row>
    <row r="331" spans="1:35" x14ac:dyDescent="0.25">
      <c r="A331" t="s">
        <v>1583</v>
      </c>
      <c r="B331" t="s">
        <v>1070</v>
      </c>
      <c r="C331" t="s">
        <v>1453</v>
      </c>
      <c r="D331" t="s">
        <v>1502</v>
      </c>
      <c r="E331" s="33">
        <v>87.211111111111109</v>
      </c>
      <c r="F331" s="33">
        <v>5.0666666666666664</v>
      </c>
      <c r="G331" s="33">
        <v>5.333333333333333</v>
      </c>
      <c r="H331" s="33">
        <v>1.3628888888888888</v>
      </c>
      <c r="I331" s="33">
        <v>11.577777777777778</v>
      </c>
      <c r="J331" s="33">
        <v>0</v>
      </c>
      <c r="K331" s="33">
        <v>6.8555555555555552</v>
      </c>
      <c r="L331" s="33">
        <v>7.7142222222222223</v>
      </c>
      <c r="M331" s="33">
        <v>18.725000000000001</v>
      </c>
      <c r="N331" s="33">
        <v>0</v>
      </c>
      <c r="O331" s="33">
        <v>0.21470888011211622</v>
      </c>
      <c r="P331" s="33">
        <v>4.9138888888888888</v>
      </c>
      <c r="Q331" s="33">
        <v>0</v>
      </c>
      <c r="R331" s="33">
        <v>5.6344757293922791E-2</v>
      </c>
      <c r="S331" s="33">
        <v>48.191222222222223</v>
      </c>
      <c r="T331" s="33">
        <v>3.1583333333333332</v>
      </c>
      <c r="U331" s="33">
        <v>27.088888888888889</v>
      </c>
      <c r="V331" s="33">
        <v>0.89940884189068671</v>
      </c>
      <c r="W331" s="33">
        <v>46.543999999999997</v>
      </c>
      <c r="X331" s="33">
        <v>11.626888888888889</v>
      </c>
      <c r="Y331" s="33">
        <v>0</v>
      </c>
      <c r="Z331" s="33">
        <v>0.66701235826219896</v>
      </c>
      <c r="AA331" s="33">
        <v>0</v>
      </c>
      <c r="AB331" s="33">
        <v>9.7888888888888896</v>
      </c>
      <c r="AC331" s="33">
        <v>0</v>
      </c>
      <c r="AD331" s="33">
        <v>0</v>
      </c>
      <c r="AE331" s="33">
        <v>0</v>
      </c>
      <c r="AF331" s="33">
        <v>0.56666666666666665</v>
      </c>
      <c r="AG331" s="33">
        <v>0</v>
      </c>
      <c r="AH331" t="s">
        <v>466</v>
      </c>
      <c r="AI331" s="34">
        <v>2</v>
      </c>
    </row>
    <row r="332" spans="1:35" x14ac:dyDescent="0.25">
      <c r="A332" t="s">
        <v>1583</v>
      </c>
      <c r="B332" t="s">
        <v>797</v>
      </c>
      <c r="C332" t="s">
        <v>1367</v>
      </c>
      <c r="D332" t="s">
        <v>1522</v>
      </c>
      <c r="E332" s="33">
        <v>110.37777777777778</v>
      </c>
      <c r="F332" s="33">
        <v>9.1111111111111107</v>
      </c>
      <c r="G332" s="33">
        <v>0</v>
      </c>
      <c r="H332" s="33">
        <v>0</v>
      </c>
      <c r="I332" s="33">
        <v>6.3555555555555552</v>
      </c>
      <c r="J332" s="33">
        <v>0</v>
      </c>
      <c r="K332" s="33">
        <v>0</v>
      </c>
      <c r="L332" s="33">
        <v>9.3583333333333325</v>
      </c>
      <c r="M332" s="33">
        <v>10.083333333333334</v>
      </c>
      <c r="N332" s="33">
        <v>0</v>
      </c>
      <c r="O332" s="33">
        <v>9.1352929333601771E-2</v>
      </c>
      <c r="P332" s="33">
        <v>5.083333333333333</v>
      </c>
      <c r="Q332" s="33">
        <v>7.1611111111111114</v>
      </c>
      <c r="R332" s="33">
        <v>0.11093215220455002</v>
      </c>
      <c r="S332" s="33">
        <v>23.769444444444446</v>
      </c>
      <c r="T332" s="33">
        <v>29.105555555555554</v>
      </c>
      <c r="U332" s="33">
        <v>0</v>
      </c>
      <c r="V332" s="33">
        <v>0.47903664183611838</v>
      </c>
      <c r="W332" s="33">
        <v>20.388888888888889</v>
      </c>
      <c r="X332" s="33">
        <v>33.991666666666667</v>
      </c>
      <c r="Y332" s="33">
        <v>0</v>
      </c>
      <c r="Z332" s="33">
        <v>0.49267666599557081</v>
      </c>
      <c r="AA332" s="33">
        <v>0</v>
      </c>
      <c r="AB332" s="33">
        <v>0</v>
      </c>
      <c r="AC332" s="33">
        <v>0</v>
      </c>
      <c r="AD332" s="33">
        <v>0</v>
      </c>
      <c r="AE332" s="33">
        <v>0</v>
      </c>
      <c r="AF332" s="33">
        <v>0</v>
      </c>
      <c r="AG332" s="33">
        <v>0</v>
      </c>
      <c r="AH332" t="s">
        <v>192</v>
      </c>
      <c r="AI332" s="34">
        <v>2</v>
      </c>
    </row>
    <row r="333" spans="1:35" x14ac:dyDescent="0.25">
      <c r="A333" t="s">
        <v>1583</v>
      </c>
      <c r="B333" t="s">
        <v>1181</v>
      </c>
      <c r="C333" t="s">
        <v>1464</v>
      </c>
      <c r="D333" t="s">
        <v>1541</v>
      </c>
      <c r="E333" s="33">
        <v>202.64444444444445</v>
      </c>
      <c r="F333" s="33">
        <v>5.6</v>
      </c>
      <c r="G333" s="33">
        <v>0.7</v>
      </c>
      <c r="H333" s="33">
        <v>0</v>
      </c>
      <c r="I333" s="33">
        <v>17.733333333333334</v>
      </c>
      <c r="J333" s="33">
        <v>0</v>
      </c>
      <c r="K333" s="33">
        <v>0.33333333333333331</v>
      </c>
      <c r="L333" s="33">
        <v>21.272222222222222</v>
      </c>
      <c r="M333" s="33">
        <v>25.355555555555554</v>
      </c>
      <c r="N333" s="33">
        <v>0</v>
      </c>
      <c r="O333" s="33">
        <v>0.12512336879043753</v>
      </c>
      <c r="P333" s="33">
        <v>5.6888888888888891</v>
      </c>
      <c r="Q333" s="33">
        <v>204.07499999999999</v>
      </c>
      <c r="R333" s="33">
        <v>1.0351326899879372</v>
      </c>
      <c r="S333" s="33">
        <v>9.8472222222222214</v>
      </c>
      <c r="T333" s="33">
        <v>1.5916666666666666</v>
      </c>
      <c r="U333" s="33">
        <v>9.4444444444444446</v>
      </c>
      <c r="V333" s="33">
        <v>0.1030540629454984</v>
      </c>
      <c r="W333" s="33">
        <v>12.733333333333333</v>
      </c>
      <c r="X333" s="33">
        <v>25.508333333333333</v>
      </c>
      <c r="Y333" s="33">
        <v>9.3666666666666671</v>
      </c>
      <c r="Z333" s="33">
        <v>0.2349352999232372</v>
      </c>
      <c r="AA333" s="33">
        <v>11.833333333333334</v>
      </c>
      <c r="AB333" s="33">
        <v>10.022222222222222</v>
      </c>
      <c r="AC333" s="33">
        <v>0</v>
      </c>
      <c r="AD333" s="33">
        <v>0</v>
      </c>
      <c r="AE333" s="33">
        <v>63.31111111111111</v>
      </c>
      <c r="AF333" s="33">
        <v>5.1333333333333337</v>
      </c>
      <c r="AG333" s="33">
        <v>3.6222222222222222</v>
      </c>
      <c r="AH333" t="s">
        <v>579</v>
      </c>
      <c r="AI333" s="34">
        <v>2</v>
      </c>
    </row>
    <row r="334" spans="1:35" x14ac:dyDescent="0.25">
      <c r="A334" t="s">
        <v>1583</v>
      </c>
      <c r="B334" t="s">
        <v>802</v>
      </c>
      <c r="C334" t="s">
        <v>1369</v>
      </c>
      <c r="D334" t="s">
        <v>1543</v>
      </c>
      <c r="E334" s="33">
        <v>74.322222222222223</v>
      </c>
      <c r="F334" s="33">
        <v>0</v>
      </c>
      <c r="G334" s="33">
        <v>2.8888888888888888</v>
      </c>
      <c r="H334" s="33">
        <v>0.10833333333333334</v>
      </c>
      <c r="I334" s="33">
        <v>4.8777777777777782</v>
      </c>
      <c r="J334" s="33">
        <v>0</v>
      </c>
      <c r="K334" s="33">
        <v>0</v>
      </c>
      <c r="L334" s="33">
        <v>3.7055555555555557</v>
      </c>
      <c r="M334" s="33">
        <v>4.416666666666667</v>
      </c>
      <c r="N334" s="33">
        <v>0</v>
      </c>
      <c r="O334" s="33">
        <v>5.9425923157422636E-2</v>
      </c>
      <c r="P334" s="33">
        <v>2.0055555555555555</v>
      </c>
      <c r="Q334" s="33">
        <v>12.672999999999995</v>
      </c>
      <c r="R334" s="33">
        <v>0.19749887875616678</v>
      </c>
      <c r="S334" s="33">
        <v>13.369333333333332</v>
      </c>
      <c r="T334" s="33">
        <v>9.1962222222222216</v>
      </c>
      <c r="U334" s="33">
        <v>0</v>
      </c>
      <c r="V334" s="33">
        <v>0.30361788010165941</v>
      </c>
      <c r="W334" s="33">
        <v>18.657555555555557</v>
      </c>
      <c r="X334" s="33">
        <v>8.0837777777777795</v>
      </c>
      <c r="Y334" s="33">
        <v>0</v>
      </c>
      <c r="Z334" s="33">
        <v>0.35980266108536407</v>
      </c>
      <c r="AA334" s="33">
        <v>0</v>
      </c>
      <c r="AB334" s="33">
        <v>0</v>
      </c>
      <c r="AC334" s="33">
        <v>0</v>
      </c>
      <c r="AD334" s="33">
        <v>0</v>
      </c>
      <c r="AE334" s="33">
        <v>0</v>
      </c>
      <c r="AF334" s="33">
        <v>0</v>
      </c>
      <c r="AG334" s="33">
        <v>0</v>
      </c>
      <c r="AH334" t="s">
        <v>197</v>
      </c>
      <c r="AI334" s="34">
        <v>2</v>
      </c>
    </row>
    <row r="335" spans="1:35" x14ac:dyDescent="0.25">
      <c r="A335" t="s">
        <v>1583</v>
      </c>
      <c r="B335" t="s">
        <v>626</v>
      </c>
      <c r="C335" t="s">
        <v>1297</v>
      </c>
      <c r="D335" t="s">
        <v>1530</v>
      </c>
      <c r="E335" s="33">
        <v>219.16666666666666</v>
      </c>
      <c r="F335" s="33">
        <v>5.0333333333333332</v>
      </c>
      <c r="G335" s="33">
        <v>0.16666666666666666</v>
      </c>
      <c r="H335" s="33">
        <v>0</v>
      </c>
      <c r="I335" s="33">
        <v>10.133333333333333</v>
      </c>
      <c r="J335" s="33">
        <v>0</v>
      </c>
      <c r="K335" s="33">
        <v>0</v>
      </c>
      <c r="L335" s="33">
        <v>3.2239999999999989</v>
      </c>
      <c r="M335" s="33">
        <v>5.25</v>
      </c>
      <c r="N335" s="33">
        <v>10.896666666666667</v>
      </c>
      <c r="O335" s="33">
        <v>7.3673003802281381E-2</v>
      </c>
      <c r="P335" s="33">
        <v>0</v>
      </c>
      <c r="Q335" s="33">
        <v>31.455555555555556</v>
      </c>
      <c r="R335" s="33">
        <v>0.14352344740177442</v>
      </c>
      <c r="S335" s="33">
        <v>5.3622222222222229</v>
      </c>
      <c r="T335" s="33">
        <v>21.977</v>
      </c>
      <c r="U335" s="33">
        <v>0</v>
      </c>
      <c r="V335" s="33">
        <v>0.12474169835234475</v>
      </c>
      <c r="W335" s="33">
        <v>22.36</v>
      </c>
      <c r="X335" s="33">
        <v>12.910888888888891</v>
      </c>
      <c r="Y335" s="33">
        <v>0</v>
      </c>
      <c r="Z335" s="33">
        <v>0.16093181242078583</v>
      </c>
      <c r="AA335" s="33">
        <v>0</v>
      </c>
      <c r="AB335" s="33">
        <v>5.666666666666667</v>
      </c>
      <c r="AC335" s="33">
        <v>0</v>
      </c>
      <c r="AD335" s="33">
        <v>0</v>
      </c>
      <c r="AE335" s="33">
        <v>0</v>
      </c>
      <c r="AF335" s="33">
        <v>0</v>
      </c>
      <c r="AG335" s="33">
        <v>0</v>
      </c>
      <c r="AH335" t="s">
        <v>20</v>
      </c>
      <c r="AI335" s="34">
        <v>2</v>
      </c>
    </row>
    <row r="336" spans="1:35" x14ac:dyDescent="0.25">
      <c r="A336" t="s">
        <v>1583</v>
      </c>
      <c r="B336" t="s">
        <v>824</v>
      </c>
      <c r="C336" t="s">
        <v>1379</v>
      </c>
      <c r="D336" t="s">
        <v>1530</v>
      </c>
      <c r="E336" s="33">
        <v>116.77777777777777</v>
      </c>
      <c r="F336" s="33">
        <v>14.488888888888889</v>
      </c>
      <c r="G336" s="33">
        <v>0</v>
      </c>
      <c r="H336" s="33">
        <v>0</v>
      </c>
      <c r="I336" s="33">
        <v>5.9555555555555557</v>
      </c>
      <c r="J336" s="33">
        <v>0</v>
      </c>
      <c r="K336" s="33">
        <v>0</v>
      </c>
      <c r="L336" s="33">
        <v>1.7905555555555552</v>
      </c>
      <c r="M336" s="33">
        <v>4.4333333333333336</v>
      </c>
      <c r="N336" s="33">
        <v>10.792555555555555</v>
      </c>
      <c r="O336" s="33">
        <v>0.13038344433872504</v>
      </c>
      <c r="P336" s="33">
        <v>0</v>
      </c>
      <c r="Q336" s="33">
        <v>17.625</v>
      </c>
      <c r="R336" s="33">
        <v>0.15092768791627023</v>
      </c>
      <c r="S336" s="33">
        <v>7.5877777777777773</v>
      </c>
      <c r="T336" s="33">
        <v>10.002333333333336</v>
      </c>
      <c r="U336" s="33">
        <v>0</v>
      </c>
      <c r="V336" s="33">
        <v>0.15062892483349194</v>
      </c>
      <c r="W336" s="33">
        <v>11.369111111111117</v>
      </c>
      <c r="X336" s="33">
        <v>8.7437777777777761</v>
      </c>
      <c r="Y336" s="33">
        <v>0</v>
      </c>
      <c r="Z336" s="33">
        <v>0.17223215984776408</v>
      </c>
      <c r="AA336" s="33">
        <v>0</v>
      </c>
      <c r="AB336" s="33">
        <v>10.377777777777778</v>
      </c>
      <c r="AC336" s="33">
        <v>0</v>
      </c>
      <c r="AD336" s="33">
        <v>0</v>
      </c>
      <c r="AE336" s="33">
        <v>0</v>
      </c>
      <c r="AF336" s="33">
        <v>0</v>
      </c>
      <c r="AG336" s="33">
        <v>0</v>
      </c>
      <c r="AH336" t="s">
        <v>219</v>
      </c>
      <c r="AI336" s="34">
        <v>2</v>
      </c>
    </row>
    <row r="337" spans="1:35" x14ac:dyDescent="0.25">
      <c r="A337" t="s">
        <v>1583</v>
      </c>
      <c r="B337" t="s">
        <v>856</v>
      </c>
      <c r="C337" t="s">
        <v>1395</v>
      </c>
      <c r="D337" t="s">
        <v>1530</v>
      </c>
      <c r="E337" s="33">
        <v>173.1</v>
      </c>
      <c r="F337" s="33">
        <v>9.3222222222222229</v>
      </c>
      <c r="G337" s="33">
        <v>0</v>
      </c>
      <c r="H337" s="33">
        <v>0</v>
      </c>
      <c r="I337" s="33">
        <v>7.7777777777777779E-2</v>
      </c>
      <c r="J337" s="33">
        <v>0</v>
      </c>
      <c r="K337" s="33">
        <v>0</v>
      </c>
      <c r="L337" s="33">
        <v>0.59166666666666667</v>
      </c>
      <c r="M337" s="33">
        <v>5.25</v>
      </c>
      <c r="N337" s="33">
        <v>5.1611111111111114</v>
      </c>
      <c r="O337" s="33">
        <v>6.0145067077476091E-2</v>
      </c>
      <c r="P337" s="33">
        <v>0</v>
      </c>
      <c r="Q337" s="33">
        <v>17.719444444444445</v>
      </c>
      <c r="R337" s="33">
        <v>0.10236536363052828</v>
      </c>
      <c r="S337" s="33">
        <v>9.7811111111111142</v>
      </c>
      <c r="T337" s="33">
        <v>19.030999999999995</v>
      </c>
      <c r="U337" s="33">
        <v>0</v>
      </c>
      <c r="V337" s="33">
        <v>0.16644778227100582</v>
      </c>
      <c r="W337" s="33">
        <v>17.82822222222223</v>
      </c>
      <c r="X337" s="33">
        <v>12.80122222222222</v>
      </c>
      <c r="Y337" s="33">
        <v>0</v>
      </c>
      <c r="Z337" s="33">
        <v>0.17694653058604537</v>
      </c>
      <c r="AA337" s="33">
        <v>0</v>
      </c>
      <c r="AB337" s="33">
        <v>5.2444444444444445</v>
      </c>
      <c r="AC337" s="33">
        <v>0</v>
      </c>
      <c r="AD337" s="33">
        <v>0</v>
      </c>
      <c r="AE337" s="33">
        <v>0</v>
      </c>
      <c r="AF337" s="33">
        <v>0</v>
      </c>
      <c r="AG337" s="33">
        <v>0</v>
      </c>
      <c r="AH337" t="s">
        <v>252</v>
      </c>
      <c r="AI337" s="34">
        <v>2</v>
      </c>
    </row>
    <row r="338" spans="1:35" x14ac:dyDescent="0.25">
      <c r="A338" t="s">
        <v>1583</v>
      </c>
      <c r="B338" t="s">
        <v>1194</v>
      </c>
      <c r="C338" t="s">
        <v>1489</v>
      </c>
      <c r="D338" t="s">
        <v>1522</v>
      </c>
      <c r="E338" s="33">
        <v>8.1777777777777771</v>
      </c>
      <c r="F338" s="33">
        <v>1.0777777777777777</v>
      </c>
      <c r="G338" s="33">
        <v>0</v>
      </c>
      <c r="H338" s="33">
        <v>96.12777777777778</v>
      </c>
      <c r="I338" s="33">
        <v>30.788888888888888</v>
      </c>
      <c r="J338" s="33">
        <v>0</v>
      </c>
      <c r="K338" s="33">
        <v>0</v>
      </c>
      <c r="L338" s="33">
        <v>0</v>
      </c>
      <c r="M338" s="33">
        <v>5</v>
      </c>
      <c r="N338" s="33">
        <v>0</v>
      </c>
      <c r="O338" s="33">
        <v>0.61141304347826086</v>
      </c>
      <c r="P338" s="33">
        <v>0</v>
      </c>
      <c r="Q338" s="33">
        <v>0</v>
      </c>
      <c r="R338" s="33">
        <v>0</v>
      </c>
      <c r="S338" s="33">
        <v>35.383333333333333</v>
      </c>
      <c r="T338" s="33">
        <v>0</v>
      </c>
      <c r="U338" s="33">
        <v>0</v>
      </c>
      <c r="V338" s="33">
        <v>4.3267663043478262</v>
      </c>
      <c r="W338" s="33">
        <v>9.5972222222222214</v>
      </c>
      <c r="X338" s="33">
        <v>9.4444444444444442E-2</v>
      </c>
      <c r="Y338" s="33">
        <v>0</v>
      </c>
      <c r="Z338" s="33">
        <v>1.1851222826086958</v>
      </c>
      <c r="AA338" s="33">
        <v>0</v>
      </c>
      <c r="AB338" s="33">
        <v>0</v>
      </c>
      <c r="AC338" s="33">
        <v>0</v>
      </c>
      <c r="AD338" s="33">
        <v>0</v>
      </c>
      <c r="AE338" s="33">
        <v>57.133333333333333</v>
      </c>
      <c r="AF338" s="33">
        <v>0</v>
      </c>
      <c r="AG338" s="33">
        <v>6.8444444444444441</v>
      </c>
      <c r="AH338" t="s">
        <v>593</v>
      </c>
      <c r="AI338" s="34">
        <v>2</v>
      </c>
    </row>
    <row r="339" spans="1:35" x14ac:dyDescent="0.25">
      <c r="A339" t="s">
        <v>1583</v>
      </c>
      <c r="B339" t="s">
        <v>1072</v>
      </c>
      <c r="C339" t="s">
        <v>1455</v>
      </c>
      <c r="D339" t="s">
        <v>1502</v>
      </c>
      <c r="E339" s="33">
        <v>211</v>
      </c>
      <c r="F339" s="33">
        <v>4.0888888888888886</v>
      </c>
      <c r="G339" s="33">
        <v>4.8</v>
      </c>
      <c r="H339" s="33">
        <v>2.540777777777778</v>
      </c>
      <c r="I339" s="33">
        <v>15.7</v>
      </c>
      <c r="J339" s="33">
        <v>0</v>
      </c>
      <c r="K339" s="33">
        <v>8.7888888888888896</v>
      </c>
      <c r="L339" s="33">
        <v>10.91088888888889</v>
      </c>
      <c r="M339" s="33">
        <v>27.427777777777777</v>
      </c>
      <c r="N339" s="33">
        <v>0</v>
      </c>
      <c r="O339" s="33">
        <v>0.12998946814112691</v>
      </c>
      <c r="P339" s="33">
        <v>0</v>
      </c>
      <c r="Q339" s="33">
        <v>0</v>
      </c>
      <c r="R339" s="33">
        <v>0</v>
      </c>
      <c r="S339" s="33">
        <v>114.05277777777778</v>
      </c>
      <c r="T339" s="33">
        <v>4.3722222222222218</v>
      </c>
      <c r="U339" s="33">
        <v>0</v>
      </c>
      <c r="V339" s="33">
        <v>0.56125592417061609</v>
      </c>
      <c r="W339" s="33">
        <v>90.916666666666671</v>
      </c>
      <c r="X339" s="33">
        <v>21.033333333333335</v>
      </c>
      <c r="Y339" s="33">
        <v>20.522222222222222</v>
      </c>
      <c r="Z339" s="33">
        <v>0.62783043707214325</v>
      </c>
      <c r="AA339" s="33">
        <v>0</v>
      </c>
      <c r="AB339" s="33">
        <v>12.622222222222222</v>
      </c>
      <c r="AC339" s="33">
        <v>0</v>
      </c>
      <c r="AD339" s="33">
        <v>0</v>
      </c>
      <c r="AE339" s="33">
        <v>0</v>
      </c>
      <c r="AF339" s="33">
        <v>0</v>
      </c>
      <c r="AG339" s="33">
        <v>24.755555555555556</v>
      </c>
      <c r="AH339" t="s">
        <v>468</v>
      </c>
      <c r="AI339" s="34">
        <v>2</v>
      </c>
    </row>
    <row r="340" spans="1:35" x14ac:dyDescent="0.25">
      <c r="A340" t="s">
        <v>1583</v>
      </c>
      <c r="B340" t="s">
        <v>639</v>
      </c>
      <c r="C340" t="s">
        <v>1304</v>
      </c>
      <c r="D340" t="s">
        <v>1523</v>
      </c>
      <c r="E340" s="33">
        <v>37</v>
      </c>
      <c r="F340" s="33">
        <v>3.5666666666666669</v>
      </c>
      <c r="G340" s="33">
        <v>0</v>
      </c>
      <c r="H340" s="33">
        <v>0</v>
      </c>
      <c r="I340" s="33">
        <v>0</v>
      </c>
      <c r="J340" s="33">
        <v>0</v>
      </c>
      <c r="K340" s="33">
        <v>0</v>
      </c>
      <c r="L340" s="33">
        <v>0</v>
      </c>
      <c r="M340" s="33">
        <v>5.6583333333333332</v>
      </c>
      <c r="N340" s="33">
        <v>0</v>
      </c>
      <c r="O340" s="33">
        <v>0.15292792792792792</v>
      </c>
      <c r="P340" s="33">
        <v>0</v>
      </c>
      <c r="Q340" s="33">
        <v>0</v>
      </c>
      <c r="R340" s="33">
        <v>0</v>
      </c>
      <c r="S340" s="33">
        <v>4.3972222222222221</v>
      </c>
      <c r="T340" s="33">
        <v>0</v>
      </c>
      <c r="U340" s="33">
        <v>0</v>
      </c>
      <c r="V340" s="33">
        <v>0.11884384384384385</v>
      </c>
      <c r="W340" s="33">
        <v>5.458333333333333</v>
      </c>
      <c r="X340" s="33">
        <v>0</v>
      </c>
      <c r="Y340" s="33">
        <v>0</v>
      </c>
      <c r="Z340" s="33">
        <v>0.14752252252252251</v>
      </c>
      <c r="AA340" s="33">
        <v>0</v>
      </c>
      <c r="AB340" s="33">
        <v>7.0444444444444443</v>
      </c>
      <c r="AC340" s="33">
        <v>0</v>
      </c>
      <c r="AD340" s="33">
        <v>0</v>
      </c>
      <c r="AE340" s="33">
        <v>0</v>
      </c>
      <c r="AF340" s="33">
        <v>0</v>
      </c>
      <c r="AG340" s="33">
        <v>0</v>
      </c>
      <c r="AH340" t="s">
        <v>33</v>
      </c>
      <c r="AI340" s="34">
        <v>2</v>
      </c>
    </row>
    <row r="341" spans="1:35" x14ac:dyDescent="0.25">
      <c r="A341" t="s">
        <v>1583</v>
      </c>
      <c r="B341" t="s">
        <v>936</v>
      </c>
      <c r="C341" t="s">
        <v>1224</v>
      </c>
      <c r="D341" t="s">
        <v>1501</v>
      </c>
      <c r="E341" s="33">
        <v>130.25555555555556</v>
      </c>
      <c r="F341" s="33">
        <v>5.333333333333333</v>
      </c>
      <c r="G341" s="33">
        <v>1.2444444444444445</v>
      </c>
      <c r="H341" s="33">
        <v>0</v>
      </c>
      <c r="I341" s="33">
        <v>10.888888888888889</v>
      </c>
      <c r="J341" s="33">
        <v>0</v>
      </c>
      <c r="K341" s="33">
        <v>0</v>
      </c>
      <c r="L341" s="33">
        <v>6.4333333333333336</v>
      </c>
      <c r="M341" s="33">
        <v>14.4</v>
      </c>
      <c r="N341" s="33">
        <v>5.447222222222222</v>
      </c>
      <c r="O341" s="33">
        <v>0.15237140663652649</v>
      </c>
      <c r="P341" s="33">
        <v>4.666666666666667</v>
      </c>
      <c r="Q341" s="33">
        <v>30.391666666666666</v>
      </c>
      <c r="R341" s="33">
        <v>0.2691503881259063</v>
      </c>
      <c r="S341" s="33">
        <v>11.716666666666667</v>
      </c>
      <c r="T341" s="33">
        <v>13.85</v>
      </c>
      <c r="U341" s="33">
        <v>0</v>
      </c>
      <c r="V341" s="33">
        <v>0.19628081549091528</v>
      </c>
      <c r="W341" s="33">
        <v>14.463888888888889</v>
      </c>
      <c r="X341" s="33">
        <v>17.719444444444445</v>
      </c>
      <c r="Y341" s="33">
        <v>0</v>
      </c>
      <c r="Z341" s="33">
        <v>0.24707839290284059</v>
      </c>
      <c r="AA341" s="33">
        <v>0</v>
      </c>
      <c r="AB341" s="33">
        <v>0</v>
      </c>
      <c r="AC341" s="33">
        <v>0</v>
      </c>
      <c r="AD341" s="33">
        <v>0</v>
      </c>
      <c r="AE341" s="33">
        <v>0</v>
      </c>
      <c r="AF341" s="33">
        <v>0</v>
      </c>
      <c r="AG341" s="33">
        <v>0</v>
      </c>
      <c r="AH341" t="s">
        <v>332</v>
      </c>
      <c r="AI341" s="34">
        <v>2</v>
      </c>
    </row>
    <row r="342" spans="1:35" x14ac:dyDescent="0.25">
      <c r="A342" t="s">
        <v>1583</v>
      </c>
      <c r="B342" t="s">
        <v>1109</v>
      </c>
      <c r="C342" t="s">
        <v>1221</v>
      </c>
      <c r="D342" t="s">
        <v>1535</v>
      </c>
      <c r="E342" s="33">
        <v>79.444444444444443</v>
      </c>
      <c r="F342" s="33">
        <v>5.4222222222222225</v>
      </c>
      <c r="G342" s="33">
        <v>0</v>
      </c>
      <c r="H342" s="33">
        <v>0</v>
      </c>
      <c r="I342" s="33">
        <v>2.5444444444444443</v>
      </c>
      <c r="J342" s="33">
        <v>0</v>
      </c>
      <c r="K342" s="33">
        <v>0</v>
      </c>
      <c r="L342" s="33">
        <v>0.56811111111111101</v>
      </c>
      <c r="M342" s="33">
        <v>0</v>
      </c>
      <c r="N342" s="33">
        <v>0</v>
      </c>
      <c r="O342" s="33">
        <v>0</v>
      </c>
      <c r="P342" s="33">
        <v>0</v>
      </c>
      <c r="Q342" s="33">
        <v>8.4517777777777781</v>
      </c>
      <c r="R342" s="33">
        <v>0.10638601398601399</v>
      </c>
      <c r="S342" s="33">
        <v>5.8234444444444433</v>
      </c>
      <c r="T342" s="33">
        <v>0</v>
      </c>
      <c r="U342" s="33">
        <v>9.3222222222222229</v>
      </c>
      <c r="V342" s="33">
        <v>0.19064475524475524</v>
      </c>
      <c r="W342" s="33">
        <v>10.603111111111112</v>
      </c>
      <c r="X342" s="33">
        <v>20.26766666666667</v>
      </c>
      <c r="Y342" s="33">
        <v>0</v>
      </c>
      <c r="Z342" s="33">
        <v>0.38858321678321683</v>
      </c>
      <c r="AA342" s="33">
        <v>0</v>
      </c>
      <c r="AB342" s="33">
        <v>0</v>
      </c>
      <c r="AC342" s="33">
        <v>0</v>
      </c>
      <c r="AD342" s="33">
        <v>0</v>
      </c>
      <c r="AE342" s="33">
        <v>0</v>
      </c>
      <c r="AF342" s="33">
        <v>0</v>
      </c>
      <c r="AG342" s="33">
        <v>0</v>
      </c>
      <c r="AH342" t="s">
        <v>506</v>
      </c>
      <c r="AI342" s="34">
        <v>2</v>
      </c>
    </row>
    <row r="343" spans="1:35" x14ac:dyDescent="0.25">
      <c r="A343" t="s">
        <v>1583</v>
      </c>
      <c r="B343" t="s">
        <v>1143</v>
      </c>
      <c r="C343" t="s">
        <v>1463</v>
      </c>
      <c r="D343" t="s">
        <v>1540</v>
      </c>
      <c r="E343" s="33">
        <v>37.333333333333336</v>
      </c>
      <c r="F343" s="33">
        <v>3.5555555555555554</v>
      </c>
      <c r="G343" s="33">
        <v>0.28888888888888886</v>
      </c>
      <c r="H343" s="33">
        <v>0.21111111111111111</v>
      </c>
      <c r="I343" s="33">
        <v>2.9222222222222221</v>
      </c>
      <c r="J343" s="33">
        <v>0</v>
      </c>
      <c r="K343" s="33">
        <v>0</v>
      </c>
      <c r="L343" s="33">
        <v>1.1388888888888888</v>
      </c>
      <c r="M343" s="33">
        <v>3.6472222222222221</v>
      </c>
      <c r="N343" s="33">
        <v>0</v>
      </c>
      <c r="O343" s="33">
        <v>9.7693452380952367E-2</v>
      </c>
      <c r="P343" s="33">
        <v>7.7444444444444445</v>
      </c>
      <c r="Q343" s="33">
        <v>0</v>
      </c>
      <c r="R343" s="33">
        <v>0.20744047619047618</v>
      </c>
      <c r="S343" s="33">
        <v>3.588888888888889</v>
      </c>
      <c r="T343" s="33">
        <v>0</v>
      </c>
      <c r="U343" s="33">
        <v>0</v>
      </c>
      <c r="V343" s="33">
        <v>9.6130952380952372E-2</v>
      </c>
      <c r="W343" s="33">
        <v>3.2638888888888888</v>
      </c>
      <c r="X343" s="33">
        <v>0</v>
      </c>
      <c r="Y343" s="33">
        <v>0</v>
      </c>
      <c r="Z343" s="33">
        <v>8.7425595238095233E-2</v>
      </c>
      <c r="AA343" s="33">
        <v>0</v>
      </c>
      <c r="AB343" s="33">
        <v>0.2</v>
      </c>
      <c r="AC343" s="33">
        <v>0</v>
      </c>
      <c r="AD343" s="33">
        <v>0</v>
      </c>
      <c r="AE343" s="33">
        <v>0</v>
      </c>
      <c r="AF343" s="33">
        <v>0</v>
      </c>
      <c r="AG343" s="33">
        <v>0</v>
      </c>
      <c r="AH343" t="s">
        <v>540</v>
      </c>
      <c r="AI343" s="34">
        <v>2</v>
      </c>
    </row>
    <row r="344" spans="1:35" x14ac:dyDescent="0.25">
      <c r="A344" t="s">
        <v>1583</v>
      </c>
      <c r="B344" t="s">
        <v>812</v>
      </c>
      <c r="C344" t="s">
        <v>1374</v>
      </c>
      <c r="D344" t="s">
        <v>1530</v>
      </c>
      <c r="E344" s="33">
        <v>145.1</v>
      </c>
      <c r="F344" s="33">
        <v>4.9777777777777779</v>
      </c>
      <c r="G344" s="33">
        <v>0.72222222222222221</v>
      </c>
      <c r="H344" s="33">
        <v>1.0827777777777776</v>
      </c>
      <c r="I344" s="33">
        <v>5.2222222222222223</v>
      </c>
      <c r="J344" s="33">
        <v>0</v>
      </c>
      <c r="K344" s="33">
        <v>0</v>
      </c>
      <c r="L344" s="33">
        <v>4.2305555555555552</v>
      </c>
      <c r="M344" s="33">
        <v>10.824999999999999</v>
      </c>
      <c r="N344" s="33">
        <v>3.3333333333333333E-2</v>
      </c>
      <c r="O344" s="33">
        <v>7.4833448196645988E-2</v>
      </c>
      <c r="P344" s="33">
        <v>4.5333333333333332</v>
      </c>
      <c r="Q344" s="33">
        <v>18.149999999999999</v>
      </c>
      <c r="R344" s="33">
        <v>0.15632896852745232</v>
      </c>
      <c r="S344" s="33">
        <v>9.5972222222222214</v>
      </c>
      <c r="T344" s="33">
        <v>0</v>
      </c>
      <c r="U344" s="33">
        <v>33.144444444444446</v>
      </c>
      <c r="V344" s="33">
        <v>0.29456696531127957</v>
      </c>
      <c r="W344" s="33">
        <v>17.197222222222223</v>
      </c>
      <c r="X344" s="33">
        <v>0</v>
      </c>
      <c r="Y344" s="33">
        <v>24.477777777777778</v>
      </c>
      <c r="Z344" s="33">
        <v>0.28721571330117157</v>
      </c>
      <c r="AA344" s="33">
        <v>0</v>
      </c>
      <c r="AB344" s="33">
        <v>0</v>
      </c>
      <c r="AC344" s="33">
        <v>0</v>
      </c>
      <c r="AD344" s="33">
        <v>0</v>
      </c>
      <c r="AE344" s="33">
        <v>0</v>
      </c>
      <c r="AF344" s="33">
        <v>0</v>
      </c>
      <c r="AG344" s="33">
        <v>0</v>
      </c>
      <c r="AH344" t="s">
        <v>207</v>
      </c>
      <c r="AI344" s="34">
        <v>2</v>
      </c>
    </row>
    <row r="345" spans="1:35" x14ac:dyDescent="0.25">
      <c r="A345" t="s">
        <v>1583</v>
      </c>
      <c r="B345" t="s">
        <v>717</v>
      </c>
      <c r="C345" t="s">
        <v>1292</v>
      </c>
      <c r="D345" t="s">
        <v>1526</v>
      </c>
      <c r="E345" s="33">
        <v>55.522222222222226</v>
      </c>
      <c r="F345" s="33">
        <v>5.6888888888888891</v>
      </c>
      <c r="G345" s="33">
        <v>0</v>
      </c>
      <c r="H345" s="33">
        <v>0</v>
      </c>
      <c r="I345" s="33">
        <v>1.8</v>
      </c>
      <c r="J345" s="33">
        <v>0</v>
      </c>
      <c r="K345" s="33">
        <v>0</v>
      </c>
      <c r="L345" s="33">
        <v>0</v>
      </c>
      <c r="M345" s="33">
        <v>4.9305555555555554</v>
      </c>
      <c r="N345" s="33">
        <v>0</v>
      </c>
      <c r="O345" s="33">
        <v>8.8803281969181497E-2</v>
      </c>
      <c r="P345" s="33">
        <v>4.7333333333333334</v>
      </c>
      <c r="Q345" s="33">
        <v>7.2944444444444443</v>
      </c>
      <c r="R345" s="33">
        <v>0.21662997798679207</v>
      </c>
      <c r="S345" s="33">
        <v>14.895333333333333</v>
      </c>
      <c r="T345" s="33">
        <v>0</v>
      </c>
      <c r="U345" s="33">
        <v>0</v>
      </c>
      <c r="V345" s="33">
        <v>0.26827696617970781</v>
      </c>
      <c r="W345" s="33">
        <v>6.4944444444444445</v>
      </c>
      <c r="X345" s="33">
        <v>1.6833333333333333</v>
      </c>
      <c r="Y345" s="33">
        <v>0</v>
      </c>
      <c r="Z345" s="33">
        <v>0.14728837302381426</v>
      </c>
      <c r="AA345" s="33">
        <v>0</v>
      </c>
      <c r="AB345" s="33">
        <v>0</v>
      </c>
      <c r="AC345" s="33">
        <v>0</v>
      </c>
      <c r="AD345" s="33">
        <v>0</v>
      </c>
      <c r="AE345" s="33">
        <v>0</v>
      </c>
      <c r="AF345" s="33">
        <v>0</v>
      </c>
      <c r="AG345" s="33">
        <v>0</v>
      </c>
      <c r="AH345" t="s">
        <v>111</v>
      </c>
      <c r="AI345" s="34">
        <v>2</v>
      </c>
    </row>
    <row r="346" spans="1:35" x14ac:dyDescent="0.25">
      <c r="A346" t="s">
        <v>1583</v>
      </c>
      <c r="B346" t="s">
        <v>843</v>
      </c>
      <c r="C346" t="s">
        <v>1386</v>
      </c>
      <c r="D346" t="s">
        <v>1518</v>
      </c>
      <c r="E346" s="33">
        <v>96.355555555555554</v>
      </c>
      <c r="F346" s="33">
        <v>5.1555555555555559</v>
      </c>
      <c r="G346" s="33">
        <v>0</v>
      </c>
      <c r="H346" s="33">
        <v>0</v>
      </c>
      <c r="I346" s="33">
        <v>4.9777777777777779</v>
      </c>
      <c r="J346" s="33">
        <v>0</v>
      </c>
      <c r="K346" s="33">
        <v>0</v>
      </c>
      <c r="L346" s="33">
        <v>4.7333333333333334</v>
      </c>
      <c r="M346" s="33">
        <v>14.083333333333334</v>
      </c>
      <c r="N346" s="33">
        <v>4.9361111111111109</v>
      </c>
      <c r="O346" s="33">
        <v>0.19738814575645758</v>
      </c>
      <c r="P346" s="33">
        <v>8.719444444444445</v>
      </c>
      <c r="Q346" s="33">
        <v>43.733333333333334</v>
      </c>
      <c r="R346" s="33">
        <v>0.54436692804428055</v>
      </c>
      <c r="S346" s="33">
        <v>32.591666666666669</v>
      </c>
      <c r="T346" s="33">
        <v>16.008333333333333</v>
      </c>
      <c r="U346" s="33">
        <v>0</v>
      </c>
      <c r="V346" s="33">
        <v>0.50438191881918826</v>
      </c>
      <c r="W346" s="33">
        <v>17.680555555555557</v>
      </c>
      <c r="X346" s="33">
        <v>31.294444444444444</v>
      </c>
      <c r="Y346" s="33">
        <v>0</v>
      </c>
      <c r="Z346" s="33">
        <v>0.50827375461254609</v>
      </c>
      <c r="AA346" s="33">
        <v>0</v>
      </c>
      <c r="AB346" s="33">
        <v>0</v>
      </c>
      <c r="AC346" s="33">
        <v>0</v>
      </c>
      <c r="AD346" s="33">
        <v>0</v>
      </c>
      <c r="AE346" s="33">
        <v>0</v>
      </c>
      <c r="AF346" s="33">
        <v>0</v>
      </c>
      <c r="AG346" s="33">
        <v>0</v>
      </c>
      <c r="AH346" t="s">
        <v>238</v>
      </c>
      <c r="AI346" s="34">
        <v>2</v>
      </c>
    </row>
    <row r="347" spans="1:35" x14ac:dyDescent="0.25">
      <c r="A347" t="s">
        <v>1583</v>
      </c>
      <c r="B347" t="s">
        <v>679</v>
      </c>
      <c r="C347" t="s">
        <v>1215</v>
      </c>
      <c r="D347" t="s">
        <v>1502</v>
      </c>
      <c r="E347" s="33">
        <v>89.466666666666669</v>
      </c>
      <c r="F347" s="33">
        <v>0</v>
      </c>
      <c r="G347" s="33">
        <v>0</v>
      </c>
      <c r="H347" s="33">
        <v>0</v>
      </c>
      <c r="I347" s="33">
        <v>5.0666666666666664</v>
      </c>
      <c r="J347" s="33">
        <v>0</v>
      </c>
      <c r="K347" s="33">
        <v>0</v>
      </c>
      <c r="L347" s="33">
        <v>3.7833333333333332</v>
      </c>
      <c r="M347" s="33">
        <v>9.5555555555555554</v>
      </c>
      <c r="N347" s="33">
        <v>0</v>
      </c>
      <c r="O347" s="33">
        <v>0.10680576254346745</v>
      </c>
      <c r="P347" s="33">
        <v>5.15</v>
      </c>
      <c r="Q347" s="33">
        <v>9.9222222222222225</v>
      </c>
      <c r="R347" s="33">
        <v>0.16846746150024838</v>
      </c>
      <c r="S347" s="33">
        <v>11.286111111111111</v>
      </c>
      <c r="T347" s="33">
        <v>6.3194444444444446</v>
      </c>
      <c r="U347" s="33">
        <v>0</v>
      </c>
      <c r="V347" s="33">
        <v>0.1967834078489816</v>
      </c>
      <c r="W347" s="33">
        <v>7.2805555555555559</v>
      </c>
      <c r="X347" s="33">
        <v>17.327777777777779</v>
      </c>
      <c r="Y347" s="33">
        <v>0</v>
      </c>
      <c r="Z347" s="33">
        <v>0.27505588673621462</v>
      </c>
      <c r="AA347" s="33">
        <v>0</v>
      </c>
      <c r="AB347" s="33">
        <v>0</v>
      </c>
      <c r="AC347" s="33">
        <v>0</v>
      </c>
      <c r="AD347" s="33">
        <v>0</v>
      </c>
      <c r="AE347" s="33">
        <v>0</v>
      </c>
      <c r="AF347" s="33">
        <v>0</v>
      </c>
      <c r="AG347" s="33">
        <v>0</v>
      </c>
      <c r="AH347" t="s">
        <v>73</v>
      </c>
      <c r="AI347" s="34">
        <v>2</v>
      </c>
    </row>
    <row r="348" spans="1:35" x14ac:dyDescent="0.25">
      <c r="A348" t="s">
        <v>1583</v>
      </c>
      <c r="B348" t="s">
        <v>687</v>
      </c>
      <c r="C348" t="s">
        <v>1296</v>
      </c>
      <c r="D348" t="s">
        <v>1529</v>
      </c>
      <c r="E348" s="33">
        <v>97.966666666666669</v>
      </c>
      <c r="F348" s="33">
        <v>4.7444444444444445</v>
      </c>
      <c r="G348" s="33">
        <v>0</v>
      </c>
      <c r="H348" s="33">
        <v>0</v>
      </c>
      <c r="I348" s="33">
        <v>0</v>
      </c>
      <c r="J348" s="33">
        <v>0</v>
      </c>
      <c r="K348" s="33">
        <v>0</v>
      </c>
      <c r="L348" s="33">
        <v>1.1541111111111109</v>
      </c>
      <c r="M348" s="33">
        <v>0</v>
      </c>
      <c r="N348" s="33">
        <v>12.444444444444445</v>
      </c>
      <c r="O348" s="33">
        <v>0.12702733356016785</v>
      </c>
      <c r="P348" s="33">
        <v>4.9000000000000004</v>
      </c>
      <c r="Q348" s="33">
        <v>12.744999999999999</v>
      </c>
      <c r="R348" s="33">
        <v>0.18011228308948621</v>
      </c>
      <c r="S348" s="33">
        <v>14.886555555555555</v>
      </c>
      <c r="T348" s="33">
        <v>0</v>
      </c>
      <c r="U348" s="33">
        <v>0</v>
      </c>
      <c r="V348" s="33">
        <v>0.15195531359872971</v>
      </c>
      <c r="W348" s="33">
        <v>10.718777777777778</v>
      </c>
      <c r="X348" s="33">
        <v>0</v>
      </c>
      <c r="Y348" s="33">
        <v>4.9777777777777779</v>
      </c>
      <c r="Z348" s="33">
        <v>0.16022343200635136</v>
      </c>
      <c r="AA348" s="33">
        <v>0</v>
      </c>
      <c r="AB348" s="33">
        <v>0</v>
      </c>
      <c r="AC348" s="33">
        <v>0</v>
      </c>
      <c r="AD348" s="33">
        <v>0</v>
      </c>
      <c r="AE348" s="33">
        <v>0</v>
      </c>
      <c r="AF348" s="33">
        <v>0</v>
      </c>
      <c r="AG348" s="33">
        <v>0</v>
      </c>
      <c r="AH348" t="s">
        <v>81</v>
      </c>
      <c r="AI348" s="34">
        <v>2</v>
      </c>
    </row>
    <row r="349" spans="1:35" x14ac:dyDescent="0.25">
      <c r="A349" t="s">
        <v>1583</v>
      </c>
      <c r="B349" t="s">
        <v>1137</v>
      </c>
      <c r="C349" t="s">
        <v>1275</v>
      </c>
      <c r="D349" t="s">
        <v>1507</v>
      </c>
      <c r="E349" s="33">
        <v>116.37777777777778</v>
      </c>
      <c r="F349" s="33">
        <v>18.066666666666666</v>
      </c>
      <c r="G349" s="33">
        <v>0</v>
      </c>
      <c r="H349" s="33">
        <v>0</v>
      </c>
      <c r="I349" s="33">
        <v>4.0555555555555554</v>
      </c>
      <c r="J349" s="33">
        <v>0</v>
      </c>
      <c r="K349" s="33">
        <v>0</v>
      </c>
      <c r="L349" s="33">
        <v>0.40799999999999997</v>
      </c>
      <c r="M349" s="33">
        <v>0</v>
      </c>
      <c r="N349" s="33">
        <v>18.988888888888887</v>
      </c>
      <c r="O349" s="33">
        <v>0.1631659346954363</v>
      </c>
      <c r="P349" s="33">
        <v>0</v>
      </c>
      <c r="Q349" s="33">
        <v>12.391666666666667</v>
      </c>
      <c r="R349" s="33">
        <v>0.10647794538858125</v>
      </c>
      <c r="S349" s="33">
        <v>15.867333333333333</v>
      </c>
      <c r="T349" s="33">
        <v>8.9364444444444437</v>
      </c>
      <c r="U349" s="33">
        <v>0</v>
      </c>
      <c r="V349" s="33">
        <v>0.21313156387244603</v>
      </c>
      <c r="W349" s="33">
        <v>23.365666666666669</v>
      </c>
      <c r="X349" s="33">
        <v>12.219333333333333</v>
      </c>
      <c r="Y349" s="33">
        <v>0</v>
      </c>
      <c r="Z349" s="33">
        <v>0.30577143402711476</v>
      </c>
      <c r="AA349" s="33">
        <v>0</v>
      </c>
      <c r="AB349" s="33">
        <v>9.1333333333333329</v>
      </c>
      <c r="AC349" s="33">
        <v>0</v>
      </c>
      <c r="AD349" s="33">
        <v>0</v>
      </c>
      <c r="AE349" s="33">
        <v>0</v>
      </c>
      <c r="AF349" s="33">
        <v>0</v>
      </c>
      <c r="AG349" s="33">
        <v>0</v>
      </c>
      <c r="AH349" t="s">
        <v>534</v>
      </c>
      <c r="AI349" s="34">
        <v>2</v>
      </c>
    </row>
    <row r="350" spans="1:35" x14ac:dyDescent="0.25">
      <c r="A350" t="s">
        <v>1583</v>
      </c>
      <c r="B350" t="s">
        <v>864</v>
      </c>
      <c r="C350" t="s">
        <v>1398</v>
      </c>
      <c r="D350" t="s">
        <v>1494</v>
      </c>
      <c r="E350" s="33">
        <v>97.611111111111114</v>
      </c>
      <c r="F350" s="33">
        <v>5.6888888888888891</v>
      </c>
      <c r="G350" s="33">
        <v>1.4222222222222223</v>
      </c>
      <c r="H350" s="33">
        <v>0.51944444444444449</v>
      </c>
      <c r="I350" s="33">
        <v>0</v>
      </c>
      <c r="J350" s="33">
        <v>0</v>
      </c>
      <c r="K350" s="33">
        <v>0</v>
      </c>
      <c r="L350" s="33">
        <v>0</v>
      </c>
      <c r="M350" s="33">
        <v>5.52677777777778</v>
      </c>
      <c r="N350" s="33">
        <v>0</v>
      </c>
      <c r="O350" s="33">
        <v>5.6620375640295983E-2</v>
      </c>
      <c r="P350" s="33">
        <v>0.97777777777777775</v>
      </c>
      <c r="Q350" s="33">
        <v>16.078888888888891</v>
      </c>
      <c r="R350" s="33">
        <v>0.17474103585657372</v>
      </c>
      <c r="S350" s="33">
        <v>11.703888888888891</v>
      </c>
      <c r="T350" s="33">
        <v>9.6606666666666658</v>
      </c>
      <c r="U350" s="33">
        <v>0</v>
      </c>
      <c r="V350" s="33">
        <v>0.21887421741605007</v>
      </c>
      <c r="W350" s="33">
        <v>17.34266666666667</v>
      </c>
      <c r="X350" s="33">
        <v>10.776</v>
      </c>
      <c r="Y350" s="33">
        <v>5.4555555555555557</v>
      </c>
      <c r="Z350" s="33">
        <v>0.34395902105862269</v>
      </c>
      <c r="AA350" s="33">
        <v>0</v>
      </c>
      <c r="AB350" s="33">
        <v>0</v>
      </c>
      <c r="AC350" s="33">
        <v>0</v>
      </c>
      <c r="AD350" s="33">
        <v>0</v>
      </c>
      <c r="AE350" s="33">
        <v>0</v>
      </c>
      <c r="AF350" s="33">
        <v>0</v>
      </c>
      <c r="AG350" s="33">
        <v>2.9777777777777779</v>
      </c>
      <c r="AH350" t="s">
        <v>260</v>
      </c>
      <c r="AI350" s="34">
        <v>2</v>
      </c>
    </row>
    <row r="351" spans="1:35" x14ac:dyDescent="0.25">
      <c r="A351" t="s">
        <v>1583</v>
      </c>
      <c r="B351" t="s">
        <v>954</v>
      </c>
      <c r="C351" t="s">
        <v>1423</v>
      </c>
      <c r="D351" t="s">
        <v>1540</v>
      </c>
      <c r="E351" s="33">
        <v>76.111111111111114</v>
      </c>
      <c r="F351" s="33">
        <v>5.4222222222222225</v>
      </c>
      <c r="G351" s="33">
        <v>0</v>
      </c>
      <c r="H351" s="33">
        <v>0</v>
      </c>
      <c r="I351" s="33">
        <v>3.5222222222222221</v>
      </c>
      <c r="J351" s="33">
        <v>0</v>
      </c>
      <c r="K351" s="33">
        <v>0</v>
      </c>
      <c r="L351" s="33">
        <v>2.8114444444444446</v>
      </c>
      <c r="M351" s="33">
        <v>0</v>
      </c>
      <c r="N351" s="33">
        <v>9.6152222222222221</v>
      </c>
      <c r="O351" s="33">
        <v>0.12633138686131387</v>
      </c>
      <c r="P351" s="33">
        <v>0</v>
      </c>
      <c r="Q351" s="33">
        <v>8.1138888888888889</v>
      </c>
      <c r="R351" s="33">
        <v>0.10660583941605839</v>
      </c>
      <c r="S351" s="33">
        <v>15.634555555555554</v>
      </c>
      <c r="T351" s="33">
        <v>5.3444444444444432</v>
      </c>
      <c r="U351" s="33">
        <v>0</v>
      </c>
      <c r="V351" s="33">
        <v>0.27563649635036497</v>
      </c>
      <c r="W351" s="33">
        <v>17.541111111111118</v>
      </c>
      <c r="X351" s="33">
        <v>10.446333333333332</v>
      </c>
      <c r="Y351" s="33">
        <v>0</v>
      </c>
      <c r="Z351" s="33">
        <v>0.3677182481751825</v>
      </c>
      <c r="AA351" s="33">
        <v>0</v>
      </c>
      <c r="AB351" s="33">
        <v>4.666666666666667</v>
      </c>
      <c r="AC351" s="33">
        <v>0</v>
      </c>
      <c r="AD351" s="33">
        <v>0</v>
      </c>
      <c r="AE351" s="33">
        <v>0</v>
      </c>
      <c r="AF351" s="33">
        <v>0</v>
      </c>
      <c r="AG351" s="33">
        <v>0</v>
      </c>
      <c r="AH351" t="s">
        <v>350</v>
      </c>
      <c r="AI351" s="34">
        <v>2</v>
      </c>
    </row>
    <row r="352" spans="1:35" x14ac:dyDescent="0.25">
      <c r="A352" t="s">
        <v>1583</v>
      </c>
      <c r="B352" t="s">
        <v>966</v>
      </c>
      <c r="C352" t="s">
        <v>1341</v>
      </c>
      <c r="D352" t="s">
        <v>1536</v>
      </c>
      <c r="E352" s="33">
        <v>93.822222222222223</v>
      </c>
      <c r="F352" s="33">
        <v>5.4222222222222225</v>
      </c>
      <c r="G352" s="33">
        <v>0</v>
      </c>
      <c r="H352" s="33">
        <v>0</v>
      </c>
      <c r="I352" s="33">
        <v>5.7666666666666666</v>
      </c>
      <c r="J352" s="33">
        <v>0</v>
      </c>
      <c r="K352" s="33">
        <v>0</v>
      </c>
      <c r="L352" s="33">
        <v>5.8804444444444446</v>
      </c>
      <c r="M352" s="33">
        <v>2.4</v>
      </c>
      <c r="N352" s="33">
        <v>1.4111111111111112</v>
      </c>
      <c r="O352" s="33">
        <v>4.0620558976788249E-2</v>
      </c>
      <c r="P352" s="33">
        <v>0</v>
      </c>
      <c r="Q352" s="33">
        <v>18.594444444444445</v>
      </c>
      <c r="R352" s="33">
        <v>0.19818806252960683</v>
      </c>
      <c r="S352" s="33">
        <v>5.9545555555555554</v>
      </c>
      <c r="T352" s="33">
        <v>14.483000000000006</v>
      </c>
      <c r="U352" s="33">
        <v>0</v>
      </c>
      <c r="V352" s="33">
        <v>0.21783278067266706</v>
      </c>
      <c r="W352" s="33">
        <v>14.763999999999994</v>
      </c>
      <c r="X352" s="33">
        <v>7.9933333333333332</v>
      </c>
      <c r="Y352" s="33">
        <v>0</v>
      </c>
      <c r="Z352" s="33">
        <v>0.24255802936996679</v>
      </c>
      <c r="AA352" s="33">
        <v>0</v>
      </c>
      <c r="AB352" s="33">
        <v>4.8888888888888893</v>
      </c>
      <c r="AC352" s="33">
        <v>0</v>
      </c>
      <c r="AD352" s="33">
        <v>0</v>
      </c>
      <c r="AE352" s="33">
        <v>0</v>
      </c>
      <c r="AF352" s="33">
        <v>0</v>
      </c>
      <c r="AG352" s="33">
        <v>0</v>
      </c>
      <c r="AH352" t="s">
        <v>362</v>
      </c>
      <c r="AI352" s="34">
        <v>2</v>
      </c>
    </row>
    <row r="353" spans="1:35" x14ac:dyDescent="0.25">
      <c r="A353" t="s">
        <v>1583</v>
      </c>
      <c r="B353" t="s">
        <v>838</v>
      </c>
      <c r="C353" t="s">
        <v>1358</v>
      </c>
      <c r="D353" t="s">
        <v>1516</v>
      </c>
      <c r="E353" s="33">
        <v>121.38888888888889</v>
      </c>
      <c r="F353" s="33">
        <v>6.2333333333333334</v>
      </c>
      <c r="G353" s="33">
        <v>0</v>
      </c>
      <c r="H353" s="33">
        <v>0</v>
      </c>
      <c r="I353" s="33">
        <v>1.1666666666666667</v>
      </c>
      <c r="J353" s="33">
        <v>0</v>
      </c>
      <c r="K353" s="33">
        <v>0</v>
      </c>
      <c r="L353" s="33">
        <v>2.9083333333333332</v>
      </c>
      <c r="M353" s="33">
        <v>9.35</v>
      </c>
      <c r="N353" s="33">
        <v>0</v>
      </c>
      <c r="O353" s="33">
        <v>7.7025171624713965E-2</v>
      </c>
      <c r="P353" s="33">
        <v>5.1527777777777777</v>
      </c>
      <c r="Q353" s="33">
        <v>12.638888888888889</v>
      </c>
      <c r="R353" s="33">
        <v>0.1465675057208238</v>
      </c>
      <c r="S353" s="33">
        <v>10.034777777777778</v>
      </c>
      <c r="T353" s="33">
        <v>10.708111111111112</v>
      </c>
      <c r="U353" s="33">
        <v>0</v>
      </c>
      <c r="V353" s="33">
        <v>0.17087963386727692</v>
      </c>
      <c r="W353" s="33">
        <v>17.888666666666666</v>
      </c>
      <c r="X353" s="33">
        <v>20.21811111111111</v>
      </c>
      <c r="Y353" s="33">
        <v>0</v>
      </c>
      <c r="Z353" s="33">
        <v>0.3139231121281465</v>
      </c>
      <c r="AA353" s="33">
        <v>0</v>
      </c>
      <c r="AB353" s="33">
        <v>0</v>
      </c>
      <c r="AC353" s="33">
        <v>0</v>
      </c>
      <c r="AD353" s="33">
        <v>0</v>
      </c>
      <c r="AE353" s="33">
        <v>0</v>
      </c>
      <c r="AF353" s="33">
        <v>0</v>
      </c>
      <c r="AG353" s="33">
        <v>0</v>
      </c>
      <c r="AH353" t="s">
        <v>233</v>
      </c>
      <c r="AI353" s="34">
        <v>2</v>
      </c>
    </row>
    <row r="354" spans="1:35" x14ac:dyDescent="0.25">
      <c r="A354" t="s">
        <v>1583</v>
      </c>
      <c r="B354" t="s">
        <v>948</v>
      </c>
      <c r="C354" t="s">
        <v>1422</v>
      </c>
      <c r="D354" t="s">
        <v>1518</v>
      </c>
      <c r="E354" s="33">
        <v>237.24444444444444</v>
      </c>
      <c r="F354" s="33">
        <v>5.6888888888888891</v>
      </c>
      <c r="G354" s="33">
        <v>0</v>
      </c>
      <c r="H354" s="33">
        <v>0</v>
      </c>
      <c r="I354" s="33">
        <v>12.5</v>
      </c>
      <c r="J354" s="33">
        <v>0</v>
      </c>
      <c r="K354" s="33">
        <v>0</v>
      </c>
      <c r="L354" s="33">
        <v>13.455</v>
      </c>
      <c r="M354" s="33">
        <v>22.833333333333332</v>
      </c>
      <c r="N354" s="33">
        <v>0</v>
      </c>
      <c r="O354" s="33">
        <v>9.6243911577369792E-2</v>
      </c>
      <c r="P354" s="33">
        <v>0</v>
      </c>
      <c r="Q354" s="33">
        <v>5.4111111111111114</v>
      </c>
      <c r="R354" s="33">
        <v>2.2808167853128513E-2</v>
      </c>
      <c r="S354" s="33">
        <v>41.228222222222229</v>
      </c>
      <c r="T354" s="33">
        <v>42.611111111111114</v>
      </c>
      <c r="U354" s="33">
        <v>0</v>
      </c>
      <c r="V354" s="33">
        <v>0.35338797302360442</v>
      </c>
      <c r="W354" s="33">
        <v>58.957555555555558</v>
      </c>
      <c r="X354" s="33">
        <v>45.886111111111113</v>
      </c>
      <c r="Y354" s="33">
        <v>4.333333333333333</v>
      </c>
      <c r="Z354" s="33">
        <v>0.46018780442113155</v>
      </c>
      <c r="AA354" s="33">
        <v>0</v>
      </c>
      <c r="AB354" s="33">
        <v>32.544444444444444</v>
      </c>
      <c r="AC354" s="33">
        <v>4.7111111111111112</v>
      </c>
      <c r="AD354" s="33">
        <v>0</v>
      </c>
      <c r="AE354" s="33">
        <v>0</v>
      </c>
      <c r="AF354" s="33">
        <v>0</v>
      </c>
      <c r="AG354" s="33">
        <v>1.1555555555555554</v>
      </c>
      <c r="AH354" t="s">
        <v>344</v>
      </c>
      <c r="AI354" s="34">
        <v>2</v>
      </c>
    </row>
    <row r="355" spans="1:35" x14ac:dyDescent="0.25">
      <c r="A355" t="s">
        <v>1583</v>
      </c>
      <c r="B355" t="s">
        <v>1117</v>
      </c>
      <c r="C355" t="s">
        <v>1466</v>
      </c>
      <c r="D355" t="s">
        <v>1539</v>
      </c>
      <c r="E355" s="33">
        <v>128.66666666666666</v>
      </c>
      <c r="F355" s="33">
        <v>10.844444444444445</v>
      </c>
      <c r="G355" s="33">
        <v>0.57777777777777772</v>
      </c>
      <c r="H355" s="33">
        <v>0</v>
      </c>
      <c r="I355" s="33">
        <v>8.155555555555555</v>
      </c>
      <c r="J355" s="33">
        <v>0</v>
      </c>
      <c r="K355" s="33">
        <v>0</v>
      </c>
      <c r="L355" s="33">
        <v>3.6704444444444442</v>
      </c>
      <c r="M355" s="33">
        <v>7.7888888888888888</v>
      </c>
      <c r="N355" s="33">
        <v>10.669444444444444</v>
      </c>
      <c r="O355" s="33">
        <v>0.14345854922279794</v>
      </c>
      <c r="P355" s="33">
        <v>5.5333333333333332</v>
      </c>
      <c r="Q355" s="33">
        <v>15.986111111111111</v>
      </c>
      <c r="R355" s="33">
        <v>0.16724956822107084</v>
      </c>
      <c r="S355" s="33">
        <v>7.1585555555555551</v>
      </c>
      <c r="T355" s="33">
        <v>10.153111111111109</v>
      </c>
      <c r="U355" s="33">
        <v>0</v>
      </c>
      <c r="V355" s="33">
        <v>0.13454663212435233</v>
      </c>
      <c r="W355" s="33">
        <v>13.510999999999999</v>
      </c>
      <c r="X355" s="33">
        <v>9.3132222222222207</v>
      </c>
      <c r="Y355" s="33">
        <v>2.5555555555555554</v>
      </c>
      <c r="Z355" s="33">
        <v>0.19725215889464592</v>
      </c>
      <c r="AA355" s="33">
        <v>0</v>
      </c>
      <c r="AB355" s="33">
        <v>0</v>
      </c>
      <c r="AC355" s="33">
        <v>1.0333333333333334</v>
      </c>
      <c r="AD355" s="33">
        <v>0.53333333333333333</v>
      </c>
      <c r="AE355" s="33">
        <v>0</v>
      </c>
      <c r="AF355" s="33">
        <v>0</v>
      </c>
      <c r="AG355" s="33">
        <v>0</v>
      </c>
      <c r="AH355" t="s">
        <v>514</v>
      </c>
      <c r="AI355" s="34">
        <v>2</v>
      </c>
    </row>
    <row r="356" spans="1:35" x14ac:dyDescent="0.25">
      <c r="A356" t="s">
        <v>1583</v>
      </c>
      <c r="B356" t="s">
        <v>1179</v>
      </c>
      <c r="C356" t="s">
        <v>1234</v>
      </c>
      <c r="D356" t="s">
        <v>1546</v>
      </c>
      <c r="E356" s="33">
        <v>112.51111111111111</v>
      </c>
      <c r="F356" s="33">
        <v>5.6</v>
      </c>
      <c r="G356" s="33">
        <v>0</v>
      </c>
      <c r="H356" s="33">
        <v>0</v>
      </c>
      <c r="I356" s="33">
        <v>0</v>
      </c>
      <c r="J356" s="33">
        <v>0</v>
      </c>
      <c r="K356" s="33">
        <v>0</v>
      </c>
      <c r="L356" s="33">
        <v>0.69500000000000017</v>
      </c>
      <c r="M356" s="33">
        <v>0</v>
      </c>
      <c r="N356" s="33">
        <v>16.036222222222221</v>
      </c>
      <c r="O356" s="33">
        <v>0.1425301204819277</v>
      </c>
      <c r="P356" s="33">
        <v>0</v>
      </c>
      <c r="Q356" s="33">
        <v>22.483444444444448</v>
      </c>
      <c r="R356" s="33">
        <v>0.19983310290341699</v>
      </c>
      <c r="S356" s="33">
        <v>11.899555555555562</v>
      </c>
      <c r="T356" s="33">
        <v>4.7781111111111105</v>
      </c>
      <c r="U356" s="33">
        <v>0</v>
      </c>
      <c r="V356" s="33">
        <v>0.14823128579893352</v>
      </c>
      <c r="W356" s="33">
        <v>4.8717777777777789</v>
      </c>
      <c r="X356" s="33">
        <v>4.7202222222222225</v>
      </c>
      <c r="Y356" s="33">
        <v>0</v>
      </c>
      <c r="Z356" s="33">
        <v>8.5253802093620407E-2</v>
      </c>
      <c r="AA356" s="33">
        <v>0</v>
      </c>
      <c r="AB356" s="33">
        <v>0</v>
      </c>
      <c r="AC356" s="33">
        <v>0</v>
      </c>
      <c r="AD356" s="33">
        <v>0</v>
      </c>
      <c r="AE356" s="33">
        <v>0</v>
      </c>
      <c r="AF356" s="33">
        <v>0</v>
      </c>
      <c r="AG356" s="33">
        <v>0</v>
      </c>
      <c r="AH356" t="s">
        <v>577</v>
      </c>
      <c r="AI356" s="34">
        <v>2</v>
      </c>
    </row>
    <row r="357" spans="1:35" x14ac:dyDescent="0.25">
      <c r="A357" t="s">
        <v>1583</v>
      </c>
      <c r="B357" t="s">
        <v>684</v>
      </c>
      <c r="C357" t="s">
        <v>1224</v>
      </c>
      <c r="D357" t="s">
        <v>1501</v>
      </c>
      <c r="E357" s="33">
        <v>192.62222222222223</v>
      </c>
      <c r="F357" s="33">
        <v>9.9555555555555557</v>
      </c>
      <c r="G357" s="33">
        <v>0.94444444444444442</v>
      </c>
      <c r="H357" s="33">
        <v>0</v>
      </c>
      <c r="I357" s="33">
        <v>3.8</v>
      </c>
      <c r="J357" s="33">
        <v>0</v>
      </c>
      <c r="K357" s="33">
        <v>0</v>
      </c>
      <c r="L357" s="33">
        <v>3.0694444444444446</v>
      </c>
      <c r="M357" s="33">
        <v>3.355</v>
      </c>
      <c r="N357" s="33">
        <v>8.0566666666666649</v>
      </c>
      <c r="O357" s="33">
        <v>5.9243770189201649E-2</v>
      </c>
      <c r="P357" s="33">
        <v>6.291222222222224</v>
      </c>
      <c r="Q357" s="33">
        <v>8.6083333333333325</v>
      </c>
      <c r="R357" s="33">
        <v>7.7351176742039687E-2</v>
      </c>
      <c r="S357" s="33">
        <v>7.1277777777777782</v>
      </c>
      <c r="T357" s="33">
        <v>28.233333333333334</v>
      </c>
      <c r="U357" s="33">
        <v>7.4666666666666668</v>
      </c>
      <c r="V357" s="33">
        <v>0.22234079372404247</v>
      </c>
      <c r="W357" s="33">
        <v>27.444444444444443</v>
      </c>
      <c r="X357" s="33">
        <v>23.35</v>
      </c>
      <c r="Y357" s="33">
        <v>1.1555555555555554</v>
      </c>
      <c r="Z357" s="33">
        <v>0.26969889247808032</v>
      </c>
      <c r="AA357" s="33">
        <v>0</v>
      </c>
      <c r="AB357" s="33">
        <v>2.6333333333333333</v>
      </c>
      <c r="AC357" s="33">
        <v>0</v>
      </c>
      <c r="AD357" s="33">
        <v>0</v>
      </c>
      <c r="AE357" s="33">
        <v>0</v>
      </c>
      <c r="AF357" s="33">
        <v>0</v>
      </c>
      <c r="AG357" s="33">
        <v>0</v>
      </c>
      <c r="AH357" t="s">
        <v>78</v>
      </c>
      <c r="AI357" s="34">
        <v>2</v>
      </c>
    </row>
    <row r="358" spans="1:35" x14ac:dyDescent="0.25">
      <c r="A358" t="s">
        <v>1583</v>
      </c>
      <c r="B358" t="s">
        <v>810</v>
      </c>
      <c r="C358" t="s">
        <v>1373</v>
      </c>
      <c r="D358" t="s">
        <v>1529</v>
      </c>
      <c r="E358" s="33">
        <v>293.72222222222223</v>
      </c>
      <c r="F358" s="33">
        <v>10.044444444444444</v>
      </c>
      <c r="G358" s="33">
        <v>3.4666666666666668</v>
      </c>
      <c r="H358" s="33">
        <v>1.9552222222222222</v>
      </c>
      <c r="I358" s="33">
        <v>17.488888888888887</v>
      </c>
      <c r="J358" s="33">
        <v>0</v>
      </c>
      <c r="K358" s="33">
        <v>4.1222222222222218</v>
      </c>
      <c r="L358" s="33">
        <v>4.947222222222222</v>
      </c>
      <c r="M358" s="33">
        <v>4.75</v>
      </c>
      <c r="N358" s="33">
        <v>12.833333333333334</v>
      </c>
      <c r="O358" s="33">
        <v>5.9863816909400423E-2</v>
      </c>
      <c r="P358" s="33">
        <v>9.75</v>
      </c>
      <c r="Q358" s="33">
        <v>19.614444444444445</v>
      </c>
      <c r="R358" s="33">
        <v>9.9973519954605641E-2</v>
      </c>
      <c r="S358" s="33">
        <v>18.463888888888889</v>
      </c>
      <c r="T358" s="33">
        <v>24.625</v>
      </c>
      <c r="U358" s="33">
        <v>0</v>
      </c>
      <c r="V358" s="33">
        <v>0.14669945148477398</v>
      </c>
      <c r="W358" s="33">
        <v>45.213888888888889</v>
      </c>
      <c r="X358" s="33">
        <v>13.313888888888888</v>
      </c>
      <c r="Y358" s="33">
        <v>7.6444444444444448</v>
      </c>
      <c r="Z358" s="33">
        <v>0.22528844335161716</v>
      </c>
      <c r="AA358" s="33">
        <v>0</v>
      </c>
      <c r="AB358" s="33">
        <v>0</v>
      </c>
      <c r="AC358" s="33">
        <v>0</v>
      </c>
      <c r="AD358" s="33">
        <v>0</v>
      </c>
      <c r="AE358" s="33">
        <v>0</v>
      </c>
      <c r="AF358" s="33">
        <v>0</v>
      </c>
      <c r="AG358" s="33">
        <v>0</v>
      </c>
      <c r="AH358" t="s">
        <v>205</v>
      </c>
      <c r="AI358" s="34">
        <v>2</v>
      </c>
    </row>
    <row r="359" spans="1:35" x14ac:dyDescent="0.25">
      <c r="A359" t="s">
        <v>1583</v>
      </c>
      <c r="B359" t="s">
        <v>1059</v>
      </c>
      <c r="C359" t="s">
        <v>1447</v>
      </c>
      <c r="D359" t="s">
        <v>1493</v>
      </c>
      <c r="E359" s="33">
        <v>55.555555555555557</v>
      </c>
      <c r="F359" s="33">
        <v>9.1333333333333329</v>
      </c>
      <c r="G359" s="33">
        <v>0</v>
      </c>
      <c r="H359" s="33">
        <v>0.22111111111111115</v>
      </c>
      <c r="I359" s="33">
        <v>0</v>
      </c>
      <c r="J359" s="33">
        <v>0</v>
      </c>
      <c r="K359" s="33">
        <v>0</v>
      </c>
      <c r="L359" s="33">
        <v>0</v>
      </c>
      <c r="M359" s="33">
        <v>6.0111111111111111</v>
      </c>
      <c r="N359" s="33">
        <v>5.3722222222222218</v>
      </c>
      <c r="O359" s="33">
        <v>0.2049</v>
      </c>
      <c r="P359" s="33">
        <v>4.8138888888888891</v>
      </c>
      <c r="Q359" s="33">
        <v>7.1027777777777779</v>
      </c>
      <c r="R359" s="33">
        <v>0.21450000000000002</v>
      </c>
      <c r="S359" s="33">
        <v>5.2972222222222225</v>
      </c>
      <c r="T359" s="33">
        <v>0</v>
      </c>
      <c r="U359" s="33">
        <v>0</v>
      </c>
      <c r="V359" s="33">
        <v>9.5350000000000004E-2</v>
      </c>
      <c r="W359" s="33">
        <v>9.8944444444444439</v>
      </c>
      <c r="X359" s="33">
        <v>0</v>
      </c>
      <c r="Y359" s="33">
        <v>0</v>
      </c>
      <c r="Z359" s="33">
        <v>0.17809999999999998</v>
      </c>
      <c r="AA359" s="33">
        <v>0</v>
      </c>
      <c r="AB359" s="33">
        <v>0</v>
      </c>
      <c r="AC359" s="33">
        <v>0</v>
      </c>
      <c r="AD359" s="33">
        <v>0</v>
      </c>
      <c r="AE359" s="33">
        <v>0</v>
      </c>
      <c r="AF359" s="33">
        <v>0</v>
      </c>
      <c r="AG359" s="33">
        <v>0</v>
      </c>
      <c r="AH359" t="s">
        <v>455</v>
      </c>
      <c r="AI359" s="34">
        <v>2</v>
      </c>
    </row>
    <row r="360" spans="1:35" x14ac:dyDescent="0.25">
      <c r="A360" t="s">
        <v>1583</v>
      </c>
      <c r="B360" t="s">
        <v>785</v>
      </c>
      <c r="C360" t="s">
        <v>1224</v>
      </c>
      <c r="D360" t="s">
        <v>1501</v>
      </c>
      <c r="E360" s="33">
        <v>233.86666666666667</v>
      </c>
      <c r="F360" s="33">
        <v>4.822222222222222</v>
      </c>
      <c r="G360" s="33">
        <v>0</v>
      </c>
      <c r="H360" s="33">
        <v>0</v>
      </c>
      <c r="I360" s="33">
        <v>12.8</v>
      </c>
      <c r="J360" s="33">
        <v>0</v>
      </c>
      <c r="K360" s="33">
        <v>0</v>
      </c>
      <c r="L360" s="33">
        <v>9.3363333333333323</v>
      </c>
      <c r="M360" s="33">
        <v>20.163888888888888</v>
      </c>
      <c r="N360" s="33">
        <v>0</v>
      </c>
      <c r="O360" s="33">
        <v>8.6219593310528309E-2</v>
      </c>
      <c r="P360" s="33">
        <v>21.152777777777779</v>
      </c>
      <c r="Q360" s="33">
        <v>0</v>
      </c>
      <c r="R360" s="33">
        <v>9.0448023565184346E-2</v>
      </c>
      <c r="S360" s="33">
        <v>12.555111111111113</v>
      </c>
      <c r="T360" s="33">
        <v>25.018444444444444</v>
      </c>
      <c r="U360" s="33">
        <v>0</v>
      </c>
      <c r="V360" s="33">
        <v>0.16066229570505511</v>
      </c>
      <c r="W360" s="33">
        <v>13.897666666666664</v>
      </c>
      <c r="X360" s="33">
        <v>31.90411111111111</v>
      </c>
      <c r="Y360" s="33">
        <v>0</v>
      </c>
      <c r="Z360" s="33">
        <v>0.19584568605093117</v>
      </c>
      <c r="AA360" s="33">
        <v>0</v>
      </c>
      <c r="AB360" s="33">
        <v>8.8555555555555561</v>
      </c>
      <c r="AC360" s="33">
        <v>0</v>
      </c>
      <c r="AD360" s="33">
        <v>0</v>
      </c>
      <c r="AE360" s="33">
        <v>132.82222222222222</v>
      </c>
      <c r="AF360" s="33">
        <v>0</v>
      </c>
      <c r="AG360" s="33">
        <v>0</v>
      </c>
      <c r="AH360" t="s">
        <v>180</v>
      </c>
      <c r="AI360" s="34">
        <v>2</v>
      </c>
    </row>
    <row r="361" spans="1:35" x14ac:dyDescent="0.25">
      <c r="A361" t="s">
        <v>1583</v>
      </c>
      <c r="B361" t="s">
        <v>1158</v>
      </c>
      <c r="C361" t="s">
        <v>1211</v>
      </c>
      <c r="D361" t="s">
        <v>1502</v>
      </c>
      <c r="E361" s="33">
        <v>214.17777777777778</v>
      </c>
      <c r="F361" s="33">
        <v>8.1666666666666661</v>
      </c>
      <c r="G361" s="33">
        <v>0</v>
      </c>
      <c r="H361" s="33">
        <v>0</v>
      </c>
      <c r="I361" s="33">
        <v>14.344444444444445</v>
      </c>
      <c r="J361" s="33">
        <v>0</v>
      </c>
      <c r="K361" s="33">
        <v>0</v>
      </c>
      <c r="L361" s="33">
        <v>4.2379999999999987</v>
      </c>
      <c r="M361" s="33">
        <v>0</v>
      </c>
      <c r="N361" s="33">
        <v>19.333333333333332</v>
      </c>
      <c r="O361" s="33">
        <v>9.026769039219755E-2</v>
      </c>
      <c r="P361" s="33">
        <v>35.443777777777782</v>
      </c>
      <c r="Q361" s="33">
        <v>0</v>
      </c>
      <c r="R361" s="33">
        <v>0.16548765304004984</v>
      </c>
      <c r="S361" s="33">
        <v>19.654222222222224</v>
      </c>
      <c r="T361" s="33">
        <v>17.057888888888893</v>
      </c>
      <c r="U361" s="33">
        <v>0</v>
      </c>
      <c r="V361" s="33">
        <v>0.17140952479767588</v>
      </c>
      <c r="W361" s="33">
        <v>24.774666666666675</v>
      </c>
      <c r="X361" s="33">
        <v>17.495000000000001</v>
      </c>
      <c r="Y361" s="33">
        <v>0</v>
      </c>
      <c r="Z361" s="33">
        <v>0.19735785432662384</v>
      </c>
      <c r="AA361" s="33">
        <v>0</v>
      </c>
      <c r="AB361" s="33">
        <v>0</v>
      </c>
      <c r="AC361" s="33">
        <v>0</v>
      </c>
      <c r="AD361" s="33">
        <v>0</v>
      </c>
      <c r="AE361" s="33">
        <v>0</v>
      </c>
      <c r="AF361" s="33">
        <v>0</v>
      </c>
      <c r="AG361" s="33">
        <v>0</v>
      </c>
      <c r="AH361" t="s">
        <v>556</v>
      </c>
      <c r="AI361" s="34">
        <v>2</v>
      </c>
    </row>
    <row r="362" spans="1:35" x14ac:dyDescent="0.25">
      <c r="A362" t="s">
        <v>1583</v>
      </c>
      <c r="B362" t="s">
        <v>757</v>
      </c>
      <c r="C362" t="s">
        <v>1265</v>
      </c>
      <c r="D362" t="s">
        <v>1524</v>
      </c>
      <c r="E362" s="33">
        <v>187.53333333333333</v>
      </c>
      <c r="F362" s="33">
        <v>4.7444444444444445</v>
      </c>
      <c r="G362" s="33">
        <v>0</v>
      </c>
      <c r="H362" s="33">
        <v>1.1000000000000001</v>
      </c>
      <c r="I362" s="33">
        <v>6.7333333333333334</v>
      </c>
      <c r="J362" s="33">
        <v>0</v>
      </c>
      <c r="K362" s="33">
        <v>0</v>
      </c>
      <c r="L362" s="33">
        <v>4.9222222222222225</v>
      </c>
      <c r="M362" s="33">
        <v>14.5</v>
      </c>
      <c r="N362" s="33">
        <v>0</v>
      </c>
      <c r="O362" s="33">
        <v>7.7319587628865982E-2</v>
      </c>
      <c r="P362" s="33">
        <v>4.3555555555555552</v>
      </c>
      <c r="Q362" s="33">
        <v>24.858333333333334</v>
      </c>
      <c r="R362" s="33">
        <v>0.15577971323616543</v>
      </c>
      <c r="S362" s="33">
        <v>5.3055555555555554</v>
      </c>
      <c r="T362" s="33">
        <v>20.208333333333332</v>
      </c>
      <c r="U362" s="33">
        <v>0</v>
      </c>
      <c r="V362" s="33">
        <v>0.1360498874274203</v>
      </c>
      <c r="W362" s="33">
        <v>15.647222222222222</v>
      </c>
      <c r="X362" s="33">
        <v>0</v>
      </c>
      <c r="Y362" s="33">
        <v>16.955555555555556</v>
      </c>
      <c r="Z362" s="33">
        <v>0.17385057471264367</v>
      </c>
      <c r="AA362" s="33">
        <v>0</v>
      </c>
      <c r="AB362" s="33">
        <v>0</v>
      </c>
      <c r="AC362" s="33">
        <v>0</v>
      </c>
      <c r="AD362" s="33">
        <v>0</v>
      </c>
      <c r="AE362" s="33">
        <v>0</v>
      </c>
      <c r="AF362" s="33">
        <v>0</v>
      </c>
      <c r="AG362" s="33">
        <v>0</v>
      </c>
      <c r="AH362" t="s">
        <v>152</v>
      </c>
      <c r="AI362" s="34">
        <v>2</v>
      </c>
    </row>
    <row r="363" spans="1:35" x14ac:dyDescent="0.25">
      <c r="A363" t="s">
        <v>1583</v>
      </c>
      <c r="B363" t="s">
        <v>650</v>
      </c>
      <c r="C363" t="s">
        <v>1311</v>
      </c>
      <c r="D363" t="s">
        <v>1529</v>
      </c>
      <c r="E363" s="33">
        <v>172.25555555555556</v>
      </c>
      <c r="F363" s="33">
        <v>0.31111111111111112</v>
      </c>
      <c r="G363" s="33">
        <v>1.9444444444444444</v>
      </c>
      <c r="H363" s="33">
        <v>0</v>
      </c>
      <c r="I363" s="33">
        <v>10.244444444444444</v>
      </c>
      <c r="J363" s="33">
        <v>0</v>
      </c>
      <c r="K363" s="33">
        <v>0</v>
      </c>
      <c r="L363" s="33">
        <v>2.6138888888888889</v>
      </c>
      <c r="M363" s="33">
        <v>10.256444444444444</v>
      </c>
      <c r="N363" s="33">
        <v>0</v>
      </c>
      <c r="O363" s="33">
        <v>5.9542024124363026E-2</v>
      </c>
      <c r="P363" s="33">
        <v>46.027777777777779</v>
      </c>
      <c r="Q363" s="33">
        <v>0</v>
      </c>
      <c r="R363" s="33">
        <v>0.26720634715861447</v>
      </c>
      <c r="S363" s="33">
        <v>4.3083333333333336</v>
      </c>
      <c r="T363" s="33">
        <v>6.0555555555555554</v>
      </c>
      <c r="U363" s="33">
        <v>0</v>
      </c>
      <c r="V363" s="33">
        <v>6.0165774366251694E-2</v>
      </c>
      <c r="W363" s="33">
        <v>7.3888888888888893</v>
      </c>
      <c r="X363" s="33">
        <v>3.95</v>
      </c>
      <c r="Y363" s="33">
        <v>0</v>
      </c>
      <c r="Z363" s="33">
        <v>6.5825969167257942E-2</v>
      </c>
      <c r="AA363" s="33">
        <v>0</v>
      </c>
      <c r="AB363" s="33">
        <v>0</v>
      </c>
      <c r="AC363" s="33">
        <v>0</v>
      </c>
      <c r="AD363" s="33">
        <v>0</v>
      </c>
      <c r="AE363" s="33">
        <v>0</v>
      </c>
      <c r="AF363" s="33">
        <v>0</v>
      </c>
      <c r="AG363" s="33">
        <v>0</v>
      </c>
      <c r="AH363" t="s">
        <v>44</v>
      </c>
      <c r="AI363" s="34">
        <v>2</v>
      </c>
    </row>
    <row r="364" spans="1:35" x14ac:dyDescent="0.25">
      <c r="A364" t="s">
        <v>1583</v>
      </c>
      <c r="B364" t="s">
        <v>814</v>
      </c>
      <c r="C364" t="s">
        <v>1249</v>
      </c>
      <c r="D364" t="s">
        <v>1496</v>
      </c>
      <c r="E364" s="33">
        <v>115.43333333333334</v>
      </c>
      <c r="F364" s="33">
        <v>8.8000000000000007</v>
      </c>
      <c r="G364" s="33">
        <v>1.4222222222222223</v>
      </c>
      <c r="H364" s="33">
        <v>0</v>
      </c>
      <c r="I364" s="33">
        <v>6.7555555555555555</v>
      </c>
      <c r="J364" s="33">
        <v>4.9888888888888889</v>
      </c>
      <c r="K364" s="33">
        <v>11.422222222222222</v>
      </c>
      <c r="L364" s="33">
        <v>5.7424444444444438</v>
      </c>
      <c r="M364" s="33">
        <v>16.08388888888889</v>
      </c>
      <c r="N364" s="33">
        <v>0</v>
      </c>
      <c r="O364" s="33">
        <v>0.13933487342381365</v>
      </c>
      <c r="P364" s="33">
        <v>0</v>
      </c>
      <c r="Q364" s="33">
        <v>0</v>
      </c>
      <c r="R364" s="33">
        <v>0</v>
      </c>
      <c r="S364" s="33">
        <v>31.244555555555564</v>
      </c>
      <c r="T364" s="33">
        <v>4.1666666666666661</v>
      </c>
      <c r="U364" s="33">
        <v>0</v>
      </c>
      <c r="V364" s="33">
        <v>0.30676773510443744</v>
      </c>
      <c r="W364" s="33">
        <v>30.806777777777764</v>
      </c>
      <c r="X364" s="33">
        <v>11.964666666666671</v>
      </c>
      <c r="Y364" s="33">
        <v>8.6</v>
      </c>
      <c r="Z364" s="33">
        <v>0.44503128308788131</v>
      </c>
      <c r="AA364" s="33">
        <v>0.84444444444444444</v>
      </c>
      <c r="AB364" s="33">
        <v>13.311111111111112</v>
      </c>
      <c r="AC364" s="33">
        <v>0</v>
      </c>
      <c r="AD364" s="33">
        <v>0</v>
      </c>
      <c r="AE364" s="33">
        <v>0</v>
      </c>
      <c r="AF364" s="33">
        <v>0</v>
      </c>
      <c r="AG364" s="33">
        <v>1.711111111111111</v>
      </c>
      <c r="AH364" t="s">
        <v>209</v>
      </c>
      <c r="AI364" s="34">
        <v>2</v>
      </c>
    </row>
    <row r="365" spans="1:35" x14ac:dyDescent="0.25">
      <c r="A365" t="s">
        <v>1583</v>
      </c>
      <c r="B365" t="s">
        <v>777</v>
      </c>
      <c r="C365" t="s">
        <v>1213</v>
      </c>
      <c r="D365" t="s">
        <v>1529</v>
      </c>
      <c r="E365" s="33">
        <v>193.86666666666667</v>
      </c>
      <c r="F365" s="33">
        <v>14.244444444444444</v>
      </c>
      <c r="G365" s="33">
        <v>0</v>
      </c>
      <c r="H365" s="33">
        <v>0</v>
      </c>
      <c r="I365" s="33">
        <v>9.7555555555555564</v>
      </c>
      <c r="J365" s="33">
        <v>0</v>
      </c>
      <c r="K365" s="33">
        <v>0</v>
      </c>
      <c r="L365" s="33">
        <v>19.819444444444443</v>
      </c>
      <c r="M365" s="33">
        <v>13.222222222222221</v>
      </c>
      <c r="N365" s="33">
        <v>2.8777777777777778</v>
      </c>
      <c r="O365" s="33">
        <v>8.3046767537826666E-2</v>
      </c>
      <c r="P365" s="33">
        <v>4.9000000000000004</v>
      </c>
      <c r="Q365" s="33">
        <v>52.758333333333333</v>
      </c>
      <c r="R365" s="33">
        <v>0.29741231086657494</v>
      </c>
      <c r="S365" s="33">
        <v>34.380555555555553</v>
      </c>
      <c r="T365" s="33">
        <v>9.8000000000000007</v>
      </c>
      <c r="U365" s="33">
        <v>0</v>
      </c>
      <c r="V365" s="33">
        <v>0.22789144887666207</v>
      </c>
      <c r="W365" s="33">
        <v>13.291666666666666</v>
      </c>
      <c r="X365" s="33">
        <v>20.6</v>
      </c>
      <c r="Y365" s="33">
        <v>0</v>
      </c>
      <c r="Z365" s="33">
        <v>0.17481946354883079</v>
      </c>
      <c r="AA365" s="33">
        <v>5.2444444444444445</v>
      </c>
      <c r="AB365" s="33">
        <v>0</v>
      </c>
      <c r="AC365" s="33">
        <v>0</v>
      </c>
      <c r="AD365" s="33">
        <v>0</v>
      </c>
      <c r="AE365" s="33">
        <v>22.877777777777776</v>
      </c>
      <c r="AF365" s="33">
        <v>0</v>
      </c>
      <c r="AG365" s="33">
        <v>0</v>
      </c>
      <c r="AH365" t="s">
        <v>172</v>
      </c>
      <c r="AI365" s="34">
        <v>2</v>
      </c>
    </row>
    <row r="366" spans="1:35" x14ac:dyDescent="0.25">
      <c r="A366" t="s">
        <v>1583</v>
      </c>
      <c r="B366" t="s">
        <v>666</v>
      </c>
      <c r="C366" t="s">
        <v>1317</v>
      </c>
      <c r="D366" t="s">
        <v>1529</v>
      </c>
      <c r="E366" s="33">
        <v>392.7</v>
      </c>
      <c r="F366" s="33">
        <v>2.6888888888888891</v>
      </c>
      <c r="G366" s="33">
        <v>4.8888888888888893</v>
      </c>
      <c r="H366" s="33">
        <v>25.872222222222224</v>
      </c>
      <c r="I366" s="33">
        <v>25.977777777777778</v>
      </c>
      <c r="J366" s="33">
        <v>6.3111111111111109</v>
      </c>
      <c r="K366" s="33">
        <v>16.844444444444445</v>
      </c>
      <c r="L366" s="33">
        <v>16.554444444444446</v>
      </c>
      <c r="M366" s="33">
        <v>22.5</v>
      </c>
      <c r="N366" s="33">
        <v>0</v>
      </c>
      <c r="O366" s="33">
        <v>5.7295645530939653E-2</v>
      </c>
      <c r="P366" s="33">
        <v>0</v>
      </c>
      <c r="Q366" s="33">
        <v>26.491666666666667</v>
      </c>
      <c r="R366" s="33">
        <v>6.7460317460317457E-2</v>
      </c>
      <c r="S366" s="33">
        <v>32.369444444444447</v>
      </c>
      <c r="T366" s="33">
        <v>23.769444444444446</v>
      </c>
      <c r="U366" s="33">
        <v>0</v>
      </c>
      <c r="V366" s="33">
        <v>0.14295617236793709</v>
      </c>
      <c r="W366" s="33">
        <v>49.12777777777778</v>
      </c>
      <c r="X366" s="33">
        <v>55.452777777777776</v>
      </c>
      <c r="Y366" s="33">
        <v>4.9000000000000004</v>
      </c>
      <c r="Z366" s="33">
        <v>0.27878929349517584</v>
      </c>
      <c r="AA366" s="33">
        <v>0</v>
      </c>
      <c r="AB366" s="33">
        <v>5.7333333333333334</v>
      </c>
      <c r="AC366" s="33">
        <v>0</v>
      </c>
      <c r="AD366" s="33">
        <v>0</v>
      </c>
      <c r="AE366" s="33">
        <v>4.8888888888888893</v>
      </c>
      <c r="AF366" s="33">
        <v>0</v>
      </c>
      <c r="AG366" s="33">
        <v>27.277777777777779</v>
      </c>
      <c r="AH366" t="s">
        <v>60</v>
      </c>
      <c r="AI366" s="34">
        <v>2</v>
      </c>
    </row>
    <row r="367" spans="1:35" x14ac:dyDescent="0.25">
      <c r="A367" t="s">
        <v>1583</v>
      </c>
      <c r="B367" t="s">
        <v>638</v>
      </c>
      <c r="C367" t="s">
        <v>1303</v>
      </c>
      <c r="D367" t="s">
        <v>1502</v>
      </c>
      <c r="E367" s="33">
        <v>141.35555555555555</v>
      </c>
      <c r="F367" s="33">
        <v>4.3555555555555552</v>
      </c>
      <c r="G367" s="33">
        <v>0</v>
      </c>
      <c r="H367" s="33">
        <v>0.69722222222222219</v>
      </c>
      <c r="I367" s="33">
        <v>6.8555555555555552</v>
      </c>
      <c r="J367" s="33">
        <v>0</v>
      </c>
      <c r="K367" s="33">
        <v>0</v>
      </c>
      <c r="L367" s="33">
        <v>3.5945555555555542</v>
      </c>
      <c r="M367" s="33">
        <v>13.269111111111108</v>
      </c>
      <c r="N367" s="33">
        <v>0</v>
      </c>
      <c r="O367" s="33">
        <v>9.3870460619399451E-2</v>
      </c>
      <c r="P367" s="33">
        <v>9.9163333333333341</v>
      </c>
      <c r="Q367" s="33">
        <v>6.5447777777777763</v>
      </c>
      <c r="R367" s="33">
        <v>0.1164518157522402</v>
      </c>
      <c r="S367" s="33">
        <v>9.8427777777777745</v>
      </c>
      <c r="T367" s="33">
        <v>10.302777777777775</v>
      </c>
      <c r="U367" s="33">
        <v>0</v>
      </c>
      <c r="V367" s="33">
        <v>0.14251689985851276</v>
      </c>
      <c r="W367" s="33">
        <v>8.5628888888888905</v>
      </c>
      <c r="X367" s="33">
        <v>17.565111111111104</v>
      </c>
      <c r="Y367" s="33">
        <v>0</v>
      </c>
      <c r="Z367" s="33">
        <v>0.18483886181418011</v>
      </c>
      <c r="AA367" s="33">
        <v>0</v>
      </c>
      <c r="AB367" s="33">
        <v>5.3444444444444441</v>
      </c>
      <c r="AC367" s="33">
        <v>0</v>
      </c>
      <c r="AD367" s="33">
        <v>0</v>
      </c>
      <c r="AE367" s="33">
        <v>0</v>
      </c>
      <c r="AF367" s="33">
        <v>0</v>
      </c>
      <c r="AG367" s="33">
        <v>0</v>
      </c>
      <c r="AH367" t="s">
        <v>32</v>
      </c>
      <c r="AI367" s="34">
        <v>2</v>
      </c>
    </row>
    <row r="368" spans="1:35" x14ac:dyDescent="0.25">
      <c r="A368" t="s">
        <v>1583</v>
      </c>
      <c r="B368" t="s">
        <v>1071</v>
      </c>
      <c r="C368" t="s">
        <v>1454</v>
      </c>
      <c r="D368" t="s">
        <v>1525</v>
      </c>
      <c r="E368" s="33">
        <v>104.97777777777777</v>
      </c>
      <c r="F368" s="33">
        <v>4.4444444444444446</v>
      </c>
      <c r="G368" s="33">
        <v>5.2444444444444445</v>
      </c>
      <c r="H368" s="33">
        <v>0</v>
      </c>
      <c r="I368" s="33">
        <v>10.222222222222221</v>
      </c>
      <c r="J368" s="33">
        <v>0</v>
      </c>
      <c r="K368" s="33">
        <v>0</v>
      </c>
      <c r="L368" s="33">
        <v>5.125</v>
      </c>
      <c r="M368" s="33">
        <v>13.83611111111111</v>
      </c>
      <c r="N368" s="33">
        <v>0</v>
      </c>
      <c r="O368" s="33">
        <v>0.13180038103302286</v>
      </c>
      <c r="P368" s="33">
        <v>4.416666666666667</v>
      </c>
      <c r="Q368" s="33">
        <v>11.555555555555555</v>
      </c>
      <c r="R368" s="33">
        <v>0.15214860287891618</v>
      </c>
      <c r="S368" s="33">
        <v>4.4777777777777779</v>
      </c>
      <c r="T368" s="33">
        <v>4.3722222222222218</v>
      </c>
      <c r="U368" s="33">
        <v>0</v>
      </c>
      <c r="V368" s="33">
        <v>8.4303556308213373E-2</v>
      </c>
      <c r="W368" s="33">
        <v>11.072222222222223</v>
      </c>
      <c r="X368" s="33">
        <v>0</v>
      </c>
      <c r="Y368" s="33">
        <v>0</v>
      </c>
      <c r="Z368" s="33">
        <v>0.10547205757832347</v>
      </c>
      <c r="AA368" s="33">
        <v>0</v>
      </c>
      <c r="AB368" s="33">
        <v>0</v>
      </c>
      <c r="AC368" s="33">
        <v>0</v>
      </c>
      <c r="AD368" s="33">
        <v>18.244444444444444</v>
      </c>
      <c r="AE368" s="33">
        <v>79.711111111111109</v>
      </c>
      <c r="AF368" s="33">
        <v>0</v>
      </c>
      <c r="AG368" s="33">
        <v>5.6888888888888891</v>
      </c>
      <c r="AH368" t="s">
        <v>467</v>
      </c>
      <c r="AI368" s="34">
        <v>2</v>
      </c>
    </row>
    <row r="369" spans="1:35" x14ac:dyDescent="0.25">
      <c r="A369" t="s">
        <v>1583</v>
      </c>
      <c r="B369" t="s">
        <v>1061</v>
      </c>
      <c r="C369" t="s">
        <v>1340</v>
      </c>
      <c r="D369" t="s">
        <v>1518</v>
      </c>
      <c r="E369" s="33">
        <v>57.111111111111114</v>
      </c>
      <c r="F369" s="33">
        <v>5.1444444444444448</v>
      </c>
      <c r="G369" s="33">
        <v>1.288888888888889</v>
      </c>
      <c r="H369" s="33">
        <v>0.58888888888888902</v>
      </c>
      <c r="I369" s="33">
        <v>5.166666666666667</v>
      </c>
      <c r="J369" s="33">
        <v>0</v>
      </c>
      <c r="K369" s="33">
        <v>4.4444444444444446</v>
      </c>
      <c r="L369" s="33">
        <v>4.7722222222222221</v>
      </c>
      <c r="M369" s="33">
        <v>7.7888888888888888</v>
      </c>
      <c r="N369" s="33">
        <v>0</v>
      </c>
      <c r="O369" s="33">
        <v>0.13638132295719843</v>
      </c>
      <c r="P369" s="33">
        <v>0</v>
      </c>
      <c r="Q369" s="33">
        <v>4.8055555555555554</v>
      </c>
      <c r="R369" s="33">
        <v>8.4143968871595323E-2</v>
      </c>
      <c r="S369" s="33">
        <v>27.227777777777778</v>
      </c>
      <c r="T369" s="33">
        <v>13.57088888888889</v>
      </c>
      <c r="U369" s="33">
        <v>0</v>
      </c>
      <c r="V369" s="33">
        <v>0.71437354085603111</v>
      </c>
      <c r="W369" s="33">
        <v>12.324999999999999</v>
      </c>
      <c r="X369" s="33">
        <v>29.272222222222222</v>
      </c>
      <c r="Y369" s="33">
        <v>0</v>
      </c>
      <c r="Z369" s="33">
        <v>0.72835603112840464</v>
      </c>
      <c r="AA369" s="33">
        <v>0</v>
      </c>
      <c r="AB369" s="33">
        <v>4.7111111111111112</v>
      </c>
      <c r="AC369" s="33">
        <v>0</v>
      </c>
      <c r="AD369" s="33">
        <v>0</v>
      </c>
      <c r="AE369" s="33">
        <v>0</v>
      </c>
      <c r="AF369" s="33">
        <v>0</v>
      </c>
      <c r="AG369" s="33">
        <v>0</v>
      </c>
      <c r="AH369" t="s">
        <v>457</v>
      </c>
      <c r="AI369" s="34">
        <v>2</v>
      </c>
    </row>
    <row r="370" spans="1:35" x14ac:dyDescent="0.25">
      <c r="A370" t="s">
        <v>1583</v>
      </c>
      <c r="B370" t="s">
        <v>1178</v>
      </c>
      <c r="C370" t="s">
        <v>1346</v>
      </c>
      <c r="D370" t="s">
        <v>1518</v>
      </c>
      <c r="E370" s="33">
        <v>49.477777777777774</v>
      </c>
      <c r="F370" s="33">
        <v>5.6888888888888891</v>
      </c>
      <c r="G370" s="33">
        <v>1.1555555555555554</v>
      </c>
      <c r="H370" s="33">
        <v>0</v>
      </c>
      <c r="I370" s="33">
        <v>2.6555555555555554</v>
      </c>
      <c r="J370" s="33">
        <v>0</v>
      </c>
      <c r="K370" s="33">
        <v>3.4666666666666668</v>
      </c>
      <c r="L370" s="33">
        <v>0.625</v>
      </c>
      <c r="M370" s="33">
        <v>5.6888888888888891</v>
      </c>
      <c r="N370" s="33">
        <v>0</v>
      </c>
      <c r="O370" s="33">
        <v>0.11497866606781947</v>
      </c>
      <c r="P370" s="33">
        <v>4.1666666666666664E-2</v>
      </c>
      <c r="Q370" s="33">
        <v>19.542222222222222</v>
      </c>
      <c r="R370" s="33">
        <v>0.39581181226139683</v>
      </c>
      <c r="S370" s="33">
        <v>7.2166666666666668</v>
      </c>
      <c r="T370" s="33">
        <v>0.23055555555555557</v>
      </c>
      <c r="U370" s="33">
        <v>0</v>
      </c>
      <c r="V370" s="33">
        <v>0.15051650572647654</v>
      </c>
      <c r="W370" s="33">
        <v>11.527777777777779</v>
      </c>
      <c r="X370" s="33">
        <v>0</v>
      </c>
      <c r="Y370" s="33">
        <v>0</v>
      </c>
      <c r="Z370" s="33">
        <v>0.232988996182349</v>
      </c>
      <c r="AA370" s="33">
        <v>0</v>
      </c>
      <c r="AB370" s="33">
        <v>0</v>
      </c>
      <c r="AC370" s="33">
        <v>0</v>
      </c>
      <c r="AD370" s="33">
        <v>76.194444444444443</v>
      </c>
      <c r="AE370" s="33">
        <v>0</v>
      </c>
      <c r="AF370" s="33">
        <v>0</v>
      </c>
      <c r="AG370" s="33">
        <v>0</v>
      </c>
      <c r="AH370" t="s">
        <v>576</v>
      </c>
      <c r="AI370" s="34">
        <v>2</v>
      </c>
    </row>
    <row r="371" spans="1:35" x14ac:dyDescent="0.25">
      <c r="A371" t="s">
        <v>1583</v>
      </c>
      <c r="B371" t="s">
        <v>909</v>
      </c>
      <c r="C371" t="s">
        <v>1290</v>
      </c>
      <c r="D371" t="s">
        <v>1524</v>
      </c>
      <c r="E371" s="33">
        <v>141.34444444444443</v>
      </c>
      <c r="F371" s="33">
        <v>4.5666666666666664</v>
      </c>
      <c r="G371" s="33">
        <v>1.1444444444444444</v>
      </c>
      <c r="H371" s="33">
        <v>1.0555555555555556</v>
      </c>
      <c r="I371" s="33">
        <v>4.3111111111111109</v>
      </c>
      <c r="J371" s="33">
        <v>0</v>
      </c>
      <c r="K371" s="33">
        <v>0</v>
      </c>
      <c r="L371" s="33">
        <v>1.2842222222222219</v>
      </c>
      <c r="M371" s="33">
        <v>9.1777777777777771</v>
      </c>
      <c r="N371" s="33">
        <v>0</v>
      </c>
      <c r="O371" s="33">
        <v>6.4932002201084818E-2</v>
      </c>
      <c r="P371" s="33">
        <v>4.5944444444444441</v>
      </c>
      <c r="Q371" s="33">
        <v>24.856111111111112</v>
      </c>
      <c r="R371" s="33">
        <v>0.20836019180882009</v>
      </c>
      <c r="S371" s="33">
        <v>8.9686666666666692</v>
      </c>
      <c r="T371" s="33">
        <v>8.8824444444444417</v>
      </c>
      <c r="U371" s="33">
        <v>0</v>
      </c>
      <c r="V371" s="33">
        <v>0.12629510258627466</v>
      </c>
      <c r="W371" s="33">
        <v>7.7314444444444437</v>
      </c>
      <c r="X371" s="33">
        <v>5.6854444444444452</v>
      </c>
      <c r="Y371" s="33">
        <v>0</v>
      </c>
      <c r="Z371" s="33">
        <v>9.4923355082147637E-2</v>
      </c>
      <c r="AA371" s="33">
        <v>0</v>
      </c>
      <c r="AB371" s="33">
        <v>0</v>
      </c>
      <c r="AC371" s="33">
        <v>0</v>
      </c>
      <c r="AD371" s="33">
        <v>0</v>
      </c>
      <c r="AE371" s="33">
        <v>0</v>
      </c>
      <c r="AF371" s="33">
        <v>0</v>
      </c>
      <c r="AG371" s="33">
        <v>0</v>
      </c>
      <c r="AH371" t="s">
        <v>305</v>
      </c>
      <c r="AI371" s="34">
        <v>2</v>
      </c>
    </row>
    <row r="372" spans="1:35" x14ac:dyDescent="0.25">
      <c r="A372" t="s">
        <v>1583</v>
      </c>
      <c r="B372" t="s">
        <v>848</v>
      </c>
      <c r="C372" t="s">
        <v>1388</v>
      </c>
      <c r="D372" t="s">
        <v>1496</v>
      </c>
      <c r="E372" s="33">
        <v>43.6</v>
      </c>
      <c r="F372" s="33">
        <v>6.2666666666666666</v>
      </c>
      <c r="G372" s="33">
        <v>0</v>
      </c>
      <c r="H372" s="33">
        <v>0</v>
      </c>
      <c r="I372" s="33">
        <v>1.0555555555555556</v>
      </c>
      <c r="J372" s="33">
        <v>0</v>
      </c>
      <c r="K372" s="33">
        <v>0</v>
      </c>
      <c r="L372" s="33">
        <v>0.40477777777777768</v>
      </c>
      <c r="M372" s="33">
        <v>2.0744444444444445</v>
      </c>
      <c r="N372" s="33">
        <v>3.5082222222222224</v>
      </c>
      <c r="O372" s="33">
        <v>0.12804281345565749</v>
      </c>
      <c r="P372" s="33">
        <v>5.7402222222222221</v>
      </c>
      <c r="Q372" s="33">
        <v>7.2357777777777779</v>
      </c>
      <c r="R372" s="33">
        <v>0.29761467889908255</v>
      </c>
      <c r="S372" s="33">
        <v>6.001777777777777</v>
      </c>
      <c r="T372" s="33">
        <v>10.708888888888888</v>
      </c>
      <c r="U372" s="33">
        <v>0</v>
      </c>
      <c r="V372" s="33">
        <v>0.38327217125382257</v>
      </c>
      <c r="W372" s="33">
        <v>7.0236666666666645</v>
      </c>
      <c r="X372" s="33">
        <v>6.1207777777777768</v>
      </c>
      <c r="Y372" s="33">
        <v>0</v>
      </c>
      <c r="Z372" s="33">
        <v>0.30147808358817529</v>
      </c>
      <c r="AA372" s="33">
        <v>0</v>
      </c>
      <c r="AB372" s="33">
        <v>0</v>
      </c>
      <c r="AC372" s="33">
        <v>0</v>
      </c>
      <c r="AD372" s="33">
        <v>0</v>
      </c>
      <c r="AE372" s="33">
        <v>0</v>
      </c>
      <c r="AF372" s="33">
        <v>0</v>
      </c>
      <c r="AG372" s="33">
        <v>0</v>
      </c>
      <c r="AH372" t="s">
        <v>243</v>
      </c>
      <c r="AI372" s="34">
        <v>2</v>
      </c>
    </row>
    <row r="373" spans="1:35" x14ac:dyDescent="0.25">
      <c r="A373" t="s">
        <v>1583</v>
      </c>
      <c r="B373" t="s">
        <v>829</v>
      </c>
      <c r="C373" t="s">
        <v>1296</v>
      </c>
      <c r="D373" t="s">
        <v>1529</v>
      </c>
      <c r="E373" s="33">
        <v>165.26666666666668</v>
      </c>
      <c r="F373" s="33">
        <v>34.011111111111113</v>
      </c>
      <c r="G373" s="33">
        <v>0.13333333333333333</v>
      </c>
      <c r="H373" s="33">
        <v>1.0833333333333333</v>
      </c>
      <c r="I373" s="33">
        <v>3.8</v>
      </c>
      <c r="J373" s="33">
        <v>0</v>
      </c>
      <c r="K373" s="33">
        <v>0.77777777777777779</v>
      </c>
      <c r="L373" s="33">
        <v>4.6861111111111109</v>
      </c>
      <c r="M373" s="33">
        <v>4.916666666666667</v>
      </c>
      <c r="N373" s="33">
        <v>0</v>
      </c>
      <c r="O373" s="33">
        <v>2.9749899152884226E-2</v>
      </c>
      <c r="P373" s="33">
        <v>4.677777777777778</v>
      </c>
      <c r="Q373" s="33">
        <v>18.305555555555557</v>
      </c>
      <c r="R373" s="33">
        <v>0.1390681726502622</v>
      </c>
      <c r="S373" s="33">
        <v>13.877777777777778</v>
      </c>
      <c r="T373" s="33">
        <v>15.655555555555555</v>
      </c>
      <c r="U373" s="33">
        <v>0</v>
      </c>
      <c r="V373" s="33">
        <v>0.17870108914885033</v>
      </c>
      <c r="W373" s="33">
        <v>19.402777777777779</v>
      </c>
      <c r="X373" s="33">
        <v>9.8722222222222218</v>
      </c>
      <c r="Y373" s="33">
        <v>0</v>
      </c>
      <c r="Z373" s="33">
        <v>0.17713795885437675</v>
      </c>
      <c r="AA373" s="33">
        <v>0</v>
      </c>
      <c r="AB373" s="33">
        <v>0</v>
      </c>
      <c r="AC373" s="33">
        <v>0</v>
      </c>
      <c r="AD373" s="33">
        <v>79.986111111111114</v>
      </c>
      <c r="AE373" s="33">
        <v>0</v>
      </c>
      <c r="AF373" s="33">
        <v>0</v>
      </c>
      <c r="AG373" s="33">
        <v>0.72222222222222221</v>
      </c>
      <c r="AH373" t="s">
        <v>224</v>
      </c>
      <c r="AI373" s="34">
        <v>2</v>
      </c>
    </row>
    <row r="374" spans="1:35" x14ac:dyDescent="0.25">
      <c r="A374" t="s">
        <v>1583</v>
      </c>
      <c r="B374" t="s">
        <v>916</v>
      </c>
      <c r="C374" t="s">
        <v>1350</v>
      </c>
      <c r="D374" t="s">
        <v>1544</v>
      </c>
      <c r="E374" s="33">
        <v>42.088888888888889</v>
      </c>
      <c r="F374" s="33">
        <v>14.988888888888889</v>
      </c>
      <c r="G374" s="33">
        <v>0</v>
      </c>
      <c r="H374" s="33">
        <v>0</v>
      </c>
      <c r="I374" s="33">
        <v>0</v>
      </c>
      <c r="J374" s="33">
        <v>0</v>
      </c>
      <c r="K374" s="33">
        <v>3.7777777777777777</v>
      </c>
      <c r="L374" s="33">
        <v>1.1111111111111112E-2</v>
      </c>
      <c r="M374" s="33">
        <v>4.8083333333333336</v>
      </c>
      <c r="N374" s="33">
        <v>0</v>
      </c>
      <c r="O374" s="33">
        <v>0.11424234424498417</v>
      </c>
      <c r="P374" s="33">
        <v>4.7611111111111111</v>
      </c>
      <c r="Q374" s="33">
        <v>2.0944444444444446</v>
      </c>
      <c r="R374" s="33">
        <v>0.16288278775079199</v>
      </c>
      <c r="S374" s="33">
        <v>0.16777777777777778</v>
      </c>
      <c r="T374" s="33">
        <v>0</v>
      </c>
      <c r="U374" s="33">
        <v>0</v>
      </c>
      <c r="V374" s="33">
        <v>3.9862724392819432E-3</v>
      </c>
      <c r="W374" s="33">
        <v>5.1944444444444446</v>
      </c>
      <c r="X374" s="33">
        <v>0</v>
      </c>
      <c r="Y374" s="33">
        <v>0</v>
      </c>
      <c r="Z374" s="33">
        <v>0.12341605068637804</v>
      </c>
      <c r="AA374" s="33">
        <v>0</v>
      </c>
      <c r="AB374" s="33">
        <v>0</v>
      </c>
      <c r="AC374" s="33">
        <v>0</v>
      </c>
      <c r="AD374" s="33">
        <v>0</v>
      </c>
      <c r="AE374" s="33">
        <v>0</v>
      </c>
      <c r="AF374" s="33">
        <v>0</v>
      </c>
      <c r="AG374" s="33">
        <v>0</v>
      </c>
      <c r="AH374" t="s">
        <v>312</v>
      </c>
      <c r="AI374" s="34">
        <v>2</v>
      </c>
    </row>
    <row r="375" spans="1:35" x14ac:dyDescent="0.25">
      <c r="A375" t="s">
        <v>1583</v>
      </c>
      <c r="B375" t="s">
        <v>1016</v>
      </c>
      <c r="C375" t="s">
        <v>1435</v>
      </c>
      <c r="D375" t="s">
        <v>1497</v>
      </c>
      <c r="E375" s="33">
        <v>109.86666666666666</v>
      </c>
      <c r="F375" s="33">
        <v>6.1333333333333337</v>
      </c>
      <c r="G375" s="33">
        <v>5.6888888888888891</v>
      </c>
      <c r="H375" s="33">
        <v>0</v>
      </c>
      <c r="I375" s="33">
        <v>3.2888888888888888</v>
      </c>
      <c r="J375" s="33">
        <v>0</v>
      </c>
      <c r="K375" s="33">
        <v>0</v>
      </c>
      <c r="L375" s="33">
        <v>5.3638888888888889</v>
      </c>
      <c r="M375" s="33">
        <v>0</v>
      </c>
      <c r="N375" s="33">
        <v>9.7944444444444443</v>
      </c>
      <c r="O375" s="33">
        <v>8.9148462783171525E-2</v>
      </c>
      <c r="P375" s="33">
        <v>0</v>
      </c>
      <c r="Q375" s="33">
        <v>14.141666666666667</v>
      </c>
      <c r="R375" s="33">
        <v>0.12871662621359226</v>
      </c>
      <c r="S375" s="33">
        <v>10.497222222222222</v>
      </c>
      <c r="T375" s="33">
        <v>11.925000000000001</v>
      </c>
      <c r="U375" s="33">
        <v>0</v>
      </c>
      <c r="V375" s="33">
        <v>0.20408576051779939</v>
      </c>
      <c r="W375" s="33">
        <v>10.21111111111111</v>
      </c>
      <c r="X375" s="33">
        <v>10.625</v>
      </c>
      <c r="Y375" s="33">
        <v>0</v>
      </c>
      <c r="Z375" s="33">
        <v>0.18964906957928801</v>
      </c>
      <c r="AA375" s="33">
        <v>0</v>
      </c>
      <c r="AB375" s="33">
        <v>0</v>
      </c>
      <c r="AC375" s="33">
        <v>0</v>
      </c>
      <c r="AD375" s="33">
        <v>0</v>
      </c>
      <c r="AE375" s="33">
        <v>0</v>
      </c>
      <c r="AF375" s="33">
        <v>0</v>
      </c>
      <c r="AG375" s="33">
        <v>0</v>
      </c>
      <c r="AH375" t="s">
        <v>412</v>
      </c>
      <c r="AI375" s="34">
        <v>2</v>
      </c>
    </row>
    <row r="376" spans="1:35" x14ac:dyDescent="0.25">
      <c r="A376" t="s">
        <v>1583</v>
      </c>
      <c r="B376" t="s">
        <v>755</v>
      </c>
      <c r="C376" t="s">
        <v>1216</v>
      </c>
      <c r="D376" t="s">
        <v>1530</v>
      </c>
      <c r="E376" s="33">
        <v>156.28888888888889</v>
      </c>
      <c r="F376" s="33">
        <v>13.266666666666667</v>
      </c>
      <c r="G376" s="33">
        <v>0</v>
      </c>
      <c r="H376" s="33">
        <v>0</v>
      </c>
      <c r="I376" s="33">
        <v>10.133333333333333</v>
      </c>
      <c r="J376" s="33">
        <v>0</v>
      </c>
      <c r="K376" s="33">
        <v>0</v>
      </c>
      <c r="L376" s="33">
        <v>4.7944444444444443</v>
      </c>
      <c r="M376" s="33">
        <v>10.069444444444445</v>
      </c>
      <c r="N376" s="33">
        <v>0</v>
      </c>
      <c r="O376" s="33">
        <v>6.4428408929333145E-2</v>
      </c>
      <c r="P376" s="33">
        <v>3.6861111111111109</v>
      </c>
      <c r="Q376" s="33">
        <v>15.161111111111111</v>
      </c>
      <c r="R376" s="33">
        <v>0.12059220816152423</v>
      </c>
      <c r="S376" s="33">
        <v>10.030555555555555</v>
      </c>
      <c r="T376" s="33">
        <v>13.338888888888889</v>
      </c>
      <c r="U376" s="33">
        <v>0</v>
      </c>
      <c r="V376" s="33">
        <v>0.1495272287786151</v>
      </c>
      <c r="W376" s="33">
        <v>9.9222222222222225</v>
      </c>
      <c r="X376" s="33">
        <v>11.511111111111111</v>
      </c>
      <c r="Y376" s="33">
        <v>6.8111111111111109</v>
      </c>
      <c r="Z376" s="33">
        <v>0.18071946537750602</v>
      </c>
      <c r="AA376" s="33">
        <v>0</v>
      </c>
      <c r="AB376" s="33">
        <v>0</v>
      </c>
      <c r="AC376" s="33">
        <v>0</v>
      </c>
      <c r="AD376" s="33">
        <v>0</v>
      </c>
      <c r="AE376" s="33">
        <v>2.2222222222222223E-2</v>
      </c>
      <c r="AF376" s="33">
        <v>0</v>
      </c>
      <c r="AG376" s="33">
        <v>0</v>
      </c>
      <c r="AH376" t="s">
        <v>150</v>
      </c>
      <c r="AI376" s="34">
        <v>2</v>
      </c>
    </row>
    <row r="377" spans="1:35" x14ac:dyDescent="0.25">
      <c r="A377" t="s">
        <v>1583</v>
      </c>
      <c r="B377" t="s">
        <v>980</v>
      </c>
      <c r="C377" t="s">
        <v>1290</v>
      </c>
      <c r="D377" t="s">
        <v>1524</v>
      </c>
      <c r="E377" s="33">
        <v>472.56666666666666</v>
      </c>
      <c r="F377" s="33">
        <v>18.977777777777778</v>
      </c>
      <c r="G377" s="33">
        <v>2.5333333333333332</v>
      </c>
      <c r="H377" s="33">
        <v>2.1029999999999993</v>
      </c>
      <c r="I377" s="33">
        <v>18.411111111111111</v>
      </c>
      <c r="J377" s="33">
        <v>0</v>
      </c>
      <c r="K377" s="33">
        <v>0</v>
      </c>
      <c r="L377" s="33">
        <v>10.836444444444444</v>
      </c>
      <c r="M377" s="33">
        <v>24.545777777777783</v>
      </c>
      <c r="N377" s="33">
        <v>0</v>
      </c>
      <c r="O377" s="33">
        <v>5.1941407443982048E-2</v>
      </c>
      <c r="P377" s="33">
        <v>4.4925555555555547</v>
      </c>
      <c r="Q377" s="33">
        <v>74.567666666666653</v>
      </c>
      <c r="R377" s="33">
        <v>0.16729961675013516</v>
      </c>
      <c r="S377" s="33">
        <v>37.218555555555554</v>
      </c>
      <c r="T377" s="33">
        <v>0</v>
      </c>
      <c r="U377" s="33">
        <v>47.344444444444441</v>
      </c>
      <c r="V377" s="33">
        <v>0.17894406432954785</v>
      </c>
      <c r="W377" s="33">
        <v>30.659888888888883</v>
      </c>
      <c r="X377" s="33">
        <v>51.505555555555567</v>
      </c>
      <c r="Y377" s="33">
        <v>4.0222222222222221</v>
      </c>
      <c r="Z377" s="33">
        <v>0.18238202722719898</v>
      </c>
      <c r="AA377" s="33">
        <v>0</v>
      </c>
      <c r="AB377" s="33">
        <v>0</v>
      </c>
      <c r="AC377" s="33">
        <v>0</v>
      </c>
      <c r="AD377" s="33">
        <v>0</v>
      </c>
      <c r="AE377" s="33">
        <v>14.088888888888889</v>
      </c>
      <c r="AF377" s="33">
        <v>0</v>
      </c>
      <c r="AG377" s="33">
        <v>0</v>
      </c>
      <c r="AH377" t="s">
        <v>376</v>
      </c>
      <c r="AI377" s="34">
        <v>2</v>
      </c>
    </row>
    <row r="378" spans="1:35" x14ac:dyDescent="0.25">
      <c r="A378" t="s">
        <v>1583</v>
      </c>
      <c r="B378" t="s">
        <v>941</v>
      </c>
      <c r="C378" t="s">
        <v>1404</v>
      </c>
      <c r="D378" t="s">
        <v>1508</v>
      </c>
      <c r="E378" s="33">
        <v>66.400000000000006</v>
      </c>
      <c r="F378" s="33">
        <v>5.7111111111111112</v>
      </c>
      <c r="G378" s="33">
        <v>0</v>
      </c>
      <c r="H378" s="33">
        <v>0</v>
      </c>
      <c r="I378" s="33">
        <v>1.3444444444444446</v>
      </c>
      <c r="J378" s="33">
        <v>0</v>
      </c>
      <c r="K378" s="33">
        <v>0</v>
      </c>
      <c r="L378" s="33">
        <v>3.2071111111111099</v>
      </c>
      <c r="M378" s="33">
        <v>0</v>
      </c>
      <c r="N378" s="33">
        <v>4.7472222222222236</v>
      </c>
      <c r="O378" s="33">
        <v>7.1494310575635892E-2</v>
      </c>
      <c r="P378" s="33">
        <v>0</v>
      </c>
      <c r="Q378" s="33">
        <v>17.020666666666674</v>
      </c>
      <c r="R378" s="33">
        <v>0.25633534136546193</v>
      </c>
      <c r="S378" s="33">
        <v>6.2684444444444427</v>
      </c>
      <c r="T378" s="33">
        <v>10.417888888888889</v>
      </c>
      <c r="U378" s="33">
        <v>0</v>
      </c>
      <c r="V378" s="33">
        <v>0.2513002008032128</v>
      </c>
      <c r="W378" s="33">
        <v>10.112666666666668</v>
      </c>
      <c r="X378" s="33">
        <v>8.8835555555555548</v>
      </c>
      <c r="Y378" s="33">
        <v>0</v>
      </c>
      <c r="Z378" s="33">
        <v>0.28608768406961177</v>
      </c>
      <c r="AA378" s="33">
        <v>0</v>
      </c>
      <c r="AB378" s="33">
        <v>0</v>
      </c>
      <c r="AC378" s="33">
        <v>0</v>
      </c>
      <c r="AD378" s="33">
        <v>0</v>
      </c>
      <c r="AE378" s="33">
        <v>0</v>
      </c>
      <c r="AF378" s="33">
        <v>0</v>
      </c>
      <c r="AG378" s="33">
        <v>0</v>
      </c>
      <c r="AH378" t="s">
        <v>337</v>
      </c>
      <c r="AI378" s="34">
        <v>2</v>
      </c>
    </row>
    <row r="379" spans="1:35" x14ac:dyDescent="0.25">
      <c r="A379" t="s">
        <v>1583</v>
      </c>
      <c r="B379" t="s">
        <v>988</v>
      </c>
      <c r="C379" t="s">
        <v>1242</v>
      </c>
      <c r="D379" t="s">
        <v>1550</v>
      </c>
      <c r="E379" s="33">
        <v>35.555555555555557</v>
      </c>
      <c r="F379" s="33">
        <v>9.844444444444445</v>
      </c>
      <c r="G379" s="33">
        <v>0.87777777777777777</v>
      </c>
      <c r="H379" s="33">
        <v>0.33333333333333331</v>
      </c>
      <c r="I379" s="33">
        <v>2.3888888888888888</v>
      </c>
      <c r="J379" s="33">
        <v>0</v>
      </c>
      <c r="K379" s="33">
        <v>0</v>
      </c>
      <c r="L379" s="33">
        <v>0</v>
      </c>
      <c r="M379" s="33">
        <v>5.1555555555555559</v>
      </c>
      <c r="N379" s="33">
        <v>0</v>
      </c>
      <c r="O379" s="33">
        <v>0.14499999999999999</v>
      </c>
      <c r="P379" s="33">
        <v>0</v>
      </c>
      <c r="Q379" s="33">
        <v>9.1833333333333336</v>
      </c>
      <c r="R379" s="33">
        <v>0.25828125000000002</v>
      </c>
      <c r="S379" s="33">
        <v>4.980777777777778</v>
      </c>
      <c r="T379" s="33">
        <v>0</v>
      </c>
      <c r="U379" s="33">
        <v>0</v>
      </c>
      <c r="V379" s="33">
        <v>0.14008437500000001</v>
      </c>
      <c r="W379" s="33">
        <v>5.0888888888888886</v>
      </c>
      <c r="X379" s="33">
        <v>0</v>
      </c>
      <c r="Y379" s="33">
        <v>0</v>
      </c>
      <c r="Z379" s="33">
        <v>0.14312499999999997</v>
      </c>
      <c r="AA379" s="33">
        <v>0</v>
      </c>
      <c r="AB379" s="33">
        <v>0</v>
      </c>
      <c r="AC379" s="33">
        <v>0</v>
      </c>
      <c r="AD379" s="33">
        <v>0</v>
      </c>
      <c r="AE379" s="33">
        <v>0</v>
      </c>
      <c r="AF379" s="33">
        <v>0</v>
      </c>
      <c r="AG379" s="33">
        <v>0</v>
      </c>
      <c r="AH379" t="s">
        <v>384</v>
      </c>
      <c r="AI379" s="34">
        <v>2</v>
      </c>
    </row>
    <row r="380" spans="1:35" x14ac:dyDescent="0.25">
      <c r="A380" t="s">
        <v>1583</v>
      </c>
      <c r="B380" t="s">
        <v>860</v>
      </c>
      <c r="C380" t="s">
        <v>1238</v>
      </c>
      <c r="D380" t="s">
        <v>1521</v>
      </c>
      <c r="E380" s="33">
        <v>149.22222222222223</v>
      </c>
      <c r="F380" s="33">
        <v>5.1555555555555559</v>
      </c>
      <c r="G380" s="33">
        <v>0</v>
      </c>
      <c r="H380" s="33">
        <v>0</v>
      </c>
      <c r="I380" s="33">
        <v>0</v>
      </c>
      <c r="J380" s="33">
        <v>0</v>
      </c>
      <c r="K380" s="33">
        <v>5.6888888888888891</v>
      </c>
      <c r="L380" s="33">
        <v>4.2555555555555555</v>
      </c>
      <c r="M380" s="33">
        <v>0</v>
      </c>
      <c r="N380" s="33">
        <v>10.816666666666666</v>
      </c>
      <c r="O380" s="33">
        <v>7.2486969471332832E-2</v>
      </c>
      <c r="P380" s="33">
        <v>0</v>
      </c>
      <c r="Q380" s="33">
        <v>21.2</v>
      </c>
      <c r="R380" s="33">
        <v>0.14206999255398362</v>
      </c>
      <c r="S380" s="33">
        <v>14.53888888888889</v>
      </c>
      <c r="T380" s="33">
        <v>20.6</v>
      </c>
      <c r="U380" s="33">
        <v>0</v>
      </c>
      <c r="V380" s="33">
        <v>0.23548026805658975</v>
      </c>
      <c r="W380" s="33">
        <v>17.655555555555555</v>
      </c>
      <c r="X380" s="33">
        <v>15.872222222222222</v>
      </c>
      <c r="Y380" s="33">
        <v>0</v>
      </c>
      <c r="Z380" s="33">
        <v>0.22468354430379747</v>
      </c>
      <c r="AA380" s="33">
        <v>0</v>
      </c>
      <c r="AB380" s="33">
        <v>0</v>
      </c>
      <c r="AC380" s="33">
        <v>0</v>
      </c>
      <c r="AD380" s="33">
        <v>0</v>
      </c>
      <c r="AE380" s="33">
        <v>3.1555555555555554</v>
      </c>
      <c r="AF380" s="33">
        <v>0</v>
      </c>
      <c r="AG380" s="33">
        <v>0</v>
      </c>
      <c r="AH380" t="s">
        <v>256</v>
      </c>
      <c r="AI380" s="34">
        <v>2</v>
      </c>
    </row>
    <row r="381" spans="1:35" x14ac:dyDescent="0.25">
      <c r="A381" t="s">
        <v>1583</v>
      </c>
      <c r="B381" t="s">
        <v>953</v>
      </c>
      <c r="C381" t="s">
        <v>1409</v>
      </c>
      <c r="D381" t="s">
        <v>1507</v>
      </c>
      <c r="E381" s="33">
        <v>98.944444444444443</v>
      </c>
      <c r="F381" s="33">
        <v>0</v>
      </c>
      <c r="G381" s="33">
        <v>7.7777777777777779E-2</v>
      </c>
      <c r="H381" s="33">
        <v>0</v>
      </c>
      <c r="I381" s="33">
        <v>9.0444444444444443</v>
      </c>
      <c r="J381" s="33">
        <v>0</v>
      </c>
      <c r="K381" s="33">
        <v>0</v>
      </c>
      <c r="L381" s="33">
        <v>0.95</v>
      </c>
      <c r="M381" s="33">
        <v>5.0194444444444448</v>
      </c>
      <c r="N381" s="33">
        <v>5.0555555555555554</v>
      </c>
      <c r="O381" s="33">
        <v>0.10182481751824816</v>
      </c>
      <c r="P381" s="33">
        <v>13.230555555555556</v>
      </c>
      <c r="Q381" s="33">
        <v>0</v>
      </c>
      <c r="R381" s="33">
        <v>0.13371701291409321</v>
      </c>
      <c r="S381" s="33">
        <v>10.452777777777778</v>
      </c>
      <c r="T381" s="33">
        <v>0.63055555555555554</v>
      </c>
      <c r="U381" s="33">
        <v>0</v>
      </c>
      <c r="V381" s="33">
        <v>0.11201572150477258</v>
      </c>
      <c r="W381" s="33">
        <v>9.6630000000000003</v>
      </c>
      <c r="X381" s="33">
        <v>7.5302222222222239</v>
      </c>
      <c r="Y381" s="33">
        <v>0</v>
      </c>
      <c r="Z381" s="33">
        <v>0.17376642335766426</v>
      </c>
      <c r="AA381" s="33">
        <v>0</v>
      </c>
      <c r="AB381" s="33">
        <v>0</v>
      </c>
      <c r="AC381" s="33">
        <v>0</v>
      </c>
      <c r="AD381" s="33">
        <v>0</v>
      </c>
      <c r="AE381" s="33">
        <v>0</v>
      </c>
      <c r="AF381" s="33">
        <v>0</v>
      </c>
      <c r="AG381" s="33">
        <v>1.3333333333333333</v>
      </c>
      <c r="AH381" t="s">
        <v>349</v>
      </c>
      <c r="AI381" s="34">
        <v>2</v>
      </c>
    </row>
    <row r="382" spans="1:35" x14ac:dyDescent="0.25">
      <c r="A382" t="s">
        <v>1583</v>
      </c>
      <c r="B382" t="s">
        <v>762</v>
      </c>
      <c r="C382" t="s">
        <v>1311</v>
      </c>
      <c r="D382" t="s">
        <v>1529</v>
      </c>
      <c r="E382" s="33">
        <v>187.65555555555557</v>
      </c>
      <c r="F382" s="33">
        <v>5.6888888888888891</v>
      </c>
      <c r="G382" s="33">
        <v>0</v>
      </c>
      <c r="H382" s="33">
        <v>0</v>
      </c>
      <c r="I382" s="33">
        <v>4.8</v>
      </c>
      <c r="J382" s="33">
        <v>0</v>
      </c>
      <c r="K382" s="33">
        <v>0</v>
      </c>
      <c r="L382" s="33">
        <v>3.2194444444444446</v>
      </c>
      <c r="M382" s="33">
        <v>0</v>
      </c>
      <c r="N382" s="33">
        <v>10.166666666666666</v>
      </c>
      <c r="O382" s="33">
        <v>5.4177275149505592E-2</v>
      </c>
      <c r="P382" s="33">
        <v>0</v>
      </c>
      <c r="Q382" s="33">
        <v>4.833333333333333</v>
      </c>
      <c r="R382" s="33">
        <v>2.5756409497305937E-2</v>
      </c>
      <c r="S382" s="33">
        <v>10.102777777777778</v>
      </c>
      <c r="T382" s="33">
        <v>8.0749999999999993</v>
      </c>
      <c r="U382" s="33">
        <v>0</v>
      </c>
      <c r="V382" s="33">
        <v>9.6867783764580481E-2</v>
      </c>
      <c r="W382" s="33">
        <v>22.388888888888889</v>
      </c>
      <c r="X382" s="33">
        <v>0</v>
      </c>
      <c r="Y382" s="33">
        <v>0</v>
      </c>
      <c r="Z382" s="33">
        <v>0.11930842560246313</v>
      </c>
      <c r="AA382" s="33">
        <v>0</v>
      </c>
      <c r="AB382" s="33">
        <v>0</v>
      </c>
      <c r="AC382" s="33">
        <v>0</v>
      </c>
      <c r="AD382" s="33">
        <v>79.775333333333336</v>
      </c>
      <c r="AE382" s="33">
        <v>42.8</v>
      </c>
      <c r="AF382" s="33">
        <v>0</v>
      </c>
      <c r="AG382" s="33">
        <v>2.3111111111111109</v>
      </c>
      <c r="AH382" t="s">
        <v>157</v>
      </c>
      <c r="AI382" s="34">
        <v>2</v>
      </c>
    </row>
    <row r="383" spans="1:35" x14ac:dyDescent="0.25">
      <c r="A383" t="s">
        <v>1583</v>
      </c>
      <c r="B383" t="s">
        <v>982</v>
      </c>
      <c r="C383" t="s">
        <v>1290</v>
      </c>
      <c r="D383" t="s">
        <v>1524</v>
      </c>
      <c r="E383" s="33">
        <v>172.34444444444443</v>
      </c>
      <c r="F383" s="33">
        <v>0</v>
      </c>
      <c r="G383" s="33">
        <v>4.666666666666667</v>
      </c>
      <c r="H383" s="33">
        <v>0</v>
      </c>
      <c r="I383" s="33">
        <v>33.222222222222221</v>
      </c>
      <c r="J383" s="33">
        <v>0</v>
      </c>
      <c r="K383" s="33">
        <v>0</v>
      </c>
      <c r="L383" s="33">
        <v>1.1472222222222221</v>
      </c>
      <c r="M383" s="33">
        <v>0</v>
      </c>
      <c r="N383" s="33">
        <v>0</v>
      </c>
      <c r="O383" s="33">
        <v>0</v>
      </c>
      <c r="P383" s="33">
        <v>0</v>
      </c>
      <c r="Q383" s="33">
        <v>23.388555555555548</v>
      </c>
      <c r="R383" s="33">
        <v>0.13570820707884723</v>
      </c>
      <c r="S383" s="33">
        <v>6.1583333333333332</v>
      </c>
      <c r="T383" s="33">
        <v>4.8888888888888893</v>
      </c>
      <c r="U383" s="33">
        <v>0</v>
      </c>
      <c r="V383" s="33">
        <v>6.4099671201083105E-2</v>
      </c>
      <c r="W383" s="33">
        <v>9.5222222222222221</v>
      </c>
      <c r="X383" s="33">
        <v>6.9055555555555559</v>
      </c>
      <c r="Y383" s="33">
        <v>0</v>
      </c>
      <c r="Z383" s="33">
        <v>9.5319450712397655E-2</v>
      </c>
      <c r="AA383" s="33">
        <v>0</v>
      </c>
      <c r="AB383" s="33">
        <v>0</v>
      </c>
      <c r="AC383" s="33">
        <v>0</v>
      </c>
      <c r="AD383" s="33">
        <v>81.226111111111109</v>
      </c>
      <c r="AE383" s="33">
        <v>0</v>
      </c>
      <c r="AF383" s="33">
        <v>0</v>
      </c>
      <c r="AG383" s="33">
        <v>0</v>
      </c>
      <c r="AH383" t="s">
        <v>378</v>
      </c>
      <c r="AI383" s="34">
        <v>2</v>
      </c>
    </row>
    <row r="384" spans="1:35" x14ac:dyDescent="0.25">
      <c r="A384" t="s">
        <v>1583</v>
      </c>
      <c r="B384" t="s">
        <v>721</v>
      </c>
      <c r="C384" t="s">
        <v>1337</v>
      </c>
      <c r="D384" t="s">
        <v>1503</v>
      </c>
      <c r="E384" s="33">
        <v>92.2</v>
      </c>
      <c r="F384" s="33">
        <v>5.2444444444444445</v>
      </c>
      <c r="G384" s="33">
        <v>1.7333333333333334</v>
      </c>
      <c r="H384" s="33">
        <v>0.71944444444444444</v>
      </c>
      <c r="I384" s="33">
        <v>7.4</v>
      </c>
      <c r="J384" s="33">
        <v>0</v>
      </c>
      <c r="K384" s="33">
        <v>0</v>
      </c>
      <c r="L384" s="33">
        <v>1.3916666666666666</v>
      </c>
      <c r="M384" s="33">
        <v>9.2277777777777779</v>
      </c>
      <c r="N384" s="33">
        <v>0</v>
      </c>
      <c r="O384" s="33">
        <v>0.10008435767654857</v>
      </c>
      <c r="P384" s="33">
        <v>5.6</v>
      </c>
      <c r="Q384" s="33">
        <v>8.6722222222222225</v>
      </c>
      <c r="R384" s="33">
        <v>0.15479633646661844</v>
      </c>
      <c r="S384" s="33">
        <v>0</v>
      </c>
      <c r="T384" s="33">
        <v>8.8638888888888889</v>
      </c>
      <c r="U384" s="33">
        <v>0</v>
      </c>
      <c r="V384" s="33">
        <v>9.6137623523740653E-2</v>
      </c>
      <c r="W384" s="33">
        <v>11.002777777777778</v>
      </c>
      <c r="X384" s="33">
        <v>8.4805555555555561</v>
      </c>
      <c r="Y384" s="33">
        <v>0</v>
      </c>
      <c r="Z384" s="33">
        <v>0.21131597975415764</v>
      </c>
      <c r="AA384" s="33">
        <v>0</v>
      </c>
      <c r="AB384" s="33">
        <v>0</v>
      </c>
      <c r="AC384" s="33">
        <v>0</v>
      </c>
      <c r="AD384" s="33">
        <v>0</v>
      </c>
      <c r="AE384" s="33">
        <v>0</v>
      </c>
      <c r="AF384" s="33">
        <v>0</v>
      </c>
      <c r="AG384" s="33">
        <v>0.6</v>
      </c>
      <c r="AH384" t="s">
        <v>115</v>
      </c>
      <c r="AI384" s="34">
        <v>2</v>
      </c>
    </row>
    <row r="385" spans="1:35" x14ac:dyDescent="0.25">
      <c r="A385" t="s">
        <v>1583</v>
      </c>
      <c r="B385" t="s">
        <v>1162</v>
      </c>
      <c r="C385" t="s">
        <v>1272</v>
      </c>
      <c r="D385" t="s">
        <v>1503</v>
      </c>
      <c r="E385" s="33">
        <v>132.86666666666667</v>
      </c>
      <c r="F385" s="33">
        <v>10.311111111111112</v>
      </c>
      <c r="G385" s="33">
        <v>1.5444444444444445</v>
      </c>
      <c r="H385" s="33">
        <v>0.77222222222222225</v>
      </c>
      <c r="I385" s="33">
        <v>6.9444444444444446</v>
      </c>
      <c r="J385" s="33">
        <v>0</v>
      </c>
      <c r="K385" s="33">
        <v>6.0333333333333332</v>
      </c>
      <c r="L385" s="33">
        <v>4.5666666666666664</v>
      </c>
      <c r="M385" s="33">
        <v>14.252777777777778</v>
      </c>
      <c r="N385" s="33">
        <v>0</v>
      </c>
      <c r="O385" s="33">
        <v>0.10727128282321458</v>
      </c>
      <c r="P385" s="33">
        <v>5.6</v>
      </c>
      <c r="Q385" s="33">
        <v>11.947222222222223</v>
      </c>
      <c r="R385" s="33">
        <v>0.13206639906338855</v>
      </c>
      <c r="S385" s="33">
        <v>11.069444444444445</v>
      </c>
      <c r="T385" s="33">
        <v>4.7833333333333332</v>
      </c>
      <c r="U385" s="33">
        <v>4.8444444444444441</v>
      </c>
      <c r="V385" s="33">
        <v>0.15577437698611807</v>
      </c>
      <c r="W385" s="33">
        <v>14.208333333333334</v>
      </c>
      <c r="X385" s="33">
        <v>9.6305555555555564</v>
      </c>
      <c r="Y385" s="33">
        <v>0</v>
      </c>
      <c r="Z385" s="33">
        <v>0.17941963539053352</v>
      </c>
      <c r="AA385" s="33">
        <v>0</v>
      </c>
      <c r="AB385" s="33">
        <v>0</v>
      </c>
      <c r="AC385" s="33">
        <v>0</v>
      </c>
      <c r="AD385" s="33">
        <v>0</v>
      </c>
      <c r="AE385" s="33">
        <v>0</v>
      </c>
      <c r="AF385" s="33">
        <v>0</v>
      </c>
      <c r="AG385" s="33">
        <v>0</v>
      </c>
      <c r="AH385" t="s">
        <v>560</v>
      </c>
      <c r="AI385" s="34">
        <v>2</v>
      </c>
    </row>
    <row r="386" spans="1:35" x14ac:dyDescent="0.25">
      <c r="A386" t="s">
        <v>1583</v>
      </c>
      <c r="B386" t="s">
        <v>1082</v>
      </c>
      <c r="C386" t="s">
        <v>1382</v>
      </c>
      <c r="D386" t="s">
        <v>1518</v>
      </c>
      <c r="E386" s="33">
        <v>108.24444444444444</v>
      </c>
      <c r="F386" s="33">
        <v>14.122222222222222</v>
      </c>
      <c r="G386" s="33">
        <v>0</v>
      </c>
      <c r="H386" s="33">
        <v>0</v>
      </c>
      <c r="I386" s="33">
        <v>6.4333333333333336</v>
      </c>
      <c r="J386" s="33">
        <v>0</v>
      </c>
      <c r="K386" s="33">
        <v>0</v>
      </c>
      <c r="L386" s="33">
        <v>13.088888888888889</v>
      </c>
      <c r="M386" s="33">
        <v>4.916666666666667</v>
      </c>
      <c r="N386" s="33">
        <v>4.916666666666667</v>
      </c>
      <c r="O386" s="33">
        <v>9.084376924656129E-2</v>
      </c>
      <c r="P386" s="33">
        <v>9.655555555555555</v>
      </c>
      <c r="Q386" s="33">
        <v>17.93888888888889</v>
      </c>
      <c r="R386" s="33">
        <v>0.25492711968794912</v>
      </c>
      <c r="S386" s="33">
        <v>35.113888888888887</v>
      </c>
      <c r="T386" s="33">
        <v>5.0305555555555559</v>
      </c>
      <c r="U386" s="33">
        <v>0</v>
      </c>
      <c r="V386" s="33">
        <v>0.37086840484500105</v>
      </c>
      <c r="W386" s="33">
        <v>18.297222222222221</v>
      </c>
      <c r="X386" s="33">
        <v>23.591666666666665</v>
      </c>
      <c r="Y386" s="33">
        <v>0</v>
      </c>
      <c r="Z386" s="33">
        <v>0.38698419215766783</v>
      </c>
      <c r="AA386" s="33">
        <v>0</v>
      </c>
      <c r="AB386" s="33">
        <v>0</v>
      </c>
      <c r="AC386" s="33">
        <v>0</v>
      </c>
      <c r="AD386" s="33">
        <v>0</v>
      </c>
      <c r="AE386" s="33">
        <v>0</v>
      </c>
      <c r="AF386" s="33">
        <v>0</v>
      </c>
      <c r="AG386" s="33">
        <v>0</v>
      </c>
      <c r="AH386" t="s">
        <v>478</v>
      </c>
      <c r="AI386" s="34">
        <v>2</v>
      </c>
    </row>
    <row r="387" spans="1:35" x14ac:dyDescent="0.25">
      <c r="A387" t="s">
        <v>1583</v>
      </c>
      <c r="B387" t="s">
        <v>997</v>
      </c>
      <c r="C387" t="s">
        <v>1322</v>
      </c>
      <c r="D387" t="s">
        <v>1529</v>
      </c>
      <c r="E387" s="33">
        <v>42.93333333333333</v>
      </c>
      <c r="F387" s="33">
        <v>7.6555555555555559</v>
      </c>
      <c r="G387" s="33">
        <v>0</v>
      </c>
      <c r="H387" s="33">
        <v>0.17499999999999999</v>
      </c>
      <c r="I387" s="33">
        <v>0.22222222222222221</v>
      </c>
      <c r="J387" s="33">
        <v>0</v>
      </c>
      <c r="K387" s="33">
        <v>0</v>
      </c>
      <c r="L387" s="33">
        <v>5.8333333333333334E-2</v>
      </c>
      <c r="M387" s="33">
        <v>2.5</v>
      </c>
      <c r="N387" s="33">
        <v>0</v>
      </c>
      <c r="O387" s="33">
        <v>5.8229813664596279E-2</v>
      </c>
      <c r="P387" s="33">
        <v>5</v>
      </c>
      <c r="Q387" s="33">
        <v>52.651999999999994</v>
      </c>
      <c r="R387" s="33">
        <v>1.3428260869565216</v>
      </c>
      <c r="S387" s="33">
        <v>8.0555555555555561E-2</v>
      </c>
      <c r="T387" s="33">
        <v>0</v>
      </c>
      <c r="U387" s="33">
        <v>0</v>
      </c>
      <c r="V387" s="33">
        <v>1.8762939958592135E-3</v>
      </c>
      <c r="W387" s="33">
        <v>2.463888888888889</v>
      </c>
      <c r="X387" s="33">
        <v>0</v>
      </c>
      <c r="Y387" s="33">
        <v>0</v>
      </c>
      <c r="Z387" s="33">
        <v>5.738871635610767E-2</v>
      </c>
      <c r="AA387" s="33">
        <v>0</v>
      </c>
      <c r="AB387" s="33">
        <v>0</v>
      </c>
      <c r="AC387" s="33">
        <v>0</v>
      </c>
      <c r="AD387" s="33">
        <v>0</v>
      </c>
      <c r="AE387" s="33">
        <v>0</v>
      </c>
      <c r="AF387" s="33">
        <v>0</v>
      </c>
      <c r="AG387" s="33">
        <v>0</v>
      </c>
      <c r="AH387" t="s">
        <v>393</v>
      </c>
      <c r="AI387" s="34">
        <v>2</v>
      </c>
    </row>
    <row r="388" spans="1:35" x14ac:dyDescent="0.25">
      <c r="A388" t="s">
        <v>1583</v>
      </c>
      <c r="B388" t="s">
        <v>1135</v>
      </c>
      <c r="C388" t="s">
        <v>1473</v>
      </c>
      <c r="D388" t="s">
        <v>1529</v>
      </c>
      <c r="E388" s="33">
        <v>247.12222222222223</v>
      </c>
      <c r="F388" s="33">
        <v>26.677777777777777</v>
      </c>
      <c r="G388" s="33">
        <v>4.2666666666666666</v>
      </c>
      <c r="H388" s="33">
        <v>1.8333333333333333</v>
      </c>
      <c r="I388" s="33">
        <v>18.911111111111111</v>
      </c>
      <c r="J388" s="33">
        <v>0</v>
      </c>
      <c r="K388" s="33">
        <v>0</v>
      </c>
      <c r="L388" s="33">
        <v>4.0055555555555555</v>
      </c>
      <c r="M388" s="33">
        <v>5</v>
      </c>
      <c r="N388" s="33">
        <v>19.716666666666665</v>
      </c>
      <c r="O388" s="33">
        <v>0.10001798480284159</v>
      </c>
      <c r="P388" s="33">
        <v>18.955555555555556</v>
      </c>
      <c r="Q388" s="33">
        <v>0</v>
      </c>
      <c r="R388" s="33">
        <v>7.6705184119419081E-2</v>
      </c>
      <c r="S388" s="33">
        <v>14.694444444444445</v>
      </c>
      <c r="T388" s="33">
        <v>54.788888888888891</v>
      </c>
      <c r="U388" s="33">
        <v>0</v>
      </c>
      <c r="V388" s="33">
        <v>0.28116991142484599</v>
      </c>
      <c r="W388" s="33">
        <v>16.172222222222221</v>
      </c>
      <c r="X388" s="33">
        <v>65.791666666666671</v>
      </c>
      <c r="Y388" s="33">
        <v>7.4777777777777779</v>
      </c>
      <c r="Z388" s="33">
        <v>0.36193291668540079</v>
      </c>
      <c r="AA388" s="33">
        <v>0</v>
      </c>
      <c r="AB388" s="33">
        <v>7.8555555555555552</v>
      </c>
      <c r="AC388" s="33">
        <v>0</v>
      </c>
      <c r="AD388" s="33">
        <v>0</v>
      </c>
      <c r="AE388" s="33">
        <v>0</v>
      </c>
      <c r="AF388" s="33">
        <v>0</v>
      </c>
      <c r="AG388" s="33">
        <v>1.4444444444444444</v>
      </c>
      <c r="AH388" t="s">
        <v>532</v>
      </c>
      <c r="AI388" s="34">
        <v>2</v>
      </c>
    </row>
    <row r="389" spans="1:35" x14ac:dyDescent="0.25">
      <c r="A389" t="s">
        <v>1583</v>
      </c>
      <c r="B389" t="s">
        <v>882</v>
      </c>
      <c r="C389" t="s">
        <v>1296</v>
      </c>
      <c r="D389" t="s">
        <v>1529</v>
      </c>
      <c r="E389" s="33">
        <v>190.67777777777778</v>
      </c>
      <c r="F389" s="33">
        <v>20.133333333333333</v>
      </c>
      <c r="G389" s="33">
        <v>2.4555555555555557</v>
      </c>
      <c r="H389" s="33">
        <v>0.93777777777777749</v>
      </c>
      <c r="I389" s="33">
        <v>100.52222222222223</v>
      </c>
      <c r="J389" s="33">
        <v>0</v>
      </c>
      <c r="K389" s="33">
        <v>0</v>
      </c>
      <c r="L389" s="33">
        <v>23.25</v>
      </c>
      <c r="M389" s="33">
        <v>4.666666666666667</v>
      </c>
      <c r="N389" s="33">
        <v>4.6333333333333337</v>
      </c>
      <c r="O389" s="33">
        <v>4.8773381504574331E-2</v>
      </c>
      <c r="P389" s="33">
        <v>8.5555555555555554</v>
      </c>
      <c r="Q389" s="33">
        <v>65.36666666666666</v>
      </c>
      <c r="R389" s="33">
        <v>0.38768137054950175</v>
      </c>
      <c r="S389" s="33">
        <v>35.19166666666667</v>
      </c>
      <c r="T389" s="33">
        <v>0</v>
      </c>
      <c r="U389" s="33">
        <v>0</v>
      </c>
      <c r="V389" s="33">
        <v>0.18456092302313387</v>
      </c>
      <c r="W389" s="33">
        <v>22.894444444444446</v>
      </c>
      <c r="X389" s="33">
        <v>10.733333333333333</v>
      </c>
      <c r="Y389" s="33">
        <v>0</v>
      </c>
      <c r="Z389" s="33">
        <v>0.17635918652759164</v>
      </c>
      <c r="AA389" s="33">
        <v>5.6444444444444448</v>
      </c>
      <c r="AB389" s="33">
        <v>0</v>
      </c>
      <c r="AC389" s="33">
        <v>0</v>
      </c>
      <c r="AD389" s="33">
        <v>0</v>
      </c>
      <c r="AE389" s="33">
        <v>0.35555555555555557</v>
      </c>
      <c r="AF389" s="33">
        <v>0</v>
      </c>
      <c r="AG389" s="33">
        <v>0.4777777777777778</v>
      </c>
      <c r="AH389" t="s">
        <v>278</v>
      </c>
      <c r="AI389" s="34">
        <v>2</v>
      </c>
    </row>
    <row r="390" spans="1:35" x14ac:dyDescent="0.25">
      <c r="A390" t="s">
        <v>1583</v>
      </c>
      <c r="B390" t="s">
        <v>959</v>
      </c>
      <c r="C390" t="s">
        <v>1290</v>
      </c>
      <c r="D390" t="s">
        <v>1524</v>
      </c>
      <c r="E390" s="33">
        <v>205.67777777777778</v>
      </c>
      <c r="F390" s="33">
        <v>4.822222222222222</v>
      </c>
      <c r="G390" s="33">
        <v>0</v>
      </c>
      <c r="H390" s="33">
        <v>0</v>
      </c>
      <c r="I390" s="33">
        <v>6.9666666666666668</v>
      </c>
      <c r="J390" s="33">
        <v>0</v>
      </c>
      <c r="K390" s="33">
        <v>0</v>
      </c>
      <c r="L390" s="33">
        <v>5.3166666666666664</v>
      </c>
      <c r="M390" s="33">
        <v>8.3222222222222229</v>
      </c>
      <c r="N390" s="33">
        <v>4.0777777777777775</v>
      </c>
      <c r="O390" s="33">
        <v>6.0288477121711419E-2</v>
      </c>
      <c r="P390" s="33">
        <v>24.838888888888889</v>
      </c>
      <c r="Q390" s="33">
        <v>0</v>
      </c>
      <c r="R390" s="33">
        <v>0.12076603100858949</v>
      </c>
      <c r="S390" s="33">
        <v>6.9833333333333334</v>
      </c>
      <c r="T390" s="33">
        <v>10.71111111111111</v>
      </c>
      <c r="U390" s="33">
        <v>0</v>
      </c>
      <c r="V390" s="33">
        <v>8.602992815082923E-2</v>
      </c>
      <c r="W390" s="33">
        <v>13.747222222222222</v>
      </c>
      <c r="X390" s="33">
        <v>13.616666666666667</v>
      </c>
      <c r="Y390" s="33">
        <v>0</v>
      </c>
      <c r="Z390" s="33">
        <v>0.13304251526119604</v>
      </c>
      <c r="AA390" s="33">
        <v>0</v>
      </c>
      <c r="AB390" s="33">
        <v>0</v>
      </c>
      <c r="AC390" s="33">
        <v>0</v>
      </c>
      <c r="AD390" s="33">
        <v>0</v>
      </c>
      <c r="AE390" s="33">
        <v>0</v>
      </c>
      <c r="AF390" s="33">
        <v>0</v>
      </c>
      <c r="AG390" s="33">
        <v>0</v>
      </c>
      <c r="AH390" t="s">
        <v>355</v>
      </c>
      <c r="AI390" s="34">
        <v>2</v>
      </c>
    </row>
    <row r="391" spans="1:35" x14ac:dyDescent="0.25">
      <c r="A391" t="s">
        <v>1583</v>
      </c>
      <c r="B391" t="s">
        <v>1159</v>
      </c>
      <c r="C391" t="s">
        <v>1479</v>
      </c>
      <c r="D391" t="s">
        <v>1529</v>
      </c>
      <c r="E391" s="33">
        <v>272.61111111111109</v>
      </c>
      <c r="F391" s="33">
        <v>4.8888888888888893</v>
      </c>
      <c r="G391" s="33">
        <v>0.28888888888888886</v>
      </c>
      <c r="H391" s="33">
        <v>1.3416666666666666</v>
      </c>
      <c r="I391" s="33">
        <v>5.6444444444444448</v>
      </c>
      <c r="J391" s="33">
        <v>0</v>
      </c>
      <c r="K391" s="33">
        <v>0</v>
      </c>
      <c r="L391" s="33">
        <v>13</v>
      </c>
      <c r="M391" s="33">
        <v>0</v>
      </c>
      <c r="N391" s="33">
        <v>12.5</v>
      </c>
      <c r="O391" s="33">
        <v>4.585286325657225E-2</v>
      </c>
      <c r="P391" s="33">
        <v>0</v>
      </c>
      <c r="Q391" s="33">
        <v>28</v>
      </c>
      <c r="R391" s="33">
        <v>0.10271041369472184</v>
      </c>
      <c r="S391" s="33">
        <v>21.669444444444444</v>
      </c>
      <c r="T391" s="33">
        <v>52.398888888888877</v>
      </c>
      <c r="U391" s="33">
        <v>0</v>
      </c>
      <c r="V391" s="33">
        <v>0.27169961279804361</v>
      </c>
      <c r="W391" s="33">
        <v>17.760333333333335</v>
      </c>
      <c r="X391" s="33">
        <v>39.269444444444446</v>
      </c>
      <c r="Y391" s="33">
        <v>0</v>
      </c>
      <c r="Z391" s="33">
        <v>0.20919828815977179</v>
      </c>
      <c r="AA391" s="33">
        <v>0</v>
      </c>
      <c r="AB391" s="33">
        <v>0</v>
      </c>
      <c r="AC391" s="33">
        <v>0</v>
      </c>
      <c r="AD391" s="33">
        <v>0</v>
      </c>
      <c r="AE391" s="33">
        <v>0</v>
      </c>
      <c r="AF391" s="33">
        <v>0</v>
      </c>
      <c r="AG391" s="33">
        <v>0</v>
      </c>
      <c r="AH391" t="s">
        <v>557</v>
      </c>
      <c r="AI391" s="34">
        <v>2</v>
      </c>
    </row>
    <row r="392" spans="1:35" x14ac:dyDescent="0.25">
      <c r="A392" t="s">
        <v>1583</v>
      </c>
      <c r="B392" t="s">
        <v>615</v>
      </c>
      <c r="C392" t="s">
        <v>1290</v>
      </c>
      <c r="D392" t="s">
        <v>1524</v>
      </c>
      <c r="E392" s="33">
        <v>181.25555555555556</v>
      </c>
      <c r="F392" s="33">
        <v>5.6888888888888891</v>
      </c>
      <c r="G392" s="33">
        <v>4.9777777777777779</v>
      </c>
      <c r="H392" s="33">
        <v>0</v>
      </c>
      <c r="I392" s="33">
        <v>10.444444444444445</v>
      </c>
      <c r="J392" s="33">
        <v>0</v>
      </c>
      <c r="K392" s="33">
        <v>0.67777777777777781</v>
      </c>
      <c r="L392" s="33">
        <v>4.435777777777778</v>
      </c>
      <c r="M392" s="33">
        <v>11.85944444444444</v>
      </c>
      <c r="N392" s="33">
        <v>8.8954444444444416</v>
      </c>
      <c r="O392" s="33">
        <v>0.11450622203150856</v>
      </c>
      <c r="P392" s="33">
        <v>15.94533333333333</v>
      </c>
      <c r="Q392" s="33">
        <v>11.478444444444447</v>
      </c>
      <c r="R392" s="33">
        <v>0.15129896401642862</v>
      </c>
      <c r="S392" s="33">
        <v>10.576222222222224</v>
      </c>
      <c r="T392" s="33">
        <v>5.1838888888888892</v>
      </c>
      <c r="U392" s="33">
        <v>9.9333333333333336</v>
      </c>
      <c r="V392" s="33">
        <v>0.14175258995892845</v>
      </c>
      <c r="W392" s="33">
        <v>20.908444444444442</v>
      </c>
      <c r="X392" s="33">
        <v>1.2135555555555555</v>
      </c>
      <c r="Y392" s="33">
        <v>9.4444444444444446</v>
      </c>
      <c r="Z392" s="33">
        <v>0.17415435542205601</v>
      </c>
      <c r="AA392" s="33">
        <v>0</v>
      </c>
      <c r="AB392" s="33">
        <v>0</v>
      </c>
      <c r="AC392" s="33">
        <v>0.31111111111111112</v>
      </c>
      <c r="AD392" s="33">
        <v>0</v>
      </c>
      <c r="AE392" s="33">
        <v>0</v>
      </c>
      <c r="AF392" s="33">
        <v>0</v>
      </c>
      <c r="AG392" s="33">
        <v>0</v>
      </c>
      <c r="AH392" t="s">
        <v>9</v>
      </c>
      <c r="AI392" s="34">
        <v>2</v>
      </c>
    </row>
    <row r="393" spans="1:35" x14ac:dyDescent="0.25">
      <c r="A393" t="s">
        <v>1583</v>
      </c>
      <c r="B393" t="s">
        <v>642</v>
      </c>
      <c r="C393" t="s">
        <v>1306</v>
      </c>
      <c r="D393" t="s">
        <v>1522</v>
      </c>
      <c r="E393" s="33">
        <v>213.05555555555554</v>
      </c>
      <c r="F393" s="33">
        <v>0</v>
      </c>
      <c r="G393" s="33">
        <v>0</v>
      </c>
      <c r="H393" s="33">
        <v>0</v>
      </c>
      <c r="I393" s="33">
        <v>0</v>
      </c>
      <c r="J393" s="33">
        <v>0</v>
      </c>
      <c r="K393" s="33">
        <v>0</v>
      </c>
      <c r="L393" s="33">
        <v>6.2666666666666666</v>
      </c>
      <c r="M393" s="33">
        <v>8</v>
      </c>
      <c r="N393" s="33">
        <v>3.3222222222222224</v>
      </c>
      <c r="O393" s="33">
        <v>5.3142112125162976E-2</v>
      </c>
      <c r="P393" s="33">
        <v>12.424555555555555</v>
      </c>
      <c r="Q393" s="33">
        <v>30.902777777777779</v>
      </c>
      <c r="R393" s="33">
        <v>0.20336166883963497</v>
      </c>
      <c r="S393" s="33">
        <v>7.3194444444444446</v>
      </c>
      <c r="T393" s="33">
        <v>10.25</v>
      </c>
      <c r="U393" s="33">
        <v>0</v>
      </c>
      <c r="V393" s="33">
        <v>8.2464146023468049E-2</v>
      </c>
      <c r="W393" s="33">
        <v>18.050999999999998</v>
      </c>
      <c r="X393" s="33">
        <v>12.530444444444445</v>
      </c>
      <c r="Y393" s="33">
        <v>0</v>
      </c>
      <c r="Z393" s="33">
        <v>0.1435374185136897</v>
      </c>
      <c r="AA393" s="33">
        <v>0</v>
      </c>
      <c r="AB393" s="33">
        <v>0</v>
      </c>
      <c r="AC393" s="33">
        <v>0</v>
      </c>
      <c r="AD393" s="33">
        <v>0</v>
      </c>
      <c r="AE393" s="33">
        <v>22.344444444444445</v>
      </c>
      <c r="AF393" s="33">
        <v>0</v>
      </c>
      <c r="AG393" s="33">
        <v>0</v>
      </c>
      <c r="AH393" t="s">
        <v>36</v>
      </c>
      <c r="AI393" s="34">
        <v>2</v>
      </c>
    </row>
    <row r="394" spans="1:35" x14ac:dyDescent="0.25">
      <c r="A394" t="s">
        <v>1583</v>
      </c>
      <c r="B394" t="s">
        <v>823</v>
      </c>
      <c r="C394" t="s">
        <v>1274</v>
      </c>
      <c r="D394" t="s">
        <v>1529</v>
      </c>
      <c r="E394" s="33">
        <v>168.0888888888889</v>
      </c>
      <c r="F394" s="33">
        <v>4.7444444444444445</v>
      </c>
      <c r="G394" s="33">
        <v>0.8666666666666667</v>
      </c>
      <c r="H394" s="33">
        <v>0.7</v>
      </c>
      <c r="I394" s="33">
        <v>9.0222222222222221</v>
      </c>
      <c r="J394" s="33">
        <v>0</v>
      </c>
      <c r="K394" s="33">
        <v>0</v>
      </c>
      <c r="L394" s="33">
        <v>4.9111111111111114</v>
      </c>
      <c r="M394" s="33">
        <v>4.5111111111111111</v>
      </c>
      <c r="N394" s="33">
        <v>9.9833333333333325</v>
      </c>
      <c r="O394" s="33">
        <v>8.6230830248545734E-2</v>
      </c>
      <c r="P394" s="33">
        <v>4.5111111111111111</v>
      </c>
      <c r="Q394" s="33">
        <v>26.133333333333333</v>
      </c>
      <c r="R394" s="33">
        <v>0.18231094658910629</v>
      </c>
      <c r="S394" s="33">
        <v>10.025</v>
      </c>
      <c r="T394" s="33">
        <v>9.125</v>
      </c>
      <c r="U394" s="33">
        <v>0</v>
      </c>
      <c r="V394" s="33">
        <v>0.11392781597038602</v>
      </c>
      <c r="W394" s="33">
        <v>11.741666666666667</v>
      </c>
      <c r="X394" s="33">
        <v>19.06111111111111</v>
      </c>
      <c r="Y394" s="33">
        <v>0</v>
      </c>
      <c r="Z394" s="33">
        <v>0.18325290851401374</v>
      </c>
      <c r="AA394" s="33">
        <v>0</v>
      </c>
      <c r="AB394" s="33">
        <v>0</v>
      </c>
      <c r="AC394" s="33">
        <v>0</v>
      </c>
      <c r="AD394" s="33">
        <v>0</v>
      </c>
      <c r="AE394" s="33">
        <v>0</v>
      </c>
      <c r="AF394" s="33">
        <v>0</v>
      </c>
      <c r="AG394" s="33">
        <v>0</v>
      </c>
      <c r="AH394" t="s">
        <v>218</v>
      </c>
      <c r="AI394" s="34">
        <v>2</v>
      </c>
    </row>
    <row r="395" spans="1:35" x14ac:dyDescent="0.25">
      <c r="A395" t="s">
        <v>1583</v>
      </c>
      <c r="B395" t="s">
        <v>845</v>
      </c>
      <c r="C395" t="s">
        <v>1387</v>
      </c>
      <c r="D395" t="s">
        <v>1543</v>
      </c>
      <c r="E395" s="33">
        <v>106.44444444444444</v>
      </c>
      <c r="F395" s="33">
        <v>5.6888888888888891</v>
      </c>
      <c r="G395" s="33">
        <v>0</v>
      </c>
      <c r="H395" s="33">
        <v>0</v>
      </c>
      <c r="I395" s="33">
        <v>0.58888888888888891</v>
      </c>
      <c r="J395" s="33">
        <v>0</v>
      </c>
      <c r="K395" s="33">
        <v>0</v>
      </c>
      <c r="L395" s="33">
        <v>5.4666666666666668</v>
      </c>
      <c r="M395" s="33">
        <v>5.6888888888888891</v>
      </c>
      <c r="N395" s="33">
        <v>1.7388888888888889</v>
      </c>
      <c r="O395" s="33">
        <v>6.9780793319415446E-2</v>
      </c>
      <c r="P395" s="33">
        <v>0</v>
      </c>
      <c r="Q395" s="33">
        <v>28.147222222222222</v>
      </c>
      <c r="R395" s="33">
        <v>0.26443110647181628</v>
      </c>
      <c r="S395" s="33">
        <v>5.1805555555555554</v>
      </c>
      <c r="T395" s="33">
        <v>5.177777777777778</v>
      </c>
      <c r="U395" s="33">
        <v>0</v>
      </c>
      <c r="V395" s="33">
        <v>9.7312108559498969E-2</v>
      </c>
      <c r="W395" s="33">
        <v>11.069444444444445</v>
      </c>
      <c r="X395" s="33">
        <v>10.730555555555556</v>
      </c>
      <c r="Y395" s="33">
        <v>5.4666666666666668</v>
      </c>
      <c r="Z395" s="33">
        <v>0.25615866388308978</v>
      </c>
      <c r="AA395" s="33">
        <v>0</v>
      </c>
      <c r="AB395" s="33">
        <v>0</v>
      </c>
      <c r="AC395" s="33">
        <v>0</v>
      </c>
      <c r="AD395" s="33">
        <v>0</v>
      </c>
      <c r="AE395" s="33">
        <v>0</v>
      </c>
      <c r="AF395" s="33">
        <v>0</v>
      </c>
      <c r="AG395" s="33">
        <v>0</v>
      </c>
      <c r="AH395" t="s">
        <v>240</v>
      </c>
      <c r="AI395" s="34">
        <v>2</v>
      </c>
    </row>
    <row r="396" spans="1:35" x14ac:dyDescent="0.25">
      <c r="A396" t="s">
        <v>1583</v>
      </c>
      <c r="B396" t="s">
        <v>702</v>
      </c>
      <c r="C396" t="s">
        <v>1332</v>
      </c>
      <c r="D396" t="s">
        <v>1529</v>
      </c>
      <c r="E396" s="33">
        <v>143.83333333333334</v>
      </c>
      <c r="F396" s="33">
        <v>4.5111111111111111</v>
      </c>
      <c r="G396" s="33">
        <v>1.6888888888888889</v>
      </c>
      <c r="H396" s="33">
        <v>0.77500000000000002</v>
      </c>
      <c r="I396" s="33">
        <v>9.4222222222222225</v>
      </c>
      <c r="J396" s="33">
        <v>0</v>
      </c>
      <c r="K396" s="33">
        <v>0</v>
      </c>
      <c r="L396" s="33">
        <v>3.6909999999999994</v>
      </c>
      <c r="M396" s="33">
        <v>8.8221111111111128</v>
      </c>
      <c r="N396" s="33">
        <v>0</v>
      </c>
      <c r="O396" s="33">
        <v>6.1335650830436468E-2</v>
      </c>
      <c r="P396" s="33">
        <v>3.362888888888889</v>
      </c>
      <c r="Q396" s="33">
        <v>34.871000000000009</v>
      </c>
      <c r="R396" s="33">
        <v>0.26582078022402478</v>
      </c>
      <c r="S396" s="33">
        <v>9.3861111111111128</v>
      </c>
      <c r="T396" s="33">
        <v>4.8878888888888889</v>
      </c>
      <c r="U396" s="33">
        <v>0</v>
      </c>
      <c r="V396" s="33">
        <v>9.9239860950173814E-2</v>
      </c>
      <c r="W396" s="33">
        <v>13.484888888888893</v>
      </c>
      <c r="X396" s="33">
        <v>4.2125555555555545</v>
      </c>
      <c r="Y396" s="33">
        <v>4.7</v>
      </c>
      <c r="Z396" s="33">
        <v>0.1557180378524527</v>
      </c>
      <c r="AA396" s="33">
        <v>0</v>
      </c>
      <c r="AB396" s="33">
        <v>0</v>
      </c>
      <c r="AC396" s="33">
        <v>0</v>
      </c>
      <c r="AD396" s="33">
        <v>0</v>
      </c>
      <c r="AE396" s="33">
        <v>34.866666666666667</v>
      </c>
      <c r="AF396" s="33">
        <v>0</v>
      </c>
      <c r="AG396" s="33">
        <v>0</v>
      </c>
      <c r="AH396" t="s">
        <v>96</v>
      </c>
      <c r="AI396" s="34">
        <v>2</v>
      </c>
    </row>
    <row r="397" spans="1:35" x14ac:dyDescent="0.25">
      <c r="A397" t="s">
        <v>1583</v>
      </c>
      <c r="B397" t="s">
        <v>1121</v>
      </c>
      <c r="C397" t="s">
        <v>1313</v>
      </c>
      <c r="D397" t="s">
        <v>1504</v>
      </c>
      <c r="E397" s="33">
        <v>353.81111111111113</v>
      </c>
      <c r="F397" s="33">
        <v>18.666666666666668</v>
      </c>
      <c r="G397" s="33">
        <v>4.666666666666667</v>
      </c>
      <c r="H397" s="33">
        <v>0</v>
      </c>
      <c r="I397" s="33">
        <v>9.7666666666666675</v>
      </c>
      <c r="J397" s="33">
        <v>0</v>
      </c>
      <c r="K397" s="33">
        <v>0</v>
      </c>
      <c r="L397" s="33">
        <v>4.6869999999999976</v>
      </c>
      <c r="M397" s="33">
        <v>4.7444444444444445</v>
      </c>
      <c r="N397" s="33">
        <v>26.233333333333334</v>
      </c>
      <c r="O397" s="33">
        <v>8.7554564582482799E-2</v>
      </c>
      <c r="P397" s="33">
        <v>0</v>
      </c>
      <c r="Q397" s="33">
        <v>109.28366666666668</v>
      </c>
      <c r="R397" s="33">
        <v>0.30887573407028235</v>
      </c>
      <c r="S397" s="33">
        <v>4.7149999999999999</v>
      </c>
      <c r="T397" s="33">
        <v>4.3049999999999997</v>
      </c>
      <c r="U397" s="33">
        <v>0</v>
      </c>
      <c r="V397" s="33">
        <v>2.5493829099017051E-2</v>
      </c>
      <c r="W397" s="33">
        <v>12.486777777777775</v>
      </c>
      <c r="X397" s="33">
        <v>1.7484444444444447</v>
      </c>
      <c r="Y397" s="33">
        <v>0</v>
      </c>
      <c r="Z397" s="33">
        <v>4.0233960368055766E-2</v>
      </c>
      <c r="AA397" s="33">
        <v>23.444444444444443</v>
      </c>
      <c r="AB397" s="33">
        <v>4.666666666666667</v>
      </c>
      <c r="AC397" s="33">
        <v>0</v>
      </c>
      <c r="AD397" s="33">
        <v>0</v>
      </c>
      <c r="AE397" s="33">
        <v>0</v>
      </c>
      <c r="AF397" s="33">
        <v>0</v>
      </c>
      <c r="AG397" s="33">
        <v>0</v>
      </c>
      <c r="AH397" t="s">
        <v>518</v>
      </c>
      <c r="AI397" s="34">
        <v>2</v>
      </c>
    </row>
    <row r="398" spans="1:35" x14ac:dyDescent="0.25">
      <c r="A398" t="s">
        <v>1583</v>
      </c>
      <c r="B398" t="s">
        <v>859</v>
      </c>
      <c r="C398" t="s">
        <v>1397</v>
      </c>
      <c r="D398" t="s">
        <v>1493</v>
      </c>
      <c r="E398" s="33">
        <v>89.777777777777771</v>
      </c>
      <c r="F398" s="33">
        <v>5.333333333333333</v>
      </c>
      <c r="G398" s="33">
        <v>1.0222222222222221</v>
      </c>
      <c r="H398" s="33">
        <v>0.45555555555555555</v>
      </c>
      <c r="I398" s="33">
        <v>4.3888888888888893</v>
      </c>
      <c r="J398" s="33">
        <v>0</v>
      </c>
      <c r="K398" s="33">
        <v>3.1777777777777776</v>
      </c>
      <c r="L398" s="33">
        <v>4.1638888888888888</v>
      </c>
      <c r="M398" s="33">
        <v>5.5111111111111111</v>
      </c>
      <c r="N398" s="33">
        <v>0</v>
      </c>
      <c r="O398" s="33">
        <v>6.1386138613861392E-2</v>
      </c>
      <c r="P398" s="33">
        <v>5.2111111111111112</v>
      </c>
      <c r="Q398" s="33">
        <v>16.444444444444443</v>
      </c>
      <c r="R398" s="33">
        <v>0.24121287128712873</v>
      </c>
      <c r="S398" s="33">
        <v>11.275</v>
      </c>
      <c r="T398" s="33">
        <v>0</v>
      </c>
      <c r="U398" s="33">
        <v>15.044444444444444</v>
      </c>
      <c r="V398" s="33">
        <v>0.29316212871287128</v>
      </c>
      <c r="W398" s="33">
        <v>13.947222222222223</v>
      </c>
      <c r="X398" s="33">
        <v>0</v>
      </c>
      <c r="Y398" s="33">
        <v>5</v>
      </c>
      <c r="Z398" s="33">
        <v>0.21104579207920796</v>
      </c>
      <c r="AA398" s="33">
        <v>0</v>
      </c>
      <c r="AB398" s="33">
        <v>0</v>
      </c>
      <c r="AC398" s="33">
        <v>0</v>
      </c>
      <c r="AD398" s="33">
        <v>0</v>
      </c>
      <c r="AE398" s="33">
        <v>0</v>
      </c>
      <c r="AF398" s="33">
        <v>0</v>
      </c>
      <c r="AG398" s="33">
        <v>0</v>
      </c>
      <c r="AH398" t="s">
        <v>255</v>
      </c>
      <c r="AI398" s="34">
        <v>2</v>
      </c>
    </row>
    <row r="399" spans="1:35" x14ac:dyDescent="0.25">
      <c r="A399" t="s">
        <v>1583</v>
      </c>
      <c r="B399" t="s">
        <v>655</v>
      </c>
      <c r="C399" t="s">
        <v>1312</v>
      </c>
      <c r="D399" t="s">
        <v>1537</v>
      </c>
      <c r="E399" s="33">
        <v>62.9</v>
      </c>
      <c r="F399" s="33">
        <v>5.6888888888888891</v>
      </c>
      <c r="G399" s="33">
        <v>0</v>
      </c>
      <c r="H399" s="33">
        <v>0</v>
      </c>
      <c r="I399" s="33">
        <v>0</v>
      </c>
      <c r="J399" s="33">
        <v>0</v>
      </c>
      <c r="K399" s="33">
        <v>0</v>
      </c>
      <c r="L399" s="33">
        <v>0.40555555555555556</v>
      </c>
      <c r="M399" s="33">
        <v>5.1138888888888889</v>
      </c>
      <c r="N399" s="33">
        <v>0</v>
      </c>
      <c r="O399" s="33">
        <v>8.1301890125419538E-2</v>
      </c>
      <c r="P399" s="33">
        <v>5.8194444444444446</v>
      </c>
      <c r="Q399" s="33">
        <v>7.7611111111111111</v>
      </c>
      <c r="R399" s="33">
        <v>0.2159070835541424</v>
      </c>
      <c r="S399" s="33">
        <v>7.4194444444444443</v>
      </c>
      <c r="T399" s="33">
        <v>5.5555555555555554</v>
      </c>
      <c r="U399" s="33">
        <v>0</v>
      </c>
      <c r="V399" s="33">
        <v>0.20627980922098568</v>
      </c>
      <c r="W399" s="33">
        <v>7.6277777777777782</v>
      </c>
      <c r="X399" s="33">
        <v>5.4333333333333336</v>
      </c>
      <c r="Y399" s="33">
        <v>0</v>
      </c>
      <c r="Z399" s="33">
        <v>0.20764882529588413</v>
      </c>
      <c r="AA399" s="33">
        <v>0</v>
      </c>
      <c r="AB399" s="33">
        <v>0</v>
      </c>
      <c r="AC399" s="33">
        <v>0</v>
      </c>
      <c r="AD399" s="33">
        <v>0</v>
      </c>
      <c r="AE399" s="33">
        <v>0</v>
      </c>
      <c r="AF399" s="33">
        <v>0</v>
      </c>
      <c r="AG399" s="33">
        <v>0</v>
      </c>
      <c r="AH399" t="s">
        <v>49</v>
      </c>
      <c r="AI399" s="34">
        <v>2</v>
      </c>
    </row>
    <row r="400" spans="1:35" x14ac:dyDescent="0.25">
      <c r="A400" t="s">
        <v>1583</v>
      </c>
      <c r="B400" t="s">
        <v>938</v>
      </c>
      <c r="C400" t="s">
        <v>1418</v>
      </c>
      <c r="D400" t="s">
        <v>1538</v>
      </c>
      <c r="E400" s="33">
        <v>77.900000000000006</v>
      </c>
      <c r="F400" s="33">
        <v>5.0666666666666664</v>
      </c>
      <c r="G400" s="33">
        <v>0</v>
      </c>
      <c r="H400" s="33">
        <v>0.41111111111111109</v>
      </c>
      <c r="I400" s="33">
        <v>1.2222222222222223</v>
      </c>
      <c r="J400" s="33">
        <v>0</v>
      </c>
      <c r="K400" s="33">
        <v>0</v>
      </c>
      <c r="L400" s="33">
        <v>3.2194444444444446</v>
      </c>
      <c r="M400" s="33">
        <v>4.6222222222222218</v>
      </c>
      <c r="N400" s="33">
        <v>0</v>
      </c>
      <c r="O400" s="33">
        <v>5.933533019540721E-2</v>
      </c>
      <c r="P400" s="33">
        <v>5.3305555555555557</v>
      </c>
      <c r="Q400" s="33">
        <v>7.5805555555555557</v>
      </c>
      <c r="R400" s="33">
        <v>0.16573955213236341</v>
      </c>
      <c r="S400" s="33">
        <v>6.1027777777777779</v>
      </c>
      <c r="T400" s="33">
        <v>2.9944444444444445</v>
      </c>
      <c r="U400" s="33">
        <v>0</v>
      </c>
      <c r="V400" s="33">
        <v>0.11678077307088859</v>
      </c>
      <c r="W400" s="33">
        <v>5.5750000000000002</v>
      </c>
      <c r="X400" s="33">
        <v>0</v>
      </c>
      <c r="Y400" s="33">
        <v>0</v>
      </c>
      <c r="Z400" s="33">
        <v>7.1566110397946081E-2</v>
      </c>
      <c r="AA400" s="33">
        <v>0.65555555555555556</v>
      </c>
      <c r="AB400" s="33">
        <v>0</v>
      </c>
      <c r="AC400" s="33">
        <v>0</v>
      </c>
      <c r="AD400" s="33">
        <v>0</v>
      </c>
      <c r="AE400" s="33">
        <v>0</v>
      </c>
      <c r="AF400" s="33">
        <v>0</v>
      </c>
      <c r="AG400" s="33">
        <v>0</v>
      </c>
      <c r="AH400" t="s">
        <v>334</v>
      </c>
      <c r="AI400" s="34">
        <v>2</v>
      </c>
    </row>
    <row r="401" spans="1:35" x14ac:dyDescent="0.25">
      <c r="A401" t="s">
        <v>1583</v>
      </c>
      <c r="B401" t="s">
        <v>725</v>
      </c>
      <c r="C401" t="s">
        <v>1220</v>
      </c>
      <c r="D401" t="s">
        <v>1511</v>
      </c>
      <c r="E401" s="33">
        <v>113.95555555555555</v>
      </c>
      <c r="F401" s="33">
        <v>9.4222222222222225</v>
      </c>
      <c r="G401" s="33">
        <v>0</v>
      </c>
      <c r="H401" s="33">
        <v>0</v>
      </c>
      <c r="I401" s="33">
        <v>0</v>
      </c>
      <c r="J401" s="33">
        <v>0</v>
      </c>
      <c r="K401" s="33">
        <v>0</v>
      </c>
      <c r="L401" s="33">
        <v>0.82499999999999996</v>
      </c>
      <c r="M401" s="33">
        <v>10.419444444444444</v>
      </c>
      <c r="N401" s="33">
        <v>0</v>
      </c>
      <c r="O401" s="33">
        <v>9.1434282371294862E-2</v>
      </c>
      <c r="P401" s="33">
        <v>4.583333333333333</v>
      </c>
      <c r="Q401" s="33">
        <v>13.863888888888889</v>
      </c>
      <c r="R401" s="33">
        <v>0.16188085023400939</v>
      </c>
      <c r="S401" s="33">
        <v>16.386111111111113</v>
      </c>
      <c r="T401" s="33">
        <v>0.78333333333333333</v>
      </c>
      <c r="U401" s="33">
        <v>0</v>
      </c>
      <c r="V401" s="33">
        <v>0.15066790171606867</v>
      </c>
      <c r="W401" s="33">
        <v>16.330555555555556</v>
      </c>
      <c r="X401" s="33">
        <v>0.90833333333333333</v>
      </c>
      <c r="Y401" s="33">
        <v>0</v>
      </c>
      <c r="Z401" s="33">
        <v>0.15127730109204371</v>
      </c>
      <c r="AA401" s="33">
        <v>0</v>
      </c>
      <c r="AB401" s="33">
        <v>0</v>
      </c>
      <c r="AC401" s="33">
        <v>0</v>
      </c>
      <c r="AD401" s="33">
        <v>0</v>
      </c>
      <c r="AE401" s="33">
        <v>0</v>
      </c>
      <c r="AF401" s="33">
        <v>0</v>
      </c>
      <c r="AG401" s="33">
        <v>0</v>
      </c>
      <c r="AH401" t="s">
        <v>119</v>
      </c>
      <c r="AI401" s="34">
        <v>2</v>
      </c>
    </row>
    <row r="402" spans="1:35" x14ac:dyDescent="0.25">
      <c r="A402" t="s">
        <v>1583</v>
      </c>
      <c r="B402" t="s">
        <v>958</v>
      </c>
      <c r="C402" t="s">
        <v>1249</v>
      </c>
      <c r="D402" t="s">
        <v>1496</v>
      </c>
      <c r="E402" s="33">
        <v>120.76666666666667</v>
      </c>
      <c r="F402" s="33">
        <v>6.9333333333333336</v>
      </c>
      <c r="G402" s="33">
        <v>0</v>
      </c>
      <c r="H402" s="33">
        <v>0</v>
      </c>
      <c r="I402" s="33">
        <v>5.5666666666666664</v>
      </c>
      <c r="J402" s="33">
        <v>0</v>
      </c>
      <c r="K402" s="33">
        <v>0</v>
      </c>
      <c r="L402" s="33">
        <v>10.876444444444447</v>
      </c>
      <c r="M402" s="33">
        <v>10.827777777777778</v>
      </c>
      <c r="N402" s="33">
        <v>0.43588888888888888</v>
      </c>
      <c r="O402" s="33">
        <v>9.3268009936516696E-2</v>
      </c>
      <c r="P402" s="33">
        <v>0</v>
      </c>
      <c r="Q402" s="33">
        <v>19.941666666666666</v>
      </c>
      <c r="R402" s="33">
        <v>0.16512558653049958</v>
      </c>
      <c r="S402" s="33">
        <v>15.170333333333332</v>
      </c>
      <c r="T402" s="33">
        <v>21.194777777777777</v>
      </c>
      <c r="U402" s="33">
        <v>0</v>
      </c>
      <c r="V402" s="33">
        <v>0.30111877817646515</v>
      </c>
      <c r="W402" s="33">
        <v>18.060999999999993</v>
      </c>
      <c r="X402" s="33">
        <v>19.75811111111112</v>
      </c>
      <c r="Y402" s="33">
        <v>0</v>
      </c>
      <c r="Z402" s="33">
        <v>0.31315852424326068</v>
      </c>
      <c r="AA402" s="33">
        <v>0</v>
      </c>
      <c r="AB402" s="33">
        <v>5.1555555555555559</v>
      </c>
      <c r="AC402" s="33">
        <v>0</v>
      </c>
      <c r="AD402" s="33">
        <v>0</v>
      </c>
      <c r="AE402" s="33">
        <v>0</v>
      </c>
      <c r="AF402" s="33">
        <v>0</v>
      </c>
      <c r="AG402" s="33">
        <v>0</v>
      </c>
      <c r="AH402" t="s">
        <v>354</v>
      </c>
      <c r="AI402" s="34">
        <v>2</v>
      </c>
    </row>
    <row r="403" spans="1:35" x14ac:dyDescent="0.25">
      <c r="A403" t="s">
        <v>1583</v>
      </c>
      <c r="B403" t="s">
        <v>899</v>
      </c>
      <c r="C403" t="s">
        <v>1249</v>
      </c>
      <c r="D403" t="s">
        <v>1496</v>
      </c>
      <c r="E403" s="33">
        <v>74.588888888888889</v>
      </c>
      <c r="F403" s="33">
        <v>2.4</v>
      </c>
      <c r="G403" s="33">
        <v>0</v>
      </c>
      <c r="H403" s="33">
        <v>0</v>
      </c>
      <c r="I403" s="33">
        <v>5.2</v>
      </c>
      <c r="J403" s="33">
        <v>0</v>
      </c>
      <c r="K403" s="33">
        <v>0</v>
      </c>
      <c r="L403" s="33">
        <v>0.52222222222222225</v>
      </c>
      <c r="M403" s="33">
        <v>5.2138888888888886</v>
      </c>
      <c r="N403" s="33">
        <v>0</v>
      </c>
      <c r="O403" s="33">
        <v>6.9901683301057643E-2</v>
      </c>
      <c r="P403" s="33">
        <v>5.6722222222222225</v>
      </c>
      <c r="Q403" s="33">
        <v>4.8166666666666664</v>
      </c>
      <c r="R403" s="33">
        <v>0.1406226724266349</v>
      </c>
      <c r="S403" s="33">
        <v>11.425000000000001</v>
      </c>
      <c r="T403" s="33">
        <v>0</v>
      </c>
      <c r="U403" s="33">
        <v>0</v>
      </c>
      <c r="V403" s="33">
        <v>0.15317294801132134</v>
      </c>
      <c r="W403" s="33">
        <v>16.478333333333332</v>
      </c>
      <c r="X403" s="33">
        <v>0.69722222222222219</v>
      </c>
      <c r="Y403" s="33">
        <v>0</v>
      </c>
      <c r="Z403" s="33">
        <v>0.23026962609861462</v>
      </c>
      <c r="AA403" s="33">
        <v>0</v>
      </c>
      <c r="AB403" s="33">
        <v>0</v>
      </c>
      <c r="AC403" s="33">
        <v>0</v>
      </c>
      <c r="AD403" s="33">
        <v>55.732444444444447</v>
      </c>
      <c r="AE403" s="33">
        <v>0</v>
      </c>
      <c r="AF403" s="33">
        <v>0</v>
      </c>
      <c r="AG403" s="33">
        <v>0</v>
      </c>
      <c r="AH403" t="s">
        <v>295</v>
      </c>
      <c r="AI403" s="34">
        <v>2</v>
      </c>
    </row>
    <row r="404" spans="1:35" x14ac:dyDescent="0.25">
      <c r="A404" t="s">
        <v>1583</v>
      </c>
      <c r="B404" t="s">
        <v>972</v>
      </c>
      <c r="C404" t="s">
        <v>1296</v>
      </c>
      <c r="D404" t="s">
        <v>1529</v>
      </c>
      <c r="E404" s="33">
        <v>189.57777777777778</v>
      </c>
      <c r="F404" s="33">
        <v>3.5777777777777779</v>
      </c>
      <c r="G404" s="33">
        <v>0.61111111111111116</v>
      </c>
      <c r="H404" s="33">
        <v>0</v>
      </c>
      <c r="I404" s="33">
        <v>0</v>
      </c>
      <c r="J404" s="33">
        <v>0</v>
      </c>
      <c r="K404" s="33">
        <v>0</v>
      </c>
      <c r="L404" s="33">
        <v>5.05</v>
      </c>
      <c r="M404" s="33">
        <v>8.1688888888888922</v>
      </c>
      <c r="N404" s="33">
        <v>0</v>
      </c>
      <c r="O404" s="33">
        <v>4.3089907396553759E-2</v>
      </c>
      <c r="P404" s="33">
        <v>36.715000000000003</v>
      </c>
      <c r="Q404" s="33">
        <v>0</v>
      </c>
      <c r="R404" s="33">
        <v>0.19366721369124371</v>
      </c>
      <c r="S404" s="33">
        <v>7.5055555555555555</v>
      </c>
      <c r="T404" s="33">
        <v>8.3305555555555557</v>
      </c>
      <c r="U404" s="33">
        <v>0</v>
      </c>
      <c r="V404" s="33">
        <v>8.3533583401711409E-2</v>
      </c>
      <c r="W404" s="33">
        <v>9.7444444444444436</v>
      </c>
      <c r="X404" s="33">
        <v>6.1805555555555554</v>
      </c>
      <c r="Y404" s="33">
        <v>0</v>
      </c>
      <c r="Z404" s="33">
        <v>8.4002461610596643E-2</v>
      </c>
      <c r="AA404" s="33">
        <v>0</v>
      </c>
      <c r="AB404" s="33">
        <v>0</v>
      </c>
      <c r="AC404" s="33">
        <v>0</v>
      </c>
      <c r="AD404" s="33">
        <v>0</v>
      </c>
      <c r="AE404" s="33">
        <v>19.355555555555554</v>
      </c>
      <c r="AF404" s="33">
        <v>0</v>
      </c>
      <c r="AG404" s="33">
        <v>0</v>
      </c>
      <c r="AH404" t="s">
        <v>368</v>
      </c>
      <c r="AI404" s="34">
        <v>2</v>
      </c>
    </row>
    <row r="405" spans="1:35" x14ac:dyDescent="0.25">
      <c r="A405" t="s">
        <v>1583</v>
      </c>
      <c r="B405" t="s">
        <v>1099</v>
      </c>
      <c r="C405" t="s">
        <v>1352</v>
      </c>
      <c r="D405" t="s">
        <v>1502</v>
      </c>
      <c r="E405" s="33">
        <v>63.344444444444441</v>
      </c>
      <c r="F405" s="33">
        <v>4.8</v>
      </c>
      <c r="G405" s="33">
        <v>0.14444444444444443</v>
      </c>
      <c r="H405" s="33">
        <v>0</v>
      </c>
      <c r="I405" s="33">
        <v>7.8555555555555552</v>
      </c>
      <c r="J405" s="33">
        <v>0</v>
      </c>
      <c r="K405" s="33">
        <v>0</v>
      </c>
      <c r="L405" s="33">
        <v>4.5341111111111108</v>
      </c>
      <c r="M405" s="33">
        <v>4.333333333333333</v>
      </c>
      <c r="N405" s="33">
        <v>0</v>
      </c>
      <c r="O405" s="33">
        <v>6.8409051043676547E-2</v>
      </c>
      <c r="P405" s="33">
        <v>4.8377777777777782</v>
      </c>
      <c r="Q405" s="33">
        <v>5.2722222222222221</v>
      </c>
      <c r="R405" s="33">
        <v>0.15960357831959304</v>
      </c>
      <c r="S405" s="33">
        <v>5.2722222222222221</v>
      </c>
      <c r="T405" s="33">
        <v>10.111111111111111</v>
      </c>
      <c r="U405" s="33">
        <v>0</v>
      </c>
      <c r="V405" s="33">
        <v>0.24285213120505175</v>
      </c>
      <c r="W405" s="33">
        <v>11.525</v>
      </c>
      <c r="X405" s="33">
        <v>10.54811111111111</v>
      </c>
      <c r="Y405" s="33">
        <v>0</v>
      </c>
      <c r="Z405" s="33">
        <v>0.34846167339063322</v>
      </c>
      <c r="AA405" s="33">
        <v>0</v>
      </c>
      <c r="AB405" s="33">
        <v>0</v>
      </c>
      <c r="AC405" s="33">
        <v>0</v>
      </c>
      <c r="AD405" s="33">
        <v>0</v>
      </c>
      <c r="AE405" s="33">
        <v>1.6666666666666667</v>
      </c>
      <c r="AF405" s="33">
        <v>0</v>
      </c>
      <c r="AG405" s="33">
        <v>0</v>
      </c>
      <c r="AH405" t="s">
        <v>496</v>
      </c>
      <c r="AI405" s="34">
        <v>2</v>
      </c>
    </row>
    <row r="406" spans="1:35" x14ac:dyDescent="0.25">
      <c r="A406" t="s">
        <v>1583</v>
      </c>
      <c r="B406" t="s">
        <v>965</v>
      </c>
      <c r="C406" t="s">
        <v>1230</v>
      </c>
      <c r="D406" t="s">
        <v>1507</v>
      </c>
      <c r="E406" s="33">
        <v>43.533333333333331</v>
      </c>
      <c r="F406" s="33">
        <v>6.3888888888888893</v>
      </c>
      <c r="G406" s="33">
        <v>0</v>
      </c>
      <c r="H406" s="33">
        <v>0</v>
      </c>
      <c r="I406" s="33">
        <v>0</v>
      </c>
      <c r="J406" s="33">
        <v>0</v>
      </c>
      <c r="K406" s="33">
        <v>0</v>
      </c>
      <c r="L406" s="33">
        <v>0.18333333333333332</v>
      </c>
      <c r="M406" s="33">
        <v>0</v>
      </c>
      <c r="N406" s="33">
        <v>0</v>
      </c>
      <c r="O406" s="33">
        <v>0</v>
      </c>
      <c r="P406" s="33">
        <v>3.9166666666666665</v>
      </c>
      <c r="Q406" s="33">
        <v>10.686111111111112</v>
      </c>
      <c r="R406" s="33">
        <v>0.33543899948953548</v>
      </c>
      <c r="S406" s="33">
        <v>5.5361111111111114</v>
      </c>
      <c r="T406" s="33">
        <v>0</v>
      </c>
      <c r="U406" s="33">
        <v>0</v>
      </c>
      <c r="V406" s="33">
        <v>0.12716947422154162</v>
      </c>
      <c r="W406" s="33">
        <v>5.802777777777778</v>
      </c>
      <c r="X406" s="33">
        <v>0</v>
      </c>
      <c r="Y406" s="33">
        <v>0</v>
      </c>
      <c r="Z406" s="33">
        <v>0.13329504849412968</v>
      </c>
      <c r="AA406" s="33">
        <v>0</v>
      </c>
      <c r="AB406" s="33">
        <v>0</v>
      </c>
      <c r="AC406" s="33">
        <v>0</v>
      </c>
      <c r="AD406" s="33">
        <v>0</v>
      </c>
      <c r="AE406" s="33">
        <v>0.1</v>
      </c>
      <c r="AF406" s="33">
        <v>0</v>
      </c>
      <c r="AG406" s="33">
        <v>0</v>
      </c>
      <c r="AH406" t="s">
        <v>361</v>
      </c>
      <c r="AI406" s="34">
        <v>2</v>
      </c>
    </row>
    <row r="407" spans="1:35" x14ac:dyDescent="0.25">
      <c r="A407" t="s">
        <v>1583</v>
      </c>
      <c r="B407" t="s">
        <v>691</v>
      </c>
      <c r="C407" t="s">
        <v>1328</v>
      </c>
      <c r="D407" t="s">
        <v>1532</v>
      </c>
      <c r="E407" s="33">
        <v>118.77777777777777</v>
      </c>
      <c r="F407" s="33">
        <v>5.1555555555555559</v>
      </c>
      <c r="G407" s="33">
        <v>1.7333333333333334</v>
      </c>
      <c r="H407" s="33">
        <v>0.18888888888888888</v>
      </c>
      <c r="I407" s="33">
        <v>6.3666666666666663</v>
      </c>
      <c r="J407" s="33">
        <v>0</v>
      </c>
      <c r="K407" s="33">
        <v>0</v>
      </c>
      <c r="L407" s="33">
        <v>4.0861111111111112</v>
      </c>
      <c r="M407" s="33">
        <v>13.08611111111111</v>
      </c>
      <c r="N407" s="33">
        <v>0</v>
      </c>
      <c r="O407" s="33">
        <v>0.11017305893358278</v>
      </c>
      <c r="P407" s="33">
        <v>5.6</v>
      </c>
      <c r="Q407" s="33">
        <v>15.466666666666667</v>
      </c>
      <c r="R407" s="33">
        <v>0.17736202057998129</v>
      </c>
      <c r="S407" s="33">
        <v>11.305555555555555</v>
      </c>
      <c r="T407" s="33">
        <v>13.594444444444445</v>
      </c>
      <c r="U407" s="33">
        <v>0</v>
      </c>
      <c r="V407" s="33">
        <v>0.20963517305893359</v>
      </c>
      <c r="W407" s="33">
        <v>17.741666666666667</v>
      </c>
      <c r="X407" s="33">
        <v>10.063888888888888</v>
      </c>
      <c r="Y407" s="33">
        <v>0</v>
      </c>
      <c r="Z407" s="33">
        <v>0.23409728718428441</v>
      </c>
      <c r="AA407" s="33">
        <v>0</v>
      </c>
      <c r="AB407" s="33">
        <v>0</v>
      </c>
      <c r="AC407" s="33">
        <v>0</v>
      </c>
      <c r="AD407" s="33">
        <v>0</v>
      </c>
      <c r="AE407" s="33">
        <v>0</v>
      </c>
      <c r="AF407" s="33">
        <v>0</v>
      </c>
      <c r="AG407" s="33">
        <v>0</v>
      </c>
      <c r="AH407" t="s">
        <v>85</v>
      </c>
      <c r="AI407" s="34">
        <v>2</v>
      </c>
    </row>
    <row r="408" spans="1:35" x14ac:dyDescent="0.25">
      <c r="A408" t="s">
        <v>1583</v>
      </c>
      <c r="B408" t="s">
        <v>776</v>
      </c>
      <c r="C408" t="s">
        <v>1360</v>
      </c>
      <c r="D408" t="s">
        <v>1512</v>
      </c>
      <c r="E408" s="33">
        <v>68.544444444444451</v>
      </c>
      <c r="F408" s="33">
        <v>9.5555555555555554</v>
      </c>
      <c r="G408" s="33">
        <v>0.16666666666666666</v>
      </c>
      <c r="H408" s="33">
        <v>0</v>
      </c>
      <c r="I408" s="33">
        <v>0.66666666666666663</v>
      </c>
      <c r="J408" s="33">
        <v>0</v>
      </c>
      <c r="K408" s="33">
        <v>0</v>
      </c>
      <c r="L408" s="33">
        <v>0.13055555555555556</v>
      </c>
      <c r="M408" s="33">
        <v>4.4861111111111107</v>
      </c>
      <c r="N408" s="33">
        <v>0.96722222222222221</v>
      </c>
      <c r="O408" s="33">
        <v>7.9559085751337327E-2</v>
      </c>
      <c r="P408" s="33">
        <v>0.7416666666666667</v>
      </c>
      <c r="Q408" s="33">
        <v>12.905555555555555</v>
      </c>
      <c r="R408" s="33">
        <v>0.19910034041173608</v>
      </c>
      <c r="S408" s="33">
        <v>3.0027777777777778</v>
      </c>
      <c r="T408" s="33">
        <v>9.2944444444444443</v>
      </c>
      <c r="U408" s="33">
        <v>0</v>
      </c>
      <c r="V408" s="33">
        <v>0.1794050899659588</v>
      </c>
      <c r="W408" s="33">
        <v>5.1427777777777779</v>
      </c>
      <c r="X408" s="33">
        <v>4.2527777777777782</v>
      </c>
      <c r="Y408" s="33">
        <v>0</v>
      </c>
      <c r="Z408" s="33">
        <v>0.13707245906954127</v>
      </c>
      <c r="AA408" s="33">
        <v>0</v>
      </c>
      <c r="AB408" s="33">
        <v>0</v>
      </c>
      <c r="AC408" s="33">
        <v>0</v>
      </c>
      <c r="AD408" s="33">
        <v>0</v>
      </c>
      <c r="AE408" s="33">
        <v>0</v>
      </c>
      <c r="AF408" s="33">
        <v>0</v>
      </c>
      <c r="AG408" s="33">
        <v>0</v>
      </c>
      <c r="AH408" t="s">
        <v>171</v>
      </c>
      <c r="AI408" s="34">
        <v>2</v>
      </c>
    </row>
    <row r="409" spans="1:35" x14ac:dyDescent="0.25">
      <c r="A409" t="s">
        <v>1583</v>
      </c>
      <c r="B409" t="s">
        <v>1065</v>
      </c>
      <c r="C409" t="s">
        <v>1248</v>
      </c>
      <c r="D409" t="s">
        <v>1538</v>
      </c>
      <c r="E409" s="33">
        <v>76.322222222222223</v>
      </c>
      <c r="F409" s="33">
        <v>12</v>
      </c>
      <c r="G409" s="33">
        <v>1.3888888888888888</v>
      </c>
      <c r="H409" s="33">
        <v>6.1111111111111109E-2</v>
      </c>
      <c r="I409" s="33">
        <v>3.6888888888888891</v>
      </c>
      <c r="J409" s="33">
        <v>0</v>
      </c>
      <c r="K409" s="33">
        <v>0</v>
      </c>
      <c r="L409" s="33">
        <v>5.4004444444444433</v>
      </c>
      <c r="M409" s="33">
        <v>0</v>
      </c>
      <c r="N409" s="33">
        <v>5.166666666666667</v>
      </c>
      <c r="O409" s="33">
        <v>6.7695443295967397E-2</v>
      </c>
      <c r="P409" s="33">
        <v>0</v>
      </c>
      <c r="Q409" s="33">
        <v>8.283666666666667</v>
      </c>
      <c r="R409" s="33">
        <v>0.10853544911923133</v>
      </c>
      <c r="S409" s="33">
        <v>13.171222222222212</v>
      </c>
      <c r="T409" s="33">
        <v>4.8202222222222213</v>
      </c>
      <c r="U409" s="33">
        <v>4.9666666666666668</v>
      </c>
      <c r="V409" s="33">
        <v>0.30080506623962716</v>
      </c>
      <c r="W409" s="33">
        <v>11.130999999999998</v>
      </c>
      <c r="X409" s="33">
        <v>9.6213333333333342</v>
      </c>
      <c r="Y409" s="33">
        <v>0</v>
      </c>
      <c r="Z409" s="33">
        <v>0.27190420730819626</v>
      </c>
      <c r="AA409" s="33">
        <v>0</v>
      </c>
      <c r="AB409" s="33">
        <v>0</v>
      </c>
      <c r="AC409" s="33">
        <v>0</v>
      </c>
      <c r="AD409" s="33">
        <v>0</v>
      </c>
      <c r="AE409" s="33">
        <v>0</v>
      </c>
      <c r="AF409" s="33">
        <v>0</v>
      </c>
      <c r="AG409" s="33">
        <v>0</v>
      </c>
      <c r="AH409" t="s">
        <v>461</v>
      </c>
      <c r="AI409" s="34">
        <v>2</v>
      </c>
    </row>
    <row r="410" spans="1:35" x14ac:dyDescent="0.25">
      <c r="A410" t="s">
        <v>1583</v>
      </c>
      <c r="B410" t="s">
        <v>680</v>
      </c>
      <c r="C410" t="s">
        <v>1286</v>
      </c>
      <c r="D410" t="s">
        <v>1518</v>
      </c>
      <c r="E410" s="33">
        <v>116.03333333333333</v>
      </c>
      <c r="F410" s="33">
        <v>33.922222222222224</v>
      </c>
      <c r="G410" s="33">
        <v>0</v>
      </c>
      <c r="H410" s="33">
        <v>0</v>
      </c>
      <c r="I410" s="33">
        <v>5.8666666666666663</v>
      </c>
      <c r="J410" s="33">
        <v>0</v>
      </c>
      <c r="K410" s="33">
        <v>0</v>
      </c>
      <c r="L410" s="33">
        <v>4.0666666666666664</v>
      </c>
      <c r="M410" s="33">
        <v>4.5</v>
      </c>
      <c r="N410" s="33">
        <v>5.05</v>
      </c>
      <c r="O410" s="33">
        <v>8.2303935650675106E-2</v>
      </c>
      <c r="P410" s="33">
        <v>5.166666666666667</v>
      </c>
      <c r="Q410" s="33">
        <v>16.213888888888889</v>
      </c>
      <c r="R410" s="33">
        <v>0.18426218519582496</v>
      </c>
      <c r="S410" s="33">
        <v>5.572222222222222</v>
      </c>
      <c r="T410" s="33">
        <v>0</v>
      </c>
      <c r="U410" s="33">
        <v>12.022222222222222</v>
      </c>
      <c r="V410" s="33">
        <v>0.15163267260365795</v>
      </c>
      <c r="W410" s="33">
        <v>13.144444444444444</v>
      </c>
      <c r="X410" s="33">
        <v>6.4705555555555554</v>
      </c>
      <c r="Y410" s="33">
        <v>0</v>
      </c>
      <c r="Z410" s="33">
        <v>0.16904625107727664</v>
      </c>
      <c r="AA410" s="33">
        <v>0</v>
      </c>
      <c r="AB410" s="33">
        <v>0</v>
      </c>
      <c r="AC410" s="33">
        <v>0</v>
      </c>
      <c r="AD410" s="33">
        <v>0</v>
      </c>
      <c r="AE410" s="33">
        <v>0</v>
      </c>
      <c r="AF410" s="33">
        <v>0</v>
      </c>
      <c r="AG410" s="33">
        <v>0</v>
      </c>
      <c r="AH410" t="s">
        <v>74</v>
      </c>
      <c r="AI410" s="34">
        <v>2</v>
      </c>
    </row>
    <row r="411" spans="1:35" x14ac:dyDescent="0.25">
      <c r="A411" t="s">
        <v>1583</v>
      </c>
      <c r="B411" t="s">
        <v>946</v>
      </c>
      <c r="C411" t="s">
        <v>1224</v>
      </c>
      <c r="D411" t="s">
        <v>1501</v>
      </c>
      <c r="E411" s="33">
        <v>420.9</v>
      </c>
      <c r="F411" s="33">
        <v>9.5666666666666664</v>
      </c>
      <c r="G411" s="33">
        <v>4.7111111111111112</v>
      </c>
      <c r="H411" s="33">
        <v>2.6722222222222221</v>
      </c>
      <c r="I411" s="33">
        <v>36.366666666666667</v>
      </c>
      <c r="J411" s="33">
        <v>0</v>
      </c>
      <c r="K411" s="33">
        <v>4.5888888888888886</v>
      </c>
      <c r="L411" s="33">
        <v>15.1</v>
      </c>
      <c r="M411" s="33">
        <v>15.172222222222222</v>
      </c>
      <c r="N411" s="33">
        <v>8.25</v>
      </c>
      <c r="O411" s="33">
        <v>5.5647950159710684E-2</v>
      </c>
      <c r="P411" s="33">
        <v>0</v>
      </c>
      <c r="Q411" s="33">
        <v>0</v>
      </c>
      <c r="R411" s="33">
        <v>0</v>
      </c>
      <c r="S411" s="33">
        <v>11.53888888888889</v>
      </c>
      <c r="T411" s="33">
        <v>26.324999999999999</v>
      </c>
      <c r="U411" s="33">
        <v>0</v>
      </c>
      <c r="V411" s="33">
        <v>8.9959346374171745E-2</v>
      </c>
      <c r="W411" s="33">
        <v>12.238888888888889</v>
      </c>
      <c r="X411" s="33">
        <v>31.911111111111111</v>
      </c>
      <c r="Y411" s="33">
        <v>0</v>
      </c>
      <c r="Z411" s="33">
        <v>0.10489427417438822</v>
      </c>
      <c r="AA411" s="33">
        <v>0</v>
      </c>
      <c r="AB411" s="33">
        <v>28.444444444444443</v>
      </c>
      <c r="AC411" s="33">
        <v>0</v>
      </c>
      <c r="AD411" s="33">
        <v>0</v>
      </c>
      <c r="AE411" s="33">
        <v>60.8</v>
      </c>
      <c r="AF411" s="33">
        <v>0</v>
      </c>
      <c r="AG411" s="33">
        <v>0</v>
      </c>
      <c r="AH411" t="s">
        <v>342</v>
      </c>
      <c r="AI411" s="34">
        <v>2</v>
      </c>
    </row>
    <row r="412" spans="1:35" x14ac:dyDescent="0.25">
      <c r="A412" t="s">
        <v>1583</v>
      </c>
      <c r="B412" t="s">
        <v>693</v>
      </c>
      <c r="C412" t="s">
        <v>1329</v>
      </c>
      <c r="D412" t="s">
        <v>1532</v>
      </c>
      <c r="E412" s="33">
        <v>86.844444444444449</v>
      </c>
      <c r="F412" s="33">
        <v>0</v>
      </c>
      <c r="G412" s="33">
        <v>0.23333333333333334</v>
      </c>
      <c r="H412" s="33">
        <v>0</v>
      </c>
      <c r="I412" s="33">
        <v>3.5777777777777779</v>
      </c>
      <c r="J412" s="33">
        <v>0</v>
      </c>
      <c r="K412" s="33">
        <v>0</v>
      </c>
      <c r="L412" s="33">
        <v>6.3408888888888884</v>
      </c>
      <c r="M412" s="33">
        <v>0</v>
      </c>
      <c r="N412" s="33">
        <v>9.0144444444444431</v>
      </c>
      <c r="O412" s="33">
        <v>0.10379989764585464</v>
      </c>
      <c r="P412" s="33">
        <v>3.0577777777777775</v>
      </c>
      <c r="Q412" s="33">
        <v>2.1177777777777775</v>
      </c>
      <c r="R412" s="33">
        <v>5.9595701125895587E-2</v>
      </c>
      <c r="S412" s="33">
        <v>7.7503333333333355</v>
      </c>
      <c r="T412" s="33">
        <v>4.357444444444444</v>
      </c>
      <c r="U412" s="33">
        <v>0</v>
      </c>
      <c r="V412" s="33">
        <v>0.13941914022517915</v>
      </c>
      <c r="W412" s="33">
        <v>6.5254444444444442</v>
      </c>
      <c r="X412" s="33">
        <v>10.629555555555555</v>
      </c>
      <c r="Y412" s="33">
        <v>0</v>
      </c>
      <c r="Z412" s="33">
        <v>0.19753710337768679</v>
      </c>
      <c r="AA412" s="33">
        <v>0</v>
      </c>
      <c r="AB412" s="33">
        <v>0</v>
      </c>
      <c r="AC412" s="33">
        <v>0</v>
      </c>
      <c r="AD412" s="33">
        <v>0</v>
      </c>
      <c r="AE412" s="33">
        <v>0</v>
      </c>
      <c r="AF412" s="33">
        <v>0</v>
      </c>
      <c r="AG412" s="33">
        <v>0</v>
      </c>
      <c r="AH412" t="s">
        <v>87</v>
      </c>
      <c r="AI412" s="34">
        <v>2</v>
      </c>
    </row>
    <row r="413" spans="1:35" x14ac:dyDescent="0.25">
      <c r="A413" t="s">
        <v>1583</v>
      </c>
      <c r="B413" t="s">
        <v>1040</v>
      </c>
      <c r="C413" t="s">
        <v>1279</v>
      </c>
      <c r="D413" t="s">
        <v>1532</v>
      </c>
      <c r="E413" s="33">
        <v>111.6</v>
      </c>
      <c r="F413" s="33">
        <v>0</v>
      </c>
      <c r="G413" s="33">
        <v>0</v>
      </c>
      <c r="H413" s="33">
        <v>0</v>
      </c>
      <c r="I413" s="33">
        <v>2.1777777777777776</v>
      </c>
      <c r="J413" s="33">
        <v>0</v>
      </c>
      <c r="K413" s="33">
        <v>0</v>
      </c>
      <c r="L413" s="33">
        <v>3.4575555555555542</v>
      </c>
      <c r="M413" s="33">
        <v>0</v>
      </c>
      <c r="N413" s="33">
        <v>8.4888888888888872</v>
      </c>
      <c r="O413" s="33">
        <v>7.6065312624452402E-2</v>
      </c>
      <c r="P413" s="33">
        <v>6.1322222222222242</v>
      </c>
      <c r="Q413" s="33">
        <v>3.9955555555555553</v>
      </c>
      <c r="R413" s="33">
        <v>9.075069693349265E-2</v>
      </c>
      <c r="S413" s="33">
        <v>6.4485555555555543</v>
      </c>
      <c r="T413" s="33">
        <v>9.0759999999999987</v>
      </c>
      <c r="U413" s="33">
        <v>0</v>
      </c>
      <c r="V413" s="33">
        <v>0.13910892074870568</v>
      </c>
      <c r="W413" s="33">
        <v>11.151888888888889</v>
      </c>
      <c r="X413" s="33">
        <v>13.232333333333331</v>
      </c>
      <c r="Y413" s="33">
        <v>0</v>
      </c>
      <c r="Z413" s="33">
        <v>0.21849661489446434</v>
      </c>
      <c r="AA413" s="33">
        <v>0</v>
      </c>
      <c r="AB413" s="33">
        <v>0</v>
      </c>
      <c r="AC413" s="33">
        <v>0</v>
      </c>
      <c r="AD413" s="33">
        <v>0</v>
      </c>
      <c r="AE413" s="33">
        <v>0</v>
      </c>
      <c r="AF413" s="33">
        <v>0</v>
      </c>
      <c r="AG413" s="33">
        <v>0</v>
      </c>
      <c r="AH413" t="s">
        <v>436</v>
      </c>
      <c r="AI413" s="34">
        <v>2</v>
      </c>
    </row>
    <row r="414" spans="1:35" x14ac:dyDescent="0.25">
      <c r="A414" t="s">
        <v>1583</v>
      </c>
      <c r="B414" t="s">
        <v>1100</v>
      </c>
      <c r="C414" t="s">
        <v>1224</v>
      </c>
      <c r="D414" t="s">
        <v>1501</v>
      </c>
      <c r="E414" s="33">
        <v>130.78888888888889</v>
      </c>
      <c r="F414" s="33">
        <v>3.3777777777777778</v>
      </c>
      <c r="G414" s="33">
        <v>0.28888888888888886</v>
      </c>
      <c r="H414" s="33">
        <v>0</v>
      </c>
      <c r="I414" s="33">
        <v>6.677777777777778</v>
      </c>
      <c r="J414" s="33">
        <v>2.3333333333333335</v>
      </c>
      <c r="K414" s="33">
        <v>0</v>
      </c>
      <c r="L414" s="33">
        <v>5.4735555555555555</v>
      </c>
      <c r="M414" s="33">
        <v>13.036111111111111</v>
      </c>
      <c r="N414" s="33">
        <v>0</v>
      </c>
      <c r="O414" s="33">
        <v>9.9672924985132957E-2</v>
      </c>
      <c r="P414" s="33">
        <v>0</v>
      </c>
      <c r="Q414" s="33">
        <v>15.8</v>
      </c>
      <c r="R414" s="33">
        <v>0.12080536912751678</v>
      </c>
      <c r="S414" s="33">
        <v>10.736555555555555</v>
      </c>
      <c r="T414" s="33">
        <v>15.727777777777778</v>
      </c>
      <c r="U414" s="33">
        <v>0</v>
      </c>
      <c r="V414" s="33">
        <v>0.20234389601563163</v>
      </c>
      <c r="W414" s="33">
        <v>21.841111111111115</v>
      </c>
      <c r="X414" s="33">
        <v>14.094666666666667</v>
      </c>
      <c r="Y414" s="33">
        <v>0</v>
      </c>
      <c r="Z414" s="33">
        <v>0.27476170248916831</v>
      </c>
      <c r="AA414" s="33">
        <v>1.2222222222222223</v>
      </c>
      <c r="AB414" s="33">
        <v>4.5333333333333332</v>
      </c>
      <c r="AC414" s="33">
        <v>0</v>
      </c>
      <c r="AD414" s="33">
        <v>0</v>
      </c>
      <c r="AE414" s="33">
        <v>0.26666666666666666</v>
      </c>
      <c r="AF414" s="33">
        <v>0</v>
      </c>
      <c r="AG414" s="33">
        <v>1.6333333333333333</v>
      </c>
      <c r="AH414" t="s">
        <v>497</v>
      </c>
      <c r="AI414" s="34">
        <v>2</v>
      </c>
    </row>
    <row r="415" spans="1:35" x14ac:dyDescent="0.25">
      <c r="A415" t="s">
        <v>1583</v>
      </c>
      <c r="B415" t="s">
        <v>945</v>
      </c>
      <c r="C415" t="s">
        <v>1421</v>
      </c>
      <c r="D415" t="s">
        <v>1545</v>
      </c>
      <c r="E415" s="33">
        <v>101.24444444444444</v>
      </c>
      <c r="F415" s="33">
        <v>5.833333333333333</v>
      </c>
      <c r="G415" s="33">
        <v>0</v>
      </c>
      <c r="H415" s="33">
        <v>0</v>
      </c>
      <c r="I415" s="33">
        <v>1.1888888888888889</v>
      </c>
      <c r="J415" s="33">
        <v>0</v>
      </c>
      <c r="K415" s="33">
        <v>0</v>
      </c>
      <c r="L415" s="33">
        <v>3.7475555555555551</v>
      </c>
      <c r="M415" s="33">
        <v>4.9194444444444443</v>
      </c>
      <c r="N415" s="33">
        <v>0</v>
      </c>
      <c r="O415" s="33">
        <v>4.858977172958736E-2</v>
      </c>
      <c r="P415" s="33">
        <v>5.3555555555555552</v>
      </c>
      <c r="Q415" s="33">
        <v>8.1722222222222225</v>
      </c>
      <c r="R415" s="33">
        <v>0.13361501316944691</v>
      </c>
      <c r="S415" s="33">
        <v>2.2666666666666666</v>
      </c>
      <c r="T415" s="33">
        <v>2.088888888888889</v>
      </c>
      <c r="U415" s="33">
        <v>0</v>
      </c>
      <c r="V415" s="33">
        <v>4.3020193151887626E-2</v>
      </c>
      <c r="W415" s="33">
        <v>10.844444444444445</v>
      </c>
      <c r="X415" s="33">
        <v>0.74722222222222223</v>
      </c>
      <c r="Y415" s="33">
        <v>0</v>
      </c>
      <c r="Z415" s="33">
        <v>0.11449187884108868</v>
      </c>
      <c r="AA415" s="33">
        <v>0</v>
      </c>
      <c r="AB415" s="33">
        <v>0</v>
      </c>
      <c r="AC415" s="33">
        <v>0</v>
      </c>
      <c r="AD415" s="33">
        <v>0</v>
      </c>
      <c r="AE415" s="33">
        <v>0</v>
      </c>
      <c r="AF415" s="33">
        <v>0</v>
      </c>
      <c r="AG415" s="33">
        <v>0</v>
      </c>
      <c r="AH415" t="s">
        <v>341</v>
      </c>
      <c r="AI415" s="34">
        <v>2</v>
      </c>
    </row>
    <row r="416" spans="1:35" x14ac:dyDescent="0.25">
      <c r="A416" t="s">
        <v>1583</v>
      </c>
      <c r="B416" t="s">
        <v>1060</v>
      </c>
      <c r="C416" t="s">
        <v>1448</v>
      </c>
      <c r="D416" t="s">
        <v>1522</v>
      </c>
      <c r="E416" s="33">
        <v>91.655555555555551</v>
      </c>
      <c r="F416" s="33">
        <v>5.6</v>
      </c>
      <c r="G416" s="33">
        <v>0.28888888888888886</v>
      </c>
      <c r="H416" s="33">
        <v>0.69444444444444442</v>
      </c>
      <c r="I416" s="33">
        <v>3.6444444444444444</v>
      </c>
      <c r="J416" s="33">
        <v>0</v>
      </c>
      <c r="K416" s="33">
        <v>2.3111111111111109</v>
      </c>
      <c r="L416" s="33">
        <v>4.3277777777777775</v>
      </c>
      <c r="M416" s="33">
        <v>6.4888888888888889</v>
      </c>
      <c r="N416" s="33">
        <v>0</v>
      </c>
      <c r="O416" s="33">
        <v>7.0796460176991149E-2</v>
      </c>
      <c r="P416" s="33">
        <v>0</v>
      </c>
      <c r="Q416" s="33">
        <v>36.758333333333333</v>
      </c>
      <c r="R416" s="33">
        <v>0.40104861195296398</v>
      </c>
      <c r="S416" s="33">
        <v>9.9467777777777791</v>
      </c>
      <c r="T416" s="33">
        <v>11.527111111111109</v>
      </c>
      <c r="U416" s="33">
        <v>0</v>
      </c>
      <c r="V416" s="33">
        <v>0.23428900472784578</v>
      </c>
      <c r="W416" s="33">
        <v>12.453777777777782</v>
      </c>
      <c r="X416" s="33">
        <v>10.843555555555556</v>
      </c>
      <c r="Y416" s="33">
        <v>0</v>
      </c>
      <c r="Z416" s="33">
        <v>0.2541835373984726</v>
      </c>
      <c r="AA416" s="33">
        <v>0</v>
      </c>
      <c r="AB416" s="33">
        <v>0</v>
      </c>
      <c r="AC416" s="33">
        <v>0</v>
      </c>
      <c r="AD416" s="33">
        <v>0</v>
      </c>
      <c r="AE416" s="33">
        <v>1.8</v>
      </c>
      <c r="AF416" s="33">
        <v>0</v>
      </c>
      <c r="AG416" s="33">
        <v>0</v>
      </c>
      <c r="AH416" t="s">
        <v>456</v>
      </c>
      <c r="AI416" s="34">
        <v>2</v>
      </c>
    </row>
    <row r="417" spans="1:35" x14ac:dyDescent="0.25">
      <c r="A417" t="s">
        <v>1583</v>
      </c>
      <c r="B417" t="s">
        <v>867</v>
      </c>
      <c r="C417" t="s">
        <v>1223</v>
      </c>
      <c r="D417" t="s">
        <v>1492</v>
      </c>
      <c r="E417" s="33">
        <v>211.52222222222221</v>
      </c>
      <c r="F417" s="33">
        <v>3.911111111111111</v>
      </c>
      <c r="G417" s="33">
        <v>0</v>
      </c>
      <c r="H417" s="33">
        <v>0.98888888888888893</v>
      </c>
      <c r="I417" s="33">
        <v>0</v>
      </c>
      <c r="J417" s="33">
        <v>0</v>
      </c>
      <c r="K417" s="33">
        <v>4.8888888888888893</v>
      </c>
      <c r="L417" s="33">
        <v>4.697222222222222</v>
      </c>
      <c r="M417" s="33">
        <v>11.824333333333332</v>
      </c>
      <c r="N417" s="33">
        <v>5.0066666666666677</v>
      </c>
      <c r="O417" s="33">
        <v>7.9570835740925563E-2</v>
      </c>
      <c r="P417" s="33">
        <v>0</v>
      </c>
      <c r="Q417" s="33">
        <v>31.673888888888886</v>
      </c>
      <c r="R417" s="33">
        <v>0.14974260650312549</v>
      </c>
      <c r="S417" s="33">
        <v>5.5111111111111111</v>
      </c>
      <c r="T417" s="33">
        <v>5.2081111111111102</v>
      </c>
      <c r="U417" s="33">
        <v>0</v>
      </c>
      <c r="V417" s="33">
        <v>5.0676577191784415E-2</v>
      </c>
      <c r="W417" s="33">
        <v>7.230777777777778</v>
      </c>
      <c r="X417" s="33">
        <v>5.4063333333333334</v>
      </c>
      <c r="Y417" s="33">
        <v>5.3888888888888893</v>
      </c>
      <c r="Z417" s="33">
        <v>8.5220360350895627E-2</v>
      </c>
      <c r="AA417" s="33">
        <v>0</v>
      </c>
      <c r="AB417" s="33">
        <v>4.7111111111111112</v>
      </c>
      <c r="AC417" s="33">
        <v>0</v>
      </c>
      <c r="AD417" s="33">
        <v>0</v>
      </c>
      <c r="AE417" s="33">
        <v>0</v>
      </c>
      <c r="AF417" s="33">
        <v>0</v>
      </c>
      <c r="AG417" s="33">
        <v>0</v>
      </c>
      <c r="AH417" t="s">
        <v>263</v>
      </c>
      <c r="AI417" s="34">
        <v>2</v>
      </c>
    </row>
    <row r="418" spans="1:35" x14ac:dyDescent="0.25">
      <c r="A418" t="s">
        <v>1583</v>
      </c>
      <c r="B418" t="s">
        <v>1193</v>
      </c>
      <c r="C418" t="s">
        <v>1223</v>
      </c>
      <c r="D418" t="s">
        <v>1492</v>
      </c>
      <c r="E418" s="33">
        <v>142.87777777777777</v>
      </c>
      <c r="F418" s="33">
        <v>4.7111111111111112</v>
      </c>
      <c r="G418" s="33">
        <v>0</v>
      </c>
      <c r="H418" s="33">
        <v>0</v>
      </c>
      <c r="I418" s="33">
        <v>0</v>
      </c>
      <c r="J418" s="33">
        <v>4.3555555555555552</v>
      </c>
      <c r="K418" s="33">
        <v>0</v>
      </c>
      <c r="L418" s="33">
        <v>3.2527777777777778</v>
      </c>
      <c r="M418" s="33">
        <v>4.7838888888888889</v>
      </c>
      <c r="N418" s="33">
        <v>9.1115555555555581</v>
      </c>
      <c r="O418" s="33">
        <v>9.7254063301967522E-2</v>
      </c>
      <c r="P418" s="33">
        <v>5.5681111111111106</v>
      </c>
      <c r="Q418" s="33">
        <v>20.740666666666677</v>
      </c>
      <c r="R418" s="33">
        <v>0.18413484718873949</v>
      </c>
      <c r="S418" s="33">
        <v>1.6888888888888889</v>
      </c>
      <c r="T418" s="33">
        <v>4.2951111111111109</v>
      </c>
      <c r="U418" s="33">
        <v>0</v>
      </c>
      <c r="V418" s="33">
        <v>4.1881950384944397E-2</v>
      </c>
      <c r="W418" s="33">
        <v>11.053666666666667</v>
      </c>
      <c r="X418" s="33">
        <v>0</v>
      </c>
      <c r="Y418" s="33">
        <v>2.2555555555555555</v>
      </c>
      <c r="Z418" s="33">
        <v>9.3151100396609385E-2</v>
      </c>
      <c r="AA418" s="33">
        <v>0</v>
      </c>
      <c r="AB418" s="33">
        <v>4.9777777777777779</v>
      </c>
      <c r="AC418" s="33">
        <v>0</v>
      </c>
      <c r="AD418" s="33">
        <v>0</v>
      </c>
      <c r="AE418" s="33">
        <v>0</v>
      </c>
      <c r="AF418" s="33">
        <v>0</v>
      </c>
      <c r="AG418" s="33">
        <v>0</v>
      </c>
      <c r="AH418" t="s">
        <v>592</v>
      </c>
      <c r="AI418" s="34">
        <v>2</v>
      </c>
    </row>
    <row r="419" spans="1:35" x14ac:dyDescent="0.25">
      <c r="A419" t="s">
        <v>1583</v>
      </c>
      <c r="B419" t="s">
        <v>748</v>
      </c>
      <c r="C419" t="s">
        <v>1346</v>
      </c>
      <c r="D419" t="s">
        <v>1518</v>
      </c>
      <c r="E419" s="33">
        <v>92.055555555555557</v>
      </c>
      <c r="F419" s="33">
        <v>0</v>
      </c>
      <c r="G419" s="33">
        <v>2.7666666666666666</v>
      </c>
      <c r="H419" s="33">
        <v>0</v>
      </c>
      <c r="I419" s="33">
        <v>5.3111111111111109</v>
      </c>
      <c r="J419" s="33">
        <v>0</v>
      </c>
      <c r="K419" s="33">
        <v>0</v>
      </c>
      <c r="L419" s="33">
        <v>0</v>
      </c>
      <c r="M419" s="33">
        <v>0</v>
      </c>
      <c r="N419" s="33">
        <v>2.5383333333333331</v>
      </c>
      <c r="O419" s="33">
        <v>2.7573928786964391E-2</v>
      </c>
      <c r="P419" s="33">
        <v>0</v>
      </c>
      <c r="Q419" s="33">
        <v>35.809222222222225</v>
      </c>
      <c r="R419" s="33">
        <v>0.38899577549788777</v>
      </c>
      <c r="S419" s="33">
        <v>3</v>
      </c>
      <c r="T419" s="33">
        <v>1.2194444444444446</v>
      </c>
      <c r="U419" s="33">
        <v>0</v>
      </c>
      <c r="V419" s="33">
        <v>4.5835847917923965E-2</v>
      </c>
      <c r="W419" s="33">
        <v>3.5333333333333332</v>
      </c>
      <c r="X419" s="33">
        <v>3.4861111111111112</v>
      </c>
      <c r="Y419" s="33">
        <v>0</v>
      </c>
      <c r="Z419" s="33">
        <v>7.625226312613155E-2</v>
      </c>
      <c r="AA419" s="33">
        <v>0</v>
      </c>
      <c r="AB419" s="33">
        <v>0</v>
      </c>
      <c r="AC419" s="33">
        <v>0</v>
      </c>
      <c r="AD419" s="33">
        <v>0</v>
      </c>
      <c r="AE419" s="33">
        <v>0</v>
      </c>
      <c r="AF419" s="33">
        <v>0</v>
      </c>
      <c r="AG419" s="33">
        <v>0</v>
      </c>
      <c r="AH419" t="s">
        <v>143</v>
      </c>
      <c r="AI419" s="34">
        <v>2</v>
      </c>
    </row>
    <row r="420" spans="1:35" x14ac:dyDescent="0.25">
      <c r="A420" t="s">
        <v>1583</v>
      </c>
      <c r="B420" t="s">
        <v>617</v>
      </c>
      <c r="C420" t="s">
        <v>1293</v>
      </c>
      <c r="D420" t="s">
        <v>1502</v>
      </c>
      <c r="E420" s="33">
        <v>162.12222222222223</v>
      </c>
      <c r="F420" s="33">
        <v>6.6222222222222218</v>
      </c>
      <c r="G420" s="33">
        <v>0.51111111111111107</v>
      </c>
      <c r="H420" s="33">
        <v>1.0444444444444445</v>
      </c>
      <c r="I420" s="33">
        <v>9.7333333333333325</v>
      </c>
      <c r="J420" s="33">
        <v>0</v>
      </c>
      <c r="K420" s="33">
        <v>0</v>
      </c>
      <c r="L420" s="33">
        <v>5.1111111111111107</v>
      </c>
      <c r="M420" s="33">
        <v>8.6722222222222225</v>
      </c>
      <c r="N420" s="33">
        <v>0</v>
      </c>
      <c r="O420" s="33">
        <v>5.3491878555273799E-2</v>
      </c>
      <c r="P420" s="33">
        <v>16.05</v>
      </c>
      <c r="Q420" s="33">
        <v>12.830555555555556</v>
      </c>
      <c r="R420" s="33">
        <v>0.17814063463779042</v>
      </c>
      <c r="S420" s="33">
        <v>10.347222222222221</v>
      </c>
      <c r="T420" s="33">
        <v>10.183333333333334</v>
      </c>
      <c r="U420" s="33">
        <v>0</v>
      </c>
      <c r="V420" s="33">
        <v>0.12663628263998353</v>
      </c>
      <c r="W420" s="33">
        <v>10.991666666666667</v>
      </c>
      <c r="X420" s="33">
        <v>11.516666666666667</v>
      </c>
      <c r="Y420" s="33">
        <v>0</v>
      </c>
      <c r="Z420" s="33">
        <v>0.13883558357891851</v>
      </c>
      <c r="AA420" s="33">
        <v>0</v>
      </c>
      <c r="AB420" s="33">
        <v>0</v>
      </c>
      <c r="AC420" s="33">
        <v>0</v>
      </c>
      <c r="AD420" s="33">
        <v>0</v>
      </c>
      <c r="AE420" s="33">
        <v>0</v>
      </c>
      <c r="AF420" s="33">
        <v>0</v>
      </c>
      <c r="AG420" s="33">
        <v>0</v>
      </c>
      <c r="AH420" t="s">
        <v>11</v>
      </c>
      <c r="AI420" s="34">
        <v>2</v>
      </c>
    </row>
    <row r="421" spans="1:35" x14ac:dyDescent="0.25">
      <c r="A421" t="s">
        <v>1583</v>
      </c>
      <c r="B421" t="s">
        <v>839</v>
      </c>
      <c r="C421" t="s">
        <v>1306</v>
      </c>
      <c r="D421" t="s">
        <v>1522</v>
      </c>
      <c r="E421" s="33">
        <v>112.94444444444444</v>
      </c>
      <c r="F421" s="33">
        <v>5.5111111111111111</v>
      </c>
      <c r="G421" s="33">
        <v>0</v>
      </c>
      <c r="H421" s="33">
        <v>0</v>
      </c>
      <c r="I421" s="33">
        <v>9.5</v>
      </c>
      <c r="J421" s="33">
        <v>0</v>
      </c>
      <c r="K421" s="33">
        <v>0</v>
      </c>
      <c r="L421" s="33">
        <v>4.5694444444444446</v>
      </c>
      <c r="M421" s="33">
        <v>5.083333333333333</v>
      </c>
      <c r="N421" s="33">
        <v>5.3416666666666668</v>
      </c>
      <c r="O421" s="33">
        <v>9.2302016724053138E-2</v>
      </c>
      <c r="P421" s="33">
        <v>0</v>
      </c>
      <c r="Q421" s="33">
        <v>22.591666666666665</v>
      </c>
      <c r="R421" s="33">
        <v>0.20002459419576979</v>
      </c>
      <c r="S421" s="33">
        <v>15.686111111111112</v>
      </c>
      <c r="T421" s="33">
        <v>6.3250000000000002</v>
      </c>
      <c r="U421" s="33">
        <v>11.366666666666667</v>
      </c>
      <c r="V421" s="33">
        <v>0.29552385636989675</v>
      </c>
      <c r="W421" s="33">
        <v>18.18611111111111</v>
      </c>
      <c r="X421" s="33">
        <v>13.444444444444445</v>
      </c>
      <c r="Y421" s="33">
        <v>0</v>
      </c>
      <c r="Z421" s="33">
        <v>0.28005410723069352</v>
      </c>
      <c r="AA421" s="33">
        <v>0</v>
      </c>
      <c r="AB421" s="33">
        <v>0</v>
      </c>
      <c r="AC421" s="33">
        <v>0</v>
      </c>
      <c r="AD421" s="33">
        <v>0</v>
      </c>
      <c r="AE421" s="33">
        <v>0</v>
      </c>
      <c r="AF421" s="33">
        <v>0</v>
      </c>
      <c r="AG421" s="33">
        <v>0</v>
      </c>
      <c r="AH421" t="s">
        <v>234</v>
      </c>
      <c r="AI421" s="34">
        <v>2</v>
      </c>
    </row>
    <row r="422" spans="1:35" x14ac:dyDescent="0.25">
      <c r="A422" t="s">
        <v>1583</v>
      </c>
      <c r="B422" t="s">
        <v>1058</v>
      </c>
      <c r="C422" t="s">
        <v>1246</v>
      </c>
      <c r="D422" t="s">
        <v>1500</v>
      </c>
      <c r="E422" s="33">
        <v>118.04444444444445</v>
      </c>
      <c r="F422" s="33">
        <v>5.1555555555555559</v>
      </c>
      <c r="G422" s="33">
        <v>0</v>
      </c>
      <c r="H422" s="33">
        <v>0</v>
      </c>
      <c r="I422" s="33">
        <v>5.5111111111111111</v>
      </c>
      <c r="J422" s="33">
        <v>0</v>
      </c>
      <c r="K422" s="33">
        <v>0</v>
      </c>
      <c r="L422" s="33">
        <v>5.8205555555555568</v>
      </c>
      <c r="M422" s="33">
        <v>10.577777777777778</v>
      </c>
      <c r="N422" s="33">
        <v>0</v>
      </c>
      <c r="O422" s="33">
        <v>8.9608433734939749E-2</v>
      </c>
      <c r="P422" s="33">
        <v>18.973333333333333</v>
      </c>
      <c r="Q422" s="33">
        <v>0</v>
      </c>
      <c r="R422" s="33">
        <v>0.16073042168674698</v>
      </c>
      <c r="S422" s="33">
        <v>18.919999999999995</v>
      </c>
      <c r="T422" s="33">
        <v>15.649999999999997</v>
      </c>
      <c r="U422" s="33">
        <v>0</v>
      </c>
      <c r="V422" s="33">
        <v>0.29285579819277102</v>
      </c>
      <c r="W422" s="33">
        <v>7.1300000000000008</v>
      </c>
      <c r="X422" s="33">
        <v>25.524444444444441</v>
      </c>
      <c r="Y422" s="33">
        <v>0</v>
      </c>
      <c r="Z422" s="33">
        <v>0.27662838855421684</v>
      </c>
      <c r="AA422" s="33">
        <v>0</v>
      </c>
      <c r="AB422" s="33">
        <v>0</v>
      </c>
      <c r="AC422" s="33">
        <v>0</v>
      </c>
      <c r="AD422" s="33">
        <v>0</v>
      </c>
      <c r="AE422" s="33">
        <v>0</v>
      </c>
      <c r="AF422" s="33">
        <v>0</v>
      </c>
      <c r="AG422" s="33">
        <v>0</v>
      </c>
      <c r="AH422" t="s">
        <v>454</v>
      </c>
      <c r="AI422" s="34">
        <v>2</v>
      </c>
    </row>
    <row r="423" spans="1:35" x14ac:dyDescent="0.25">
      <c r="A423" t="s">
        <v>1583</v>
      </c>
      <c r="B423" t="s">
        <v>891</v>
      </c>
      <c r="C423" t="s">
        <v>1247</v>
      </c>
      <c r="D423" t="s">
        <v>1500</v>
      </c>
      <c r="E423" s="33">
        <v>178.97777777777779</v>
      </c>
      <c r="F423" s="33">
        <v>5.7777777777777777</v>
      </c>
      <c r="G423" s="33">
        <v>0.22222222222222221</v>
      </c>
      <c r="H423" s="33">
        <v>0</v>
      </c>
      <c r="I423" s="33">
        <v>4.5999999999999996</v>
      </c>
      <c r="J423" s="33">
        <v>0</v>
      </c>
      <c r="K423" s="33">
        <v>0</v>
      </c>
      <c r="L423" s="33">
        <v>3.5416666666666665</v>
      </c>
      <c r="M423" s="33">
        <v>10.55</v>
      </c>
      <c r="N423" s="33">
        <v>0</v>
      </c>
      <c r="O423" s="33">
        <v>5.8945865408492677E-2</v>
      </c>
      <c r="P423" s="33">
        <v>0</v>
      </c>
      <c r="Q423" s="33">
        <v>24.263888888888889</v>
      </c>
      <c r="R423" s="33">
        <v>0.13556928234417681</v>
      </c>
      <c r="S423" s="33">
        <v>9.0277777777777786</v>
      </c>
      <c r="T423" s="33">
        <v>25.255555555555556</v>
      </c>
      <c r="U423" s="33">
        <v>0</v>
      </c>
      <c r="V423" s="33">
        <v>0.19155078222001487</v>
      </c>
      <c r="W423" s="33">
        <v>15.208333333333334</v>
      </c>
      <c r="X423" s="33">
        <v>19.433333333333334</v>
      </c>
      <c r="Y423" s="33">
        <v>0</v>
      </c>
      <c r="Z423" s="33">
        <v>0.19355289297243605</v>
      </c>
      <c r="AA423" s="33">
        <v>0</v>
      </c>
      <c r="AB423" s="33">
        <v>5.2444444444444445</v>
      </c>
      <c r="AC423" s="33">
        <v>0</v>
      </c>
      <c r="AD423" s="33">
        <v>0</v>
      </c>
      <c r="AE423" s="33">
        <v>0</v>
      </c>
      <c r="AF423" s="33">
        <v>0</v>
      </c>
      <c r="AG423" s="33">
        <v>0</v>
      </c>
      <c r="AH423" t="s">
        <v>287</v>
      </c>
      <c r="AI423" s="34">
        <v>2</v>
      </c>
    </row>
    <row r="424" spans="1:35" x14ac:dyDescent="0.25">
      <c r="A424" t="s">
        <v>1583</v>
      </c>
      <c r="B424" t="s">
        <v>749</v>
      </c>
      <c r="C424" t="s">
        <v>1347</v>
      </c>
      <c r="D424" t="s">
        <v>1543</v>
      </c>
      <c r="E424" s="33">
        <v>57.333333333333336</v>
      </c>
      <c r="F424" s="33">
        <v>5.5111111111111111</v>
      </c>
      <c r="G424" s="33">
        <v>0</v>
      </c>
      <c r="H424" s="33">
        <v>0</v>
      </c>
      <c r="I424" s="33">
        <v>3.4666666666666668</v>
      </c>
      <c r="J424" s="33">
        <v>0</v>
      </c>
      <c r="K424" s="33">
        <v>0</v>
      </c>
      <c r="L424" s="33">
        <v>2.6655555555555548</v>
      </c>
      <c r="M424" s="33">
        <v>4.583333333333333</v>
      </c>
      <c r="N424" s="33">
        <v>0</v>
      </c>
      <c r="O424" s="33">
        <v>7.9941860465116268E-2</v>
      </c>
      <c r="P424" s="33">
        <v>0</v>
      </c>
      <c r="Q424" s="33">
        <v>7.0933333333333328</v>
      </c>
      <c r="R424" s="33">
        <v>0.12372093023255813</v>
      </c>
      <c r="S424" s="33">
        <v>5.0555555555555554</v>
      </c>
      <c r="T424" s="33">
        <v>14.004444444444445</v>
      </c>
      <c r="U424" s="33">
        <v>0</v>
      </c>
      <c r="V424" s="33">
        <v>0.33244186046511631</v>
      </c>
      <c r="W424" s="33">
        <v>6.225555555555558</v>
      </c>
      <c r="X424" s="33">
        <v>18.473333333333333</v>
      </c>
      <c r="Y424" s="33">
        <v>0</v>
      </c>
      <c r="Z424" s="33">
        <v>0.43079457364341089</v>
      </c>
      <c r="AA424" s="33">
        <v>0</v>
      </c>
      <c r="AB424" s="33">
        <v>4.9777777777777779</v>
      </c>
      <c r="AC424" s="33">
        <v>0</v>
      </c>
      <c r="AD424" s="33">
        <v>0</v>
      </c>
      <c r="AE424" s="33">
        <v>0</v>
      </c>
      <c r="AF424" s="33">
        <v>0</v>
      </c>
      <c r="AG424" s="33">
        <v>0</v>
      </c>
      <c r="AH424" t="s">
        <v>144</v>
      </c>
      <c r="AI424" s="34">
        <v>2</v>
      </c>
    </row>
    <row r="425" spans="1:35" x14ac:dyDescent="0.25">
      <c r="A425" t="s">
        <v>1583</v>
      </c>
      <c r="B425" t="s">
        <v>792</v>
      </c>
      <c r="C425" t="s">
        <v>1345</v>
      </c>
      <c r="D425" t="s">
        <v>1522</v>
      </c>
      <c r="E425" s="33">
        <v>145.27777777777777</v>
      </c>
      <c r="F425" s="33">
        <v>9.6333333333333329</v>
      </c>
      <c r="G425" s="33">
        <v>4.3555555555555552</v>
      </c>
      <c r="H425" s="33">
        <v>6.1916666666666655</v>
      </c>
      <c r="I425" s="33">
        <v>5.1222222222222218</v>
      </c>
      <c r="J425" s="33">
        <v>0</v>
      </c>
      <c r="K425" s="33">
        <v>0</v>
      </c>
      <c r="L425" s="33">
        <v>1.6532222222222228</v>
      </c>
      <c r="M425" s="33">
        <v>9.2694444444444439</v>
      </c>
      <c r="N425" s="33">
        <v>0</v>
      </c>
      <c r="O425" s="33">
        <v>6.3804971319311662E-2</v>
      </c>
      <c r="P425" s="33">
        <v>0</v>
      </c>
      <c r="Q425" s="33">
        <v>0</v>
      </c>
      <c r="R425" s="33">
        <v>0</v>
      </c>
      <c r="S425" s="33">
        <v>10.074888888888889</v>
      </c>
      <c r="T425" s="33">
        <v>4.9055555555555559</v>
      </c>
      <c r="U425" s="33">
        <v>0</v>
      </c>
      <c r="V425" s="33">
        <v>0.10311586998087954</v>
      </c>
      <c r="W425" s="33">
        <v>19.460999999999999</v>
      </c>
      <c r="X425" s="33">
        <v>4.4138888888888888</v>
      </c>
      <c r="Y425" s="33">
        <v>5.2666666666666666</v>
      </c>
      <c r="Z425" s="33">
        <v>0.20059196940726576</v>
      </c>
      <c r="AA425" s="33">
        <v>0</v>
      </c>
      <c r="AB425" s="33">
        <v>8.8111111111111118</v>
      </c>
      <c r="AC425" s="33">
        <v>0</v>
      </c>
      <c r="AD425" s="33">
        <v>0</v>
      </c>
      <c r="AE425" s="33">
        <v>0</v>
      </c>
      <c r="AF425" s="33">
        <v>0</v>
      </c>
      <c r="AG425" s="33">
        <v>2.8444444444444446</v>
      </c>
      <c r="AH425" t="s">
        <v>187</v>
      </c>
      <c r="AI425" s="34">
        <v>2</v>
      </c>
    </row>
    <row r="426" spans="1:35" x14ac:dyDescent="0.25">
      <c r="A426" t="s">
        <v>1583</v>
      </c>
      <c r="B426" t="s">
        <v>612</v>
      </c>
      <c r="C426" t="s">
        <v>1291</v>
      </c>
      <c r="D426" t="s">
        <v>1525</v>
      </c>
      <c r="E426" s="33">
        <v>238.61111111111111</v>
      </c>
      <c r="F426" s="33">
        <v>10.933333333333334</v>
      </c>
      <c r="G426" s="33">
        <v>0</v>
      </c>
      <c r="H426" s="33">
        <v>0</v>
      </c>
      <c r="I426" s="33">
        <v>10.155555555555555</v>
      </c>
      <c r="J426" s="33">
        <v>0</v>
      </c>
      <c r="K426" s="33">
        <v>0</v>
      </c>
      <c r="L426" s="33">
        <v>18.843444444444444</v>
      </c>
      <c r="M426" s="33">
        <v>6.2555555555555555</v>
      </c>
      <c r="N426" s="33">
        <v>16.488888888888887</v>
      </c>
      <c r="O426" s="33">
        <v>9.5320139697322462E-2</v>
      </c>
      <c r="P426" s="33">
        <v>0</v>
      </c>
      <c r="Q426" s="33">
        <v>15.875</v>
      </c>
      <c r="R426" s="33">
        <v>6.6530849825378352E-2</v>
      </c>
      <c r="S426" s="33">
        <v>23.636888888888897</v>
      </c>
      <c r="T426" s="33">
        <v>41.607666666666674</v>
      </c>
      <c r="U426" s="33">
        <v>0</v>
      </c>
      <c r="V426" s="33">
        <v>0.27343469150174626</v>
      </c>
      <c r="W426" s="33">
        <v>28.682555555555563</v>
      </c>
      <c r="X426" s="33">
        <v>35.830666666666666</v>
      </c>
      <c r="Y426" s="33">
        <v>0</v>
      </c>
      <c r="Z426" s="33">
        <v>0.27036973224679861</v>
      </c>
      <c r="AA426" s="33">
        <v>0</v>
      </c>
      <c r="AB426" s="33">
        <v>12.2</v>
      </c>
      <c r="AC426" s="33">
        <v>0</v>
      </c>
      <c r="AD426" s="33">
        <v>0</v>
      </c>
      <c r="AE426" s="33">
        <v>0</v>
      </c>
      <c r="AF426" s="33">
        <v>0</v>
      </c>
      <c r="AG426" s="33">
        <v>0</v>
      </c>
      <c r="AH426" t="s">
        <v>6</v>
      </c>
      <c r="AI426" s="34">
        <v>2</v>
      </c>
    </row>
    <row r="427" spans="1:35" x14ac:dyDescent="0.25">
      <c r="A427" t="s">
        <v>1583</v>
      </c>
      <c r="B427" t="s">
        <v>613</v>
      </c>
      <c r="C427" t="s">
        <v>1290</v>
      </c>
      <c r="D427" t="s">
        <v>1524</v>
      </c>
      <c r="E427" s="33">
        <v>349.16666666666669</v>
      </c>
      <c r="F427" s="33">
        <v>5.5111111111111111</v>
      </c>
      <c r="G427" s="33">
        <v>0.28888888888888886</v>
      </c>
      <c r="H427" s="33">
        <v>1.5222222222222221</v>
      </c>
      <c r="I427" s="33">
        <v>8.9222222222222225</v>
      </c>
      <c r="J427" s="33">
        <v>0</v>
      </c>
      <c r="K427" s="33">
        <v>0</v>
      </c>
      <c r="L427" s="33">
        <v>3.8078888888888893</v>
      </c>
      <c r="M427" s="33">
        <v>20.472222222222221</v>
      </c>
      <c r="N427" s="33">
        <v>0</v>
      </c>
      <c r="O427" s="33">
        <v>5.8631662688941918E-2</v>
      </c>
      <c r="P427" s="33">
        <v>0</v>
      </c>
      <c r="Q427" s="33">
        <v>51.74722222222222</v>
      </c>
      <c r="R427" s="33">
        <v>0.14820206841686553</v>
      </c>
      <c r="S427" s="33">
        <v>18.04</v>
      </c>
      <c r="T427" s="33">
        <v>32.223333333333329</v>
      </c>
      <c r="U427" s="33">
        <v>0</v>
      </c>
      <c r="V427" s="33">
        <v>0.14395226730310259</v>
      </c>
      <c r="W427" s="33">
        <v>14.192222222222222</v>
      </c>
      <c r="X427" s="33">
        <v>44.397555555555556</v>
      </c>
      <c r="Y427" s="33">
        <v>1.2777777777777777</v>
      </c>
      <c r="Z427" s="33">
        <v>0.17145839299920446</v>
      </c>
      <c r="AA427" s="33">
        <v>0</v>
      </c>
      <c r="AB427" s="33">
        <v>0</v>
      </c>
      <c r="AC427" s="33">
        <v>0</v>
      </c>
      <c r="AD427" s="33">
        <v>0</v>
      </c>
      <c r="AE427" s="33">
        <v>0</v>
      </c>
      <c r="AF427" s="33">
        <v>0</v>
      </c>
      <c r="AG427" s="33">
        <v>0</v>
      </c>
      <c r="AH427" t="s">
        <v>7</v>
      </c>
      <c r="AI427" s="34">
        <v>2</v>
      </c>
    </row>
    <row r="428" spans="1:35" x14ac:dyDescent="0.25">
      <c r="A428" t="s">
        <v>1583</v>
      </c>
      <c r="B428" t="s">
        <v>1128</v>
      </c>
      <c r="C428" t="s">
        <v>1470</v>
      </c>
      <c r="D428" t="s">
        <v>1500</v>
      </c>
      <c r="E428" s="33">
        <v>53</v>
      </c>
      <c r="F428" s="33">
        <v>5.333333333333333</v>
      </c>
      <c r="G428" s="33">
        <v>1.2333333333333334</v>
      </c>
      <c r="H428" s="33">
        <v>0</v>
      </c>
      <c r="I428" s="33">
        <v>10.233333333333333</v>
      </c>
      <c r="J428" s="33">
        <v>0</v>
      </c>
      <c r="K428" s="33">
        <v>0</v>
      </c>
      <c r="L428" s="33">
        <v>2.2094444444444439</v>
      </c>
      <c r="M428" s="33">
        <v>4.166666666666667</v>
      </c>
      <c r="N428" s="33">
        <v>0</v>
      </c>
      <c r="O428" s="33">
        <v>7.8616352201257872E-2</v>
      </c>
      <c r="P428" s="33">
        <v>0</v>
      </c>
      <c r="Q428" s="33">
        <v>5.14</v>
      </c>
      <c r="R428" s="33">
        <v>9.6981132075471696E-2</v>
      </c>
      <c r="S428" s="33">
        <v>8.6627777777777766</v>
      </c>
      <c r="T428" s="33">
        <v>1.8424444444444441</v>
      </c>
      <c r="U428" s="33">
        <v>0</v>
      </c>
      <c r="V428" s="33">
        <v>0.19821174004192871</v>
      </c>
      <c r="W428" s="33">
        <v>4.4830000000000005</v>
      </c>
      <c r="X428" s="33">
        <v>0.9668888888888888</v>
      </c>
      <c r="Y428" s="33">
        <v>0</v>
      </c>
      <c r="Z428" s="33">
        <v>0.10282809224318659</v>
      </c>
      <c r="AA428" s="33">
        <v>0</v>
      </c>
      <c r="AB428" s="33">
        <v>4.8</v>
      </c>
      <c r="AC428" s="33">
        <v>0</v>
      </c>
      <c r="AD428" s="33">
        <v>0</v>
      </c>
      <c r="AE428" s="33">
        <v>0</v>
      </c>
      <c r="AF428" s="33">
        <v>0</v>
      </c>
      <c r="AG428" s="33">
        <v>0</v>
      </c>
      <c r="AH428" t="s">
        <v>525</v>
      </c>
      <c r="AI428" s="34">
        <v>2</v>
      </c>
    </row>
    <row r="429" spans="1:35" x14ac:dyDescent="0.25">
      <c r="A429" t="s">
        <v>1583</v>
      </c>
      <c r="B429" t="s">
        <v>820</v>
      </c>
      <c r="C429" t="s">
        <v>1377</v>
      </c>
      <c r="D429" t="s">
        <v>1546</v>
      </c>
      <c r="E429" s="33">
        <v>90.322222222222223</v>
      </c>
      <c r="F429" s="33">
        <v>3.7777777777777777</v>
      </c>
      <c r="G429" s="33">
        <v>1.1333333333333333</v>
      </c>
      <c r="H429" s="33">
        <v>0.52222222222222225</v>
      </c>
      <c r="I429" s="33">
        <v>0</v>
      </c>
      <c r="J429" s="33">
        <v>0</v>
      </c>
      <c r="K429" s="33">
        <v>0</v>
      </c>
      <c r="L429" s="33">
        <v>0</v>
      </c>
      <c r="M429" s="33">
        <v>7.9777777777777779</v>
      </c>
      <c r="N429" s="33">
        <v>0</v>
      </c>
      <c r="O429" s="33">
        <v>8.8325747324394147E-2</v>
      </c>
      <c r="P429" s="33">
        <v>0</v>
      </c>
      <c r="Q429" s="33">
        <v>6.1166666666666663</v>
      </c>
      <c r="R429" s="33">
        <v>6.7720506827408045E-2</v>
      </c>
      <c r="S429" s="33">
        <v>4.7</v>
      </c>
      <c r="T429" s="33">
        <v>4.7388888888888889</v>
      </c>
      <c r="U429" s="33">
        <v>0</v>
      </c>
      <c r="V429" s="33">
        <v>0.10450239881904294</v>
      </c>
      <c r="W429" s="33">
        <v>5.45</v>
      </c>
      <c r="X429" s="33">
        <v>4.3</v>
      </c>
      <c r="Y429" s="33">
        <v>0</v>
      </c>
      <c r="Z429" s="33">
        <v>0.10794685693197195</v>
      </c>
      <c r="AA429" s="33">
        <v>0</v>
      </c>
      <c r="AB429" s="33">
        <v>0</v>
      </c>
      <c r="AC429" s="33">
        <v>0</v>
      </c>
      <c r="AD429" s="33">
        <v>0</v>
      </c>
      <c r="AE429" s="33">
        <v>0</v>
      </c>
      <c r="AF429" s="33">
        <v>0</v>
      </c>
      <c r="AG429" s="33">
        <v>0</v>
      </c>
      <c r="AH429" t="s">
        <v>215</v>
      </c>
      <c r="AI429" s="34">
        <v>2</v>
      </c>
    </row>
    <row r="430" spans="1:35" x14ac:dyDescent="0.25">
      <c r="A430" t="s">
        <v>1583</v>
      </c>
      <c r="B430" t="s">
        <v>995</v>
      </c>
      <c r="C430" t="s">
        <v>1401</v>
      </c>
      <c r="D430" t="s">
        <v>1532</v>
      </c>
      <c r="E430" s="33">
        <v>101.93333333333334</v>
      </c>
      <c r="F430" s="33">
        <v>5.6888888888888891</v>
      </c>
      <c r="G430" s="33">
        <v>0.12222222222222222</v>
      </c>
      <c r="H430" s="33">
        <v>0.5</v>
      </c>
      <c r="I430" s="33">
        <v>5.6</v>
      </c>
      <c r="J430" s="33">
        <v>0</v>
      </c>
      <c r="K430" s="33">
        <v>0</v>
      </c>
      <c r="L430" s="33">
        <v>5.0915555555555558</v>
      </c>
      <c r="M430" s="33">
        <v>9.9666666666666668</v>
      </c>
      <c r="N430" s="33">
        <v>0</v>
      </c>
      <c r="O430" s="33">
        <v>9.7776324395029424E-2</v>
      </c>
      <c r="P430" s="33">
        <v>4.583333333333333</v>
      </c>
      <c r="Q430" s="33">
        <v>11.072222222222223</v>
      </c>
      <c r="R430" s="33">
        <v>0.15358622193154567</v>
      </c>
      <c r="S430" s="33">
        <v>11.247222222222222</v>
      </c>
      <c r="T430" s="33">
        <v>5.7361111111111107</v>
      </c>
      <c r="U430" s="33">
        <v>0</v>
      </c>
      <c r="V430" s="33">
        <v>0.16661216481360366</v>
      </c>
      <c r="W430" s="33">
        <v>11.822222222222223</v>
      </c>
      <c r="X430" s="33">
        <v>9.530555555555555</v>
      </c>
      <c r="Y430" s="33">
        <v>0</v>
      </c>
      <c r="Z430" s="33">
        <v>0.2094778722476564</v>
      </c>
      <c r="AA430" s="33">
        <v>0</v>
      </c>
      <c r="AB430" s="33">
        <v>0</v>
      </c>
      <c r="AC430" s="33">
        <v>0</v>
      </c>
      <c r="AD430" s="33">
        <v>0</v>
      </c>
      <c r="AE430" s="33">
        <v>0</v>
      </c>
      <c r="AF430" s="33">
        <v>0</v>
      </c>
      <c r="AG430" s="33">
        <v>0</v>
      </c>
      <c r="AH430" t="s">
        <v>391</v>
      </c>
      <c r="AI430" s="34">
        <v>2</v>
      </c>
    </row>
    <row r="431" spans="1:35" x14ac:dyDescent="0.25">
      <c r="A431" t="s">
        <v>1583</v>
      </c>
      <c r="B431" t="s">
        <v>825</v>
      </c>
      <c r="C431" t="s">
        <v>1224</v>
      </c>
      <c r="D431" t="s">
        <v>1501</v>
      </c>
      <c r="E431" s="33">
        <v>393.63333333333333</v>
      </c>
      <c r="F431" s="33">
        <v>7.2777777777777777</v>
      </c>
      <c r="G431" s="33">
        <v>4.9777777777777779</v>
      </c>
      <c r="H431" s="33">
        <v>26.210666666666668</v>
      </c>
      <c r="I431" s="33">
        <v>20.033333333333335</v>
      </c>
      <c r="J431" s="33">
        <v>0</v>
      </c>
      <c r="K431" s="33">
        <v>0</v>
      </c>
      <c r="L431" s="33">
        <v>0</v>
      </c>
      <c r="M431" s="33">
        <v>22.824555555555555</v>
      </c>
      <c r="N431" s="33">
        <v>3.9922222222222223</v>
      </c>
      <c r="O431" s="33">
        <v>6.8126287859542153E-2</v>
      </c>
      <c r="P431" s="33">
        <v>4.5411111111111113</v>
      </c>
      <c r="Q431" s="33">
        <v>5.6178888888888894</v>
      </c>
      <c r="R431" s="33">
        <v>2.5808281818951648E-2</v>
      </c>
      <c r="S431" s="33">
        <v>13.895</v>
      </c>
      <c r="T431" s="33">
        <v>17.549666666666671</v>
      </c>
      <c r="U431" s="33">
        <v>8.2333333333333325</v>
      </c>
      <c r="V431" s="33">
        <v>0.10079939029553732</v>
      </c>
      <c r="W431" s="33">
        <v>31.308888888888887</v>
      </c>
      <c r="X431" s="33">
        <v>26.514666666666667</v>
      </c>
      <c r="Y431" s="33">
        <v>0</v>
      </c>
      <c r="Z431" s="33">
        <v>0.1468969994636859</v>
      </c>
      <c r="AA431" s="33">
        <v>14.022222222222222</v>
      </c>
      <c r="AB431" s="33">
        <v>46.522222222222226</v>
      </c>
      <c r="AC431" s="33">
        <v>0</v>
      </c>
      <c r="AD431" s="33">
        <v>0</v>
      </c>
      <c r="AE431" s="33">
        <v>46.522222222222226</v>
      </c>
      <c r="AF431" s="33">
        <v>0</v>
      </c>
      <c r="AG431" s="33">
        <v>25.111111111111111</v>
      </c>
      <c r="AH431" t="s">
        <v>220</v>
      </c>
      <c r="AI431" s="34">
        <v>2</v>
      </c>
    </row>
    <row r="432" spans="1:35" x14ac:dyDescent="0.25">
      <c r="A432" t="s">
        <v>1583</v>
      </c>
      <c r="B432" t="s">
        <v>819</v>
      </c>
      <c r="C432" t="s">
        <v>1376</v>
      </c>
      <c r="D432" t="s">
        <v>1510</v>
      </c>
      <c r="E432" s="33">
        <v>76.400000000000006</v>
      </c>
      <c r="F432" s="33">
        <v>5.3777777777777782</v>
      </c>
      <c r="G432" s="33">
        <v>1.6</v>
      </c>
      <c r="H432" s="33">
        <v>1.4975555555555549</v>
      </c>
      <c r="I432" s="33">
        <v>5.1222222222222218</v>
      </c>
      <c r="J432" s="33">
        <v>0</v>
      </c>
      <c r="K432" s="33">
        <v>0</v>
      </c>
      <c r="L432" s="33">
        <v>1.6255555555555556</v>
      </c>
      <c r="M432" s="33">
        <v>5.1677777777777765</v>
      </c>
      <c r="N432" s="33">
        <v>0</v>
      </c>
      <c r="O432" s="33">
        <v>6.7641070389761471E-2</v>
      </c>
      <c r="P432" s="33">
        <v>4.376666666666666</v>
      </c>
      <c r="Q432" s="33">
        <v>15.639999999999999</v>
      </c>
      <c r="R432" s="33">
        <v>0.26199825479930189</v>
      </c>
      <c r="S432" s="33">
        <v>2.175555555555555</v>
      </c>
      <c r="T432" s="33">
        <v>1.625555555555555</v>
      </c>
      <c r="U432" s="33">
        <v>0</v>
      </c>
      <c r="V432" s="33">
        <v>4.9752763234438613E-2</v>
      </c>
      <c r="W432" s="33">
        <v>1.2933333333333334</v>
      </c>
      <c r="X432" s="33">
        <v>0</v>
      </c>
      <c r="Y432" s="33">
        <v>1.8555555555555556</v>
      </c>
      <c r="Z432" s="33">
        <v>4.1215823152995927E-2</v>
      </c>
      <c r="AA432" s="33">
        <v>0</v>
      </c>
      <c r="AB432" s="33">
        <v>0</v>
      </c>
      <c r="AC432" s="33">
        <v>0</v>
      </c>
      <c r="AD432" s="33">
        <v>0</v>
      </c>
      <c r="AE432" s="33">
        <v>0</v>
      </c>
      <c r="AF432" s="33">
        <v>0</v>
      </c>
      <c r="AG432" s="33">
        <v>0</v>
      </c>
      <c r="AH432" t="s">
        <v>214</v>
      </c>
      <c r="AI432" s="34">
        <v>2</v>
      </c>
    </row>
    <row r="433" spans="1:35" x14ac:dyDescent="0.25">
      <c r="A433" t="s">
        <v>1583</v>
      </c>
      <c r="B433" t="s">
        <v>851</v>
      </c>
      <c r="C433" t="s">
        <v>1224</v>
      </c>
      <c r="D433" t="s">
        <v>1501</v>
      </c>
      <c r="E433" s="33">
        <v>278.07777777777778</v>
      </c>
      <c r="F433" s="33">
        <v>34.56666666666667</v>
      </c>
      <c r="G433" s="33">
        <v>1.1555555555555554</v>
      </c>
      <c r="H433" s="33">
        <v>0</v>
      </c>
      <c r="I433" s="33">
        <v>0</v>
      </c>
      <c r="J433" s="33">
        <v>0</v>
      </c>
      <c r="K433" s="33">
        <v>0</v>
      </c>
      <c r="L433" s="33">
        <v>6.9888888888888889</v>
      </c>
      <c r="M433" s="33">
        <v>12.969444444444445</v>
      </c>
      <c r="N433" s="33">
        <v>0</v>
      </c>
      <c r="O433" s="33">
        <v>4.6639629200463502E-2</v>
      </c>
      <c r="P433" s="33">
        <v>4.4305555555555554</v>
      </c>
      <c r="Q433" s="33">
        <v>25.425000000000001</v>
      </c>
      <c r="R433" s="33">
        <v>0.10736404682942421</v>
      </c>
      <c r="S433" s="33">
        <v>16.816666666666666</v>
      </c>
      <c r="T433" s="33">
        <v>20.777777777777779</v>
      </c>
      <c r="U433" s="33">
        <v>0</v>
      </c>
      <c r="V433" s="33">
        <v>0.13519399049027053</v>
      </c>
      <c r="W433" s="33">
        <v>30.163888888888888</v>
      </c>
      <c r="X433" s="33">
        <v>43.841666666666669</v>
      </c>
      <c r="Y433" s="33">
        <v>0</v>
      </c>
      <c r="Z433" s="33">
        <v>0.26613257681703761</v>
      </c>
      <c r="AA433" s="33">
        <v>2.0222222222222221</v>
      </c>
      <c r="AB433" s="33">
        <v>0</v>
      </c>
      <c r="AC433" s="33">
        <v>0</v>
      </c>
      <c r="AD433" s="33">
        <v>132.66944444444445</v>
      </c>
      <c r="AE433" s="33">
        <v>0</v>
      </c>
      <c r="AF433" s="33">
        <v>0</v>
      </c>
      <c r="AG433" s="33">
        <v>1.6888888888888889</v>
      </c>
      <c r="AH433" t="s">
        <v>247</v>
      </c>
      <c r="AI433" s="34">
        <v>2</v>
      </c>
    </row>
    <row r="434" spans="1:35" x14ac:dyDescent="0.25">
      <c r="A434" t="s">
        <v>1583</v>
      </c>
      <c r="B434" t="s">
        <v>658</v>
      </c>
      <c r="C434" t="s">
        <v>1313</v>
      </c>
      <c r="D434" t="s">
        <v>1504</v>
      </c>
      <c r="E434" s="33">
        <v>278.51111111111112</v>
      </c>
      <c r="F434" s="33">
        <v>3.8</v>
      </c>
      <c r="G434" s="33">
        <v>3.7777777777777777</v>
      </c>
      <c r="H434" s="33">
        <v>2.3166666666666669</v>
      </c>
      <c r="I434" s="33">
        <v>11.155555555555555</v>
      </c>
      <c r="J434" s="33">
        <v>0</v>
      </c>
      <c r="K434" s="33">
        <v>14.055555555555555</v>
      </c>
      <c r="L434" s="33">
        <v>9.1503333333333323</v>
      </c>
      <c r="M434" s="33">
        <v>9.2388888888888889</v>
      </c>
      <c r="N434" s="33">
        <v>12.906777777777776</v>
      </c>
      <c r="O434" s="33">
        <v>7.9514481768132111E-2</v>
      </c>
      <c r="P434" s="33">
        <v>0</v>
      </c>
      <c r="Q434" s="33">
        <v>18.983333333333334</v>
      </c>
      <c r="R434" s="33">
        <v>6.8160057448336392E-2</v>
      </c>
      <c r="S434" s="33">
        <v>16.871222222222222</v>
      </c>
      <c r="T434" s="33">
        <v>14.386777777777775</v>
      </c>
      <c r="U434" s="33">
        <v>0</v>
      </c>
      <c r="V434" s="33">
        <v>0.11223250618367508</v>
      </c>
      <c r="W434" s="33">
        <v>30.505222222222208</v>
      </c>
      <c r="X434" s="33">
        <v>0</v>
      </c>
      <c r="Y434" s="33">
        <v>0</v>
      </c>
      <c r="Z434" s="33">
        <v>0.10952964174579106</v>
      </c>
      <c r="AA434" s="33">
        <v>0</v>
      </c>
      <c r="AB434" s="33">
        <v>3.8111111111111109</v>
      </c>
      <c r="AC434" s="33">
        <v>0</v>
      </c>
      <c r="AD434" s="33">
        <v>8.1646666666666672</v>
      </c>
      <c r="AE434" s="33">
        <v>0</v>
      </c>
      <c r="AF434" s="33">
        <v>0</v>
      </c>
      <c r="AG434" s="33">
        <v>15.477777777777778</v>
      </c>
      <c r="AH434" t="s">
        <v>52</v>
      </c>
      <c r="AI434" s="34">
        <v>2</v>
      </c>
    </row>
    <row r="435" spans="1:35" x14ac:dyDescent="0.25">
      <c r="A435" t="s">
        <v>1583</v>
      </c>
      <c r="B435" t="s">
        <v>929</v>
      </c>
      <c r="C435" t="s">
        <v>1224</v>
      </c>
      <c r="D435" t="s">
        <v>1501</v>
      </c>
      <c r="E435" s="33">
        <v>353.2</v>
      </c>
      <c r="F435" s="33">
        <v>7.0333333333333332</v>
      </c>
      <c r="G435" s="33">
        <v>4.9777777777777779</v>
      </c>
      <c r="H435" s="33">
        <v>0</v>
      </c>
      <c r="I435" s="33">
        <v>9.6444444444444439</v>
      </c>
      <c r="J435" s="33">
        <v>0</v>
      </c>
      <c r="K435" s="33">
        <v>0</v>
      </c>
      <c r="L435" s="33">
        <v>3.8717777777777775</v>
      </c>
      <c r="M435" s="33">
        <v>16.321555555555562</v>
      </c>
      <c r="N435" s="33">
        <v>0</v>
      </c>
      <c r="O435" s="33">
        <v>4.6210519692965919E-2</v>
      </c>
      <c r="P435" s="33">
        <v>0</v>
      </c>
      <c r="Q435" s="33">
        <v>0</v>
      </c>
      <c r="R435" s="33">
        <v>0</v>
      </c>
      <c r="S435" s="33">
        <v>48.817222222222242</v>
      </c>
      <c r="T435" s="33">
        <v>0.64988888888888896</v>
      </c>
      <c r="U435" s="33">
        <v>0</v>
      </c>
      <c r="V435" s="33">
        <v>0.14005410846860455</v>
      </c>
      <c r="W435" s="33">
        <v>35.73544444444444</v>
      </c>
      <c r="X435" s="33">
        <v>14.053333333333333</v>
      </c>
      <c r="Y435" s="33">
        <v>0</v>
      </c>
      <c r="Z435" s="33">
        <v>0.14096482949540706</v>
      </c>
      <c r="AA435" s="33">
        <v>0</v>
      </c>
      <c r="AB435" s="33">
        <v>33.18888888888889</v>
      </c>
      <c r="AC435" s="33">
        <v>0</v>
      </c>
      <c r="AD435" s="33">
        <v>0</v>
      </c>
      <c r="AE435" s="33">
        <v>0</v>
      </c>
      <c r="AF435" s="33">
        <v>0</v>
      </c>
      <c r="AG435" s="33">
        <v>4.6222222222222218</v>
      </c>
      <c r="AH435" t="s">
        <v>325</v>
      </c>
      <c r="AI435" s="34">
        <v>2</v>
      </c>
    </row>
    <row r="436" spans="1:35" x14ac:dyDescent="0.25">
      <c r="A436" t="s">
        <v>1583</v>
      </c>
      <c r="B436" t="s">
        <v>923</v>
      </c>
      <c r="C436" t="s">
        <v>1414</v>
      </c>
      <c r="D436" t="s">
        <v>1532</v>
      </c>
      <c r="E436" s="33">
        <v>128.4111111111111</v>
      </c>
      <c r="F436" s="33">
        <v>5.4222222222222225</v>
      </c>
      <c r="G436" s="33">
        <v>1.0111111111111111</v>
      </c>
      <c r="H436" s="33">
        <v>0.59</v>
      </c>
      <c r="I436" s="33">
        <v>5.6</v>
      </c>
      <c r="J436" s="33">
        <v>0</v>
      </c>
      <c r="K436" s="33">
        <v>0</v>
      </c>
      <c r="L436" s="33">
        <v>5.7411111111111106</v>
      </c>
      <c r="M436" s="33">
        <v>0</v>
      </c>
      <c r="N436" s="33">
        <v>11.841111111111115</v>
      </c>
      <c r="O436" s="33">
        <v>9.2212511897551308E-2</v>
      </c>
      <c r="P436" s="33">
        <v>5.3922222222222249</v>
      </c>
      <c r="Q436" s="33">
        <v>40.13111111111111</v>
      </c>
      <c r="R436" s="33">
        <v>0.35451241671714118</v>
      </c>
      <c r="S436" s="33">
        <v>19.399999999999999</v>
      </c>
      <c r="T436" s="33">
        <v>19.114333333333335</v>
      </c>
      <c r="U436" s="33">
        <v>0</v>
      </c>
      <c r="V436" s="33">
        <v>0.29992991260707802</v>
      </c>
      <c r="W436" s="33">
        <v>21.335555555555565</v>
      </c>
      <c r="X436" s="33">
        <v>21.562111111111111</v>
      </c>
      <c r="Y436" s="33">
        <v>0</v>
      </c>
      <c r="Z436" s="33">
        <v>0.33406506878947839</v>
      </c>
      <c r="AA436" s="33">
        <v>0</v>
      </c>
      <c r="AB436" s="33">
        <v>0</v>
      </c>
      <c r="AC436" s="33">
        <v>0</v>
      </c>
      <c r="AD436" s="33">
        <v>0</v>
      </c>
      <c r="AE436" s="33">
        <v>0</v>
      </c>
      <c r="AF436" s="33">
        <v>0</v>
      </c>
      <c r="AG436" s="33">
        <v>0</v>
      </c>
      <c r="AH436" t="s">
        <v>319</v>
      </c>
      <c r="AI436" s="34">
        <v>2</v>
      </c>
    </row>
    <row r="437" spans="1:35" x14ac:dyDescent="0.25">
      <c r="A437" t="s">
        <v>1583</v>
      </c>
      <c r="B437" t="s">
        <v>1155</v>
      </c>
      <c r="C437" t="s">
        <v>1242</v>
      </c>
      <c r="D437" t="s">
        <v>1550</v>
      </c>
      <c r="E437" s="33">
        <v>108.81111111111112</v>
      </c>
      <c r="F437" s="33">
        <v>5.6888888888888891</v>
      </c>
      <c r="G437" s="33">
        <v>1.3111111111111111</v>
      </c>
      <c r="H437" s="33">
        <v>0.78888888888888886</v>
      </c>
      <c r="I437" s="33">
        <v>5.6444444444444448</v>
      </c>
      <c r="J437" s="33">
        <v>0</v>
      </c>
      <c r="K437" s="33">
        <v>3.2</v>
      </c>
      <c r="L437" s="33">
        <v>5.4944444444444445</v>
      </c>
      <c r="M437" s="33">
        <v>8.5527777777777771</v>
      </c>
      <c r="N437" s="33">
        <v>0</v>
      </c>
      <c r="O437" s="33">
        <v>7.8602062697845393E-2</v>
      </c>
      <c r="P437" s="33">
        <v>0</v>
      </c>
      <c r="Q437" s="33">
        <v>9.1138888888888889</v>
      </c>
      <c r="R437" s="33">
        <v>8.3758807311344829E-2</v>
      </c>
      <c r="S437" s="33">
        <v>17.363888888888887</v>
      </c>
      <c r="T437" s="33">
        <v>15.891666666666667</v>
      </c>
      <c r="U437" s="33">
        <v>0</v>
      </c>
      <c r="V437" s="33">
        <v>0.30562646788522407</v>
      </c>
      <c r="W437" s="33">
        <v>13.502777777777778</v>
      </c>
      <c r="X437" s="33">
        <v>10.78888888888889</v>
      </c>
      <c r="Y437" s="33">
        <v>0</v>
      </c>
      <c r="Z437" s="33">
        <v>0.22324619626263659</v>
      </c>
      <c r="AA437" s="33">
        <v>0</v>
      </c>
      <c r="AB437" s="33">
        <v>0</v>
      </c>
      <c r="AC437" s="33">
        <v>0</v>
      </c>
      <c r="AD437" s="33">
        <v>0</v>
      </c>
      <c r="AE437" s="33">
        <v>0</v>
      </c>
      <c r="AF437" s="33">
        <v>0</v>
      </c>
      <c r="AG437" s="33">
        <v>0</v>
      </c>
      <c r="AH437" t="s">
        <v>552</v>
      </c>
      <c r="AI437" s="34">
        <v>2</v>
      </c>
    </row>
    <row r="438" spans="1:35" x14ac:dyDescent="0.25">
      <c r="A438" t="s">
        <v>1583</v>
      </c>
      <c r="B438" t="s">
        <v>841</v>
      </c>
      <c r="C438" t="s">
        <v>1239</v>
      </c>
      <c r="D438" t="s">
        <v>1549</v>
      </c>
      <c r="E438" s="33">
        <v>54.855555555555554</v>
      </c>
      <c r="F438" s="33">
        <v>5.6888888888888891</v>
      </c>
      <c r="G438" s="33">
        <v>0.4</v>
      </c>
      <c r="H438" s="33">
        <v>0.31666666666666665</v>
      </c>
      <c r="I438" s="33">
        <v>1.2</v>
      </c>
      <c r="J438" s="33">
        <v>0</v>
      </c>
      <c r="K438" s="33">
        <v>0</v>
      </c>
      <c r="L438" s="33">
        <v>1.5134444444444441</v>
      </c>
      <c r="M438" s="33">
        <v>5.1744444444444451</v>
      </c>
      <c r="N438" s="33">
        <v>4.8166666666666664</v>
      </c>
      <c r="O438" s="33">
        <v>0.1821348997366822</v>
      </c>
      <c r="P438" s="33">
        <v>4.246777777777778</v>
      </c>
      <c r="Q438" s="33">
        <v>9.3794444444444451</v>
      </c>
      <c r="R438" s="33">
        <v>0.24840186347984608</v>
      </c>
      <c r="S438" s="33">
        <v>2.0472222222222221</v>
      </c>
      <c r="T438" s="33">
        <v>7.4362222222222218</v>
      </c>
      <c r="U438" s="33">
        <v>0</v>
      </c>
      <c r="V438" s="33">
        <v>0.17288029167510635</v>
      </c>
      <c r="W438" s="33">
        <v>10.723666666666666</v>
      </c>
      <c r="X438" s="33">
        <v>3.4335555555555555</v>
      </c>
      <c r="Y438" s="33">
        <v>0</v>
      </c>
      <c r="Z438" s="33">
        <v>0.2580818310715009</v>
      </c>
      <c r="AA438" s="33">
        <v>0</v>
      </c>
      <c r="AB438" s="33">
        <v>0</v>
      </c>
      <c r="AC438" s="33">
        <v>0</v>
      </c>
      <c r="AD438" s="33">
        <v>0</v>
      </c>
      <c r="AE438" s="33">
        <v>0</v>
      </c>
      <c r="AF438" s="33">
        <v>0</v>
      </c>
      <c r="AG438" s="33">
        <v>0</v>
      </c>
      <c r="AH438" t="s">
        <v>236</v>
      </c>
      <c r="AI438" s="34">
        <v>2</v>
      </c>
    </row>
    <row r="439" spans="1:35" x14ac:dyDescent="0.25">
      <c r="A439" t="s">
        <v>1583</v>
      </c>
      <c r="B439" t="s">
        <v>1122</v>
      </c>
      <c r="C439" t="s">
        <v>1467</v>
      </c>
      <c r="D439" t="s">
        <v>1548</v>
      </c>
      <c r="E439" s="33">
        <v>100.02222222222223</v>
      </c>
      <c r="F439" s="33">
        <v>5.1555555555555559</v>
      </c>
      <c r="G439" s="33">
        <v>0.42222222222222222</v>
      </c>
      <c r="H439" s="33">
        <v>0</v>
      </c>
      <c r="I439" s="33">
        <v>3.4666666666666668</v>
      </c>
      <c r="J439" s="33">
        <v>0</v>
      </c>
      <c r="K439" s="33">
        <v>0.33333333333333331</v>
      </c>
      <c r="L439" s="33">
        <v>4.0841111111111124</v>
      </c>
      <c r="M439" s="33">
        <v>11.155555555555555</v>
      </c>
      <c r="N439" s="33">
        <v>0.53055555555555556</v>
      </c>
      <c r="O439" s="33">
        <v>0.11683514774494555</v>
      </c>
      <c r="P439" s="33">
        <v>4.9694444444444441</v>
      </c>
      <c r="Q439" s="33">
        <v>34.047222222222224</v>
      </c>
      <c r="R439" s="33">
        <v>0.39007998222617196</v>
      </c>
      <c r="S439" s="33">
        <v>11.191333333333333</v>
      </c>
      <c r="T439" s="33">
        <v>8.254555555555557</v>
      </c>
      <c r="U439" s="33">
        <v>0</v>
      </c>
      <c r="V439" s="33">
        <v>0.19441568540324369</v>
      </c>
      <c r="W439" s="33">
        <v>13.333444444444444</v>
      </c>
      <c r="X439" s="33">
        <v>7.7857777777777795</v>
      </c>
      <c r="Y439" s="33">
        <v>3</v>
      </c>
      <c r="Z439" s="33">
        <v>0.24113863585869807</v>
      </c>
      <c r="AA439" s="33">
        <v>1.0444444444444445</v>
      </c>
      <c r="AB439" s="33">
        <v>0</v>
      </c>
      <c r="AC439" s="33">
        <v>0</v>
      </c>
      <c r="AD439" s="33">
        <v>0</v>
      </c>
      <c r="AE439" s="33">
        <v>0</v>
      </c>
      <c r="AF439" s="33">
        <v>0</v>
      </c>
      <c r="AG439" s="33">
        <v>1.5111111111111111</v>
      </c>
      <c r="AH439" t="s">
        <v>519</v>
      </c>
      <c r="AI439" s="34">
        <v>2</v>
      </c>
    </row>
    <row r="440" spans="1:35" x14ac:dyDescent="0.25">
      <c r="A440" t="s">
        <v>1583</v>
      </c>
      <c r="B440" t="s">
        <v>862</v>
      </c>
      <c r="C440" t="s">
        <v>1233</v>
      </c>
      <c r="D440" t="s">
        <v>1539</v>
      </c>
      <c r="E440" s="33">
        <v>214.12222222222223</v>
      </c>
      <c r="F440" s="33">
        <v>6.333333333333333</v>
      </c>
      <c r="G440" s="33">
        <v>4.1333333333333337</v>
      </c>
      <c r="H440" s="33">
        <v>0</v>
      </c>
      <c r="I440" s="33">
        <v>14.155555555555555</v>
      </c>
      <c r="J440" s="33">
        <v>0</v>
      </c>
      <c r="K440" s="33">
        <v>0</v>
      </c>
      <c r="L440" s="33">
        <v>5.7249999999999996</v>
      </c>
      <c r="M440" s="33">
        <v>10.069444444444445</v>
      </c>
      <c r="N440" s="33">
        <v>8.4166666666666661</v>
      </c>
      <c r="O440" s="33">
        <v>8.6334388459343048E-2</v>
      </c>
      <c r="P440" s="33">
        <v>0</v>
      </c>
      <c r="Q440" s="33">
        <v>17.958333333333332</v>
      </c>
      <c r="R440" s="33">
        <v>8.3869544912044E-2</v>
      </c>
      <c r="S440" s="33">
        <v>14.352777777777778</v>
      </c>
      <c r="T440" s="33">
        <v>17.997222222222224</v>
      </c>
      <c r="U440" s="33">
        <v>0</v>
      </c>
      <c r="V440" s="33">
        <v>0.15108193658865654</v>
      </c>
      <c r="W440" s="33">
        <v>14.511111111111111</v>
      </c>
      <c r="X440" s="33">
        <v>15.661111111111111</v>
      </c>
      <c r="Y440" s="33">
        <v>0</v>
      </c>
      <c r="Z440" s="33">
        <v>0.14091121374085414</v>
      </c>
      <c r="AA440" s="33">
        <v>0</v>
      </c>
      <c r="AB440" s="33">
        <v>4.5555555555555554</v>
      </c>
      <c r="AC440" s="33">
        <v>0</v>
      </c>
      <c r="AD440" s="33">
        <v>0</v>
      </c>
      <c r="AE440" s="33">
        <v>3.5777777777777779</v>
      </c>
      <c r="AF440" s="33">
        <v>0</v>
      </c>
      <c r="AG440" s="33">
        <v>0</v>
      </c>
      <c r="AH440" t="s">
        <v>258</v>
      </c>
      <c r="AI440" s="34">
        <v>2</v>
      </c>
    </row>
    <row r="441" spans="1:35" x14ac:dyDescent="0.25">
      <c r="A441" t="s">
        <v>1583</v>
      </c>
      <c r="B441" t="s">
        <v>1051</v>
      </c>
      <c r="C441" t="s">
        <v>1224</v>
      </c>
      <c r="D441" t="s">
        <v>1501</v>
      </c>
      <c r="E441" s="33">
        <v>177.6888888888889</v>
      </c>
      <c r="F441" s="33">
        <v>13.611111111111111</v>
      </c>
      <c r="G441" s="33">
        <v>0</v>
      </c>
      <c r="H441" s="33">
        <v>1.0777777777777777</v>
      </c>
      <c r="I441" s="33">
        <v>8.2222222222222214</v>
      </c>
      <c r="J441" s="33">
        <v>0</v>
      </c>
      <c r="K441" s="33">
        <v>0</v>
      </c>
      <c r="L441" s="33">
        <v>10.136111111111111</v>
      </c>
      <c r="M441" s="33">
        <v>4.6416666666666666</v>
      </c>
      <c r="N441" s="33">
        <v>6.2333333333333334</v>
      </c>
      <c r="O441" s="33">
        <v>6.1202476238119058E-2</v>
      </c>
      <c r="P441" s="33">
        <v>0</v>
      </c>
      <c r="Q441" s="33">
        <v>22.830555555555556</v>
      </c>
      <c r="R441" s="33">
        <v>0.12848611805902951</v>
      </c>
      <c r="S441" s="33">
        <v>9.0138888888888893</v>
      </c>
      <c r="T441" s="33">
        <v>43.15</v>
      </c>
      <c r="U441" s="33">
        <v>5.4555555555555557</v>
      </c>
      <c r="V441" s="33">
        <v>0.32427151075537769</v>
      </c>
      <c r="W441" s="33">
        <v>7.3444444444444441</v>
      </c>
      <c r="X441" s="33">
        <v>57.958333333333336</v>
      </c>
      <c r="Y441" s="33">
        <v>14.722222222222221</v>
      </c>
      <c r="Z441" s="33">
        <v>0.45036580790395198</v>
      </c>
      <c r="AA441" s="33">
        <v>0</v>
      </c>
      <c r="AB441" s="33">
        <v>4.3</v>
      </c>
      <c r="AC441" s="33">
        <v>0</v>
      </c>
      <c r="AD441" s="33">
        <v>0</v>
      </c>
      <c r="AE441" s="33">
        <v>0</v>
      </c>
      <c r="AF441" s="33">
        <v>0</v>
      </c>
      <c r="AG441" s="33">
        <v>0.57777777777777772</v>
      </c>
      <c r="AH441" t="s">
        <v>447</v>
      </c>
      <c r="AI441" s="34">
        <v>2</v>
      </c>
    </row>
    <row r="442" spans="1:35" x14ac:dyDescent="0.25">
      <c r="A442" t="s">
        <v>1583</v>
      </c>
      <c r="B442" t="s">
        <v>758</v>
      </c>
      <c r="C442" t="s">
        <v>1224</v>
      </c>
      <c r="D442" t="s">
        <v>1501</v>
      </c>
      <c r="E442" s="33">
        <v>265.31111111111113</v>
      </c>
      <c r="F442" s="33">
        <v>35.544444444444444</v>
      </c>
      <c r="G442" s="33">
        <v>1.8777777777777778</v>
      </c>
      <c r="H442" s="33">
        <v>0</v>
      </c>
      <c r="I442" s="33">
        <v>16.411111111111111</v>
      </c>
      <c r="J442" s="33">
        <v>4.9777777777777779</v>
      </c>
      <c r="K442" s="33">
        <v>8.9888888888888889</v>
      </c>
      <c r="L442" s="33">
        <v>10.102777777777778</v>
      </c>
      <c r="M442" s="33">
        <v>16.391666666666666</v>
      </c>
      <c r="N442" s="33">
        <v>0</v>
      </c>
      <c r="O442" s="33">
        <v>6.1782812630873596E-2</v>
      </c>
      <c r="P442" s="33">
        <v>1.5305555555555554</v>
      </c>
      <c r="Q442" s="33">
        <v>27.55</v>
      </c>
      <c r="R442" s="33">
        <v>0.10960926375743361</v>
      </c>
      <c r="S442" s="33">
        <v>24.216666666666665</v>
      </c>
      <c r="T442" s="33">
        <v>41.80833333333333</v>
      </c>
      <c r="U442" s="33">
        <v>0</v>
      </c>
      <c r="V442" s="33">
        <v>0.24885878214255794</v>
      </c>
      <c r="W442" s="33">
        <v>21.43611111111111</v>
      </c>
      <c r="X442" s="33">
        <v>43.483333333333334</v>
      </c>
      <c r="Y442" s="33">
        <v>5.9222222222222225</v>
      </c>
      <c r="Z442" s="33">
        <v>0.26701356897562606</v>
      </c>
      <c r="AA442" s="33">
        <v>1.6666666666666667</v>
      </c>
      <c r="AB442" s="33">
        <v>0</v>
      </c>
      <c r="AC442" s="33">
        <v>0</v>
      </c>
      <c r="AD442" s="33">
        <v>121.83888888888889</v>
      </c>
      <c r="AE442" s="33">
        <v>0</v>
      </c>
      <c r="AF442" s="33">
        <v>0</v>
      </c>
      <c r="AG442" s="33">
        <v>21.711111111111112</v>
      </c>
      <c r="AH442" t="s">
        <v>153</v>
      </c>
      <c r="AI442" s="34">
        <v>2</v>
      </c>
    </row>
    <row r="443" spans="1:35" x14ac:dyDescent="0.25">
      <c r="A443" t="s">
        <v>1583</v>
      </c>
      <c r="B443" t="s">
        <v>700</v>
      </c>
      <c r="C443" t="s">
        <v>1313</v>
      </c>
      <c r="D443" t="s">
        <v>1504</v>
      </c>
      <c r="E443" s="33">
        <v>174.78888888888889</v>
      </c>
      <c r="F443" s="33">
        <v>4.5111111111111111</v>
      </c>
      <c r="G443" s="33">
        <v>1.4666666666666666</v>
      </c>
      <c r="H443" s="33">
        <v>1.5444444444444445</v>
      </c>
      <c r="I443" s="33">
        <v>4.7444444444444445</v>
      </c>
      <c r="J443" s="33">
        <v>0</v>
      </c>
      <c r="K443" s="33">
        <v>0</v>
      </c>
      <c r="L443" s="33">
        <v>5.8111111111111109</v>
      </c>
      <c r="M443" s="33">
        <v>14.7</v>
      </c>
      <c r="N443" s="33">
        <v>3.4444444444444446</v>
      </c>
      <c r="O443" s="33">
        <v>0.10380776810120146</v>
      </c>
      <c r="P443" s="33">
        <v>0</v>
      </c>
      <c r="Q443" s="33">
        <v>21.022222222222222</v>
      </c>
      <c r="R443" s="33">
        <v>0.12027207424829954</v>
      </c>
      <c r="S443" s="33">
        <v>8.2833333333333332</v>
      </c>
      <c r="T443" s="33">
        <v>19.030555555555555</v>
      </c>
      <c r="U443" s="33">
        <v>0</v>
      </c>
      <c r="V443" s="33">
        <v>0.15626787871082576</v>
      </c>
      <c r="W443" s="33">
        <v>7.0944444444444441</v>
      </c>
      <c r="X443" s="33">
        <v>23.711111111111112</v>
      </c>
      <c r="Y443" s="33">
        <v>4.7555555555555555</v>
      </c>
      <c r="Z443" s="33">
        <v>0.20345178310342635</v>
      </c>
      <c r="AA443" s="33">
        <v>0</v>
      </c>
      <c r="AB443" s="33">
        <v>0</v>
      </c>
      <c r="AC443" s="33">
        <v>0</v>
      </c>
      <c r="AD443" s="33">
        <v>0</v>
      </c>
      <c r="AE443" s="33">
        <v>20.011111111111113</v>
      </c>
      <c r="AF443" s="33">
        <v>26</v>
      </c>
      <c r="AG443" s="33">
        <v>0</v>
      </c>
      <c r="AH443" t="s">
        <v>94</v>
      </c>
      <c r="AI443" s="34">
        <v>2</v>
      </c>
    </row>
    <row r="444" spans="1:35" x14ac:dyDescent="0.25">
      <c r="A444" t="s">
        <v>1583</v>
      </c>
      <c r="B444" t="s">
        <v>1086</v>
      </c>
      <c r="C444" t="s">
        <v>1365</v>
      </c>
      <c r="D444" t="s">
        <v>1529</v>
      </c>
      <c r="E444" s="33">
        <v>293.67777777777781</v>
      </c>
      <c r="F444" s="33">
        <v>8.5555555555555554</v>
      </c>
      <c r="G444" s="33">
        <v>4.4333333333333336</v>
      </c>
      <c r="H444" s="33">
        <v>0</v>
      </c>
      <c r="I444" s="33">
        <v>13.922222222222222</v>
      </c>
      <c r="J444" s="33">
        <v>0</v>
      </c>
      <c r="K444" s="33">
        <v>9.1888888888888882</v>
      </c>
      <c r="L444" s="33">
        <v>8.4158888888888868</v>
      </c>
      <c r="M444" s="33">
        <v>17.968777777777785</v>
      </c>
      <c r="N444" s="33">
        <v>0</v>
      </c>
      <c r="O444" s="33">
        <v>6.1185350535356231E-2</v>
      </c>
      <c r="P444" s="33">
        <v>0</v>
      </c>
      <c r="Q444" s="33">
        <v>0</v>
      </c>
      <c r="R444" s="33">
        <v>0</v>
      </c>
      <c r="S444" s="33">
        <v>13.042333333333335</v>
      </c>
      <c r="T444" s="33">
        <v>23.385000000000002</v>
      </c>
      <c r="U444" s="33">
        <v>0</v>
      </c>
      <c r="V444" s="33">
        <v>0.12403843971094548</v>
      </c>
      <c r="W444" s="33">
        <v>20.507333333333335</v>
      </c>
      <c r="X444" s="33">
        <v>31.098444444444439</v>
      </c>
      <c r="Y444" s="33">
        <v>0</v>
      </c>
      <c r="Z444" s="33">
        <v>0.17572244712648025</v>
      </c>
      <c r="AA444" s="33">
        <v>0</v>
      </c>
      <c r="AB444" s="33">
        <v>18.333333333333332</v>
      </c>
      <c r="AC444" s="33">
        <v>0</v>
      </c>
      <c r="AD444" s="33">
        <v>0</v>
      </c>
      <c r="AE444" s="33">
        <v>70.477777777777774</v>
      </c>
      <c r="AF444" s="33">
        <v>0</v>
      </c>
      <c r="AG444" s="33">
        <v>2.8</v>
      </c>
      <c r="AH444" t="s">
        <v>482</v>
      </c>
      <c r="AI444" s="34">
        <v>2</v>
      </c>
    </row>
    <row r="445" spans="1:35" x14ac:dyDescent="0.25">
      <c r="A445" t="s">
        <v>1583</v>
      </c>
      <c r="B445" t="s">
        <v>926</v>
      </c>
      <c r="C445" t="s">
        <v>1415</v>
      </c>
      <c r="D445" t="s">
        <v>1522</v>
      </c>
      <c r="E445" s="33">
        <v>174.9</v>
      </c>
      <c r="F445" s="33">
        <v>11.2</v>
      </c>
      <c r="G445" s="33">
        <v>0.57777777777777772</v>
      </c>
      <c r="H445" s="33">
        <v>1.1666666666666667</v>
      </c>
      <c r="I445" s="33">
        <v>5</v>
      </c>
      <c r="J445" s="33">
        <v>0</v>
      </c>
      <c r="K445" s="33">
        <v>3.6444444444444444</v>
      </c>
      <c r="L445" s="33">
        <v>5.9916666666666663</v>
      </c>
      <c r="M445" s="33">
        <v>16.194444444444443</v>
      </c>
      <c r="N445" s="33">
        <v>0</v>
      </c>
      <c r="O445" s="33">
        <v>9.2592592592592587E-2</v>
      </c>
      <c r="P445" s="33">
        <v>0</v>
      </c>
      <c r="Q445" s="33">
        <v>34.25277777777778</v>
      </c>
      <c r="R445" s="33">
        <v>0.19584206848357794</v>
      </c>
      <c r="S445" s="33">
        <v>32.333333333333336</v>
      </c>
      <c r="T445" s="33">
        <v>23.68888888888889</v>
      </c>
      <c r="U445" s="33">
        <v>0</v>
      </c>
      <c r="V445" s="33">
        <v>0.32031001842322598</v>
      </c>
      <c r="W445" s="33">
        <v>38.633333333333333</v>
      </c>
      <c r="X445" s="33">
        <v>17.352777777777778</v>
      </c>
      <c r="Y445" s="33">
        <v>0</v>
      </c>
      <c r="Z445" s="33">
        <v>0.32010355123562673</v>
      </c>
      <c r="AA445" s="33">
        <v>0</v>
      </c>
      <c r="AB445" s="33">
        <v>0</v>
      </c>
      <c r="AC445" s="33">
        <v>0</v>
      </c>
      <c r="AD445" s="33">
        <v>0</v>
      </c>
      <c r="AE445" s="33">
        <v>5.3111111111111109</v>
      </c>
      <c r="AF445" s="33">
        <v>0</v>
      </c>
      <c r="AG445" s="33">
        <v>0</v>
      </c>
      <c r="AH445" t="s">
        <v>322</v>
      </c>
      <c r="AI445" s="34">
        <v>2</v>
      </c>
    </row>
    <row r="446" spans="1:35" x14ac:dyDescent="0.25">
      <c r="A446" t="s">
        <v>1583</v>
      </c>
      <c r="B446" t="s">
        <v>1078</v>
      </c>
      <c r="C446" t="s">
        <v>1363</v>
      </c>
      <c r="D446" t="s">
        <v>1495</v>
      </c>
      <c r="E446" s="33">
        <v>91.25555555555556</v>
      </c>
      <c r="F446" s="33">
        <v>5.4555555555555557</v>
      </c>
      <c r="G446" s="33">
        <v>0</v>
      </c>
      <c r="H446" s="33">
        <v>0</v>
      </c>
      <c r="I446" s="33">
        <v>1.3111111111111111</v>
      </c>
      <c r="J446" s="33">
        <v>0</v>
      </c>
      <c r="K446" s="33">
        <v>0</v>
      </c>
      <c r="L446" s="33">
        <v>0</v>
      </c>
      <c r="M446" s="33">
        <v>5.1555555555555559</v>
      </c>
      <c r="N446" s="33">
        <v>0.23333333333333334</v>
      </c>
      <c r="O446" s="33">
        <v>5.9052721295507121E-2</v>
      </c>
      <c r="P446" s="33">
        <v>0</v>
      </c>
      <c r="Q446" s="33">
        <v>11.222222222222221</v>
      </c>
      <c r="R446" s="33">
        <v>0.12297577012054059</v>
      </c>
      <c r="S446" s="33">
        <v>8.5683333333333351</v>
      </c>
      <c r="T446" s="33">
        <v>4.6637777777777814</v>
      </c>
      <c r="U446" s="33">
        <v>0</v>
      </c>
      <c r="V446" s="33">
        <v>0.14500060879094123</v>
      </c>
      <c r="W446" s="33">
        <v>8.098444444444441</v>
      </c>
      <c r="X446" s="33">
        <v>7.3645555555555537</v>
      </c>
      <c r="Y446" s="33">
        <v>0</v>
      </c>
      <c r="Z446" s="33">
        <v>0.16944721782539868</v>
      </c>
      <c r="AA446" s="33">
        <v>0</v>
      </c>
      <c r="AB446" s="33">
        <v>5.7888888888888888</v>
      </c>
      <c r="AC446" s="33">
        <v>0</v>
      </c>
      <c r="AD446" s="33">
        <v>0</v>
      </c>
      <c r="AE446" s="33">
        <v>0</v>
      </c>
      <c r="AF446" s="33">
        <v>0</v>
      </c>
      <c r="AG446" s="33">
        <v>0</v>
      </c>
      <c r="AH446" t="s">
        <v>474</v>
      </c>
      <c r="AI446" s="34">
        <v>2</v>
      </c>
    </row>
    <row r="447" spans="1:35" x14ac:dyDescent="0.25">
      <c r="A447" t="s">
        <v>1583</v>
      </c>
      <c r="B447" t="s">
        <v>1106</v>
      </c>
      <c r="C447" t="s">
        <v>1327</v>
      </c>
      <c r="D447" t="s">
        <v>1518</v>
      </c>
      <c r="E447" s="33">
        <v>157.80000000000001</v>
      </c>
      <c r="F447" s="33">
        <v>8.3777777777777782</v>
      </c>
      <c r="G447" s="33">
        <v>1.7333333333333334</v>
      </c>
      <c r="H447" s="33">
        <v>1.1888888888888889</v>
      </c>
      <c r="I447" s="33">
        <v>13</v>
      </c>
      <c r="J447" s="33">
        <v>0</v>
      </c>
      <c r="K447" s="33">
        <v>0</v>
      </c>
      <c r="L447" s="33">
        <v>8.8083333333333336</v>
      </c>
      <c r="M447" s="33">
        <v>16.648666666666664</v>
      </c>
      <c r="N447" s="33">
        <v>0</v>
      </c>
      <c r="O447" s="33">
        <v>0.10550485847063791</v>
      </c>
      <c r="P447" s="33">
        <v>4.4850000000000003</v>
      </c>
      <c r="Q447" s="33">
        <v>14.061222222222222</v>
      </c>
      <c r="R447" s="33">
        <v>0.11752992536262498</v>
      </c>
      <c r="S447" s="33">
        <v>71.99944444444445</v>
      </c>
      <c r="T447" s="33">
        <v>8.7972222222222225</v>
      </c>
      <c r="U447" s="33">
        <v>0</v>
      </c>
      <c r="V447" s="33">
        <v>0.51201943388255167</v>
      </c>
      <c r="W447" s="33">
        <v>10.620888888888889</v>
      </c>
      <c r="X447" s="33">
        <v>6.4594444444444443</v>
      </c>
      <c r="Y447" s="33">
        <v>0</v>
      </c>
      <c r="Z447" s="33">
        <v>0.10824038867765103</v>
      </c>
      <c r="AA447" s="33">
        <v>0</v>
      </c>
      <c r="AB447" s="33">
        <v>0</v>
      </c>
      <c r="AC447" s="33">
        <v>0</v>
      </c>
      <c r="AD447" s="33">
        <v>0</v>
      </c>
      <c r="AE447" s="33">
        <v>0.76666666666666672</v>
      </c>
      <c r="AF447" s="33">
        <v>0</v>
      </c>
      <c r="AG447" s="33">
        <v>0</v>
      </c>
      <c r="AH447" t="s">
        <v>503</v>
      </c>
      <c r="AI447" s="34">
        <v>2</v>
      </c>
    </row>
    <row r="448" spans="1:35" x14ac:dyDescent="0.25">
      <c r="A448" t="s">
        <v>1583</v>
      </c>
      <c r="B448" t="s">
        <v>822</v>
      </c>
      <c r="C448" t="s">
        <v>1378</v>
      </c>
      <c r="D448" t="s">
        <v>1506</v>
      </c>
      <c r="E448" s="33">
        <v>114.76666666666667</v>
      </c>
      <c r="F448" s="33">
        <v>5.4111111111111114</v>
      </c>
      <c r="G448" s="33">
        <v>0</v>
      </c>
      <c r="H448" s="33">
        <v>0</v>
      </c>
      <c r="I448" s="33">
        <v>0.3</v>
      </c>
      <c r="J448" s="33">
        <v>0</v>
      </c>
      <c r="K448" s="33">
        <v>0</v>
      </c>
      <c r="L448" s="33">
        <v>8.0373333333333328</v>
      </c>
      <c r="M448" s="33">
        <v>0</v>
      </c>
      <c r="N448" s="33">
        <v>10.172222222222222</v>
      </c>
      <c r="O448" s="33">
        <v>8.8633943266531123E-2</v>
      </c>
      <c r="P448" s="33">
        <v>0</v>
      </c>
      <c r="Q448" s="33">
        <v>20.826888888888888</v>
      </c>
      <c r="R448" s="33">
        <v>0.18147158485816633</v>
      </c>
      <c r="S448" s="33">
        <v>1.9391111111111112</v>
      </c>
      <c r="T448" s="33">
        <v>4.7379999999999987</v>
      </c>
      <c r="U448" s="33">
        <v>0</v>
      </c>
      <c r="V448" s="33">
        <v>5.8179881885952162E-2</v>
      </c>
      <c r="W448" s="33">
        <v>5.5611111111111109</v>
      </c>
      <c r="X448" s="33">
        <v>4.8776666666666664</v>
      </c>
      <c r="Y448" s="33">
        <v>0</v>
      </c>
      <c r="Z448" s="33">
        <v>9.0956530157808108E-2</v>
      </c>
      <c r="AA448" s="33">
        <v>0</v>
      </c>
      <c r="AB448" s="33">
        <v>0</v>
      </c>
      <c r="AC448" s="33">
        <v>0</v>
      </c>
      <c r="AD448" s="33">
        <v>0</v>
      </c>
      <c r="AE448" s="33">
        <v>0</v>
      </c>
      <c r="AF448" s="33">
        <v>0</v>
      </c>
      <c r="AG448" s="33">
        <v>0</v>
      </c>
      <c r="AH448" t="s">
        <v>217</v>
      </c>
      <c r="AI448" s="34">
        <v>2</v>
      </c>
    </row>
    <row r="449" spans="1:35" x14ac:dyDescent="0.25">
      <c r="A449" t="s">
        <v>1583</v>
      </c>
      <c r="B449" t="s">
        <v>759</v>
      </c>
      <c r="C449" t="s">
        <v>1350</v>
      </c>
      <c r="D449" t="s">
        <v>1544</v>
      </c>
      <c r="E449" s="33">
        <v>101.33333333333333</v>
      </c>
      <c r="F449" s="33">
        <v>5.333333333333333</v>
      </c>
      <c r="G449" s="33">
        <v>0</v>
      </c>
      <c r="H449" s="33">
        <v>0.71666666666666667</v>
      </c>
      <c r="I449" s="33">
        <v>0</v>
      </c>
      <c r="J449" s="33">
        <v>0</v>
      </c>
      <c r="K449" s="33">
        <v>0</v>
      </c>
      <c r="L449" s="33">
        <v>0</v>
      </c>
      <c r="M449" s="33">
        <v>10.166666666666666</v>
      </c>
      <c r="N449" s="33">
        <v>0</v>
      </c>
      <c r="O449" s="33">
        <v>0.10032894736842105</v>
      </c>
      <c r="P449" s="33">
        <v>5.6333333333333337</v>
      </c>
      <c r="Q449" s="33">
        <v>10.780555555555555</v>
      </c>
      <c r="R449" s="33">
        <v>0.16197916666666667</v>
      </c>
      <c r="S449" s="33">
        <v>5.8416666666666668</v>
      </c>
      <c r="T449" s="33">
        <v>2.1555555555555554</v>
      </c>
      <c r="U449" s="33">
        <v>0</v>
      </c>
      <c r="V449" s="33">
        <v>7.8919956140350883E-2</v>
      </c>
      <c r="W449" s="33">
        <v>4.7138888888888886</v>
      </c>
      <c r="X449" s="33">
        <v>2.9333333333333331</v>
      </c>
      <c r="Y449" s="33">
        <v>0</v>
      </c>
      <c r="Z449" s="33">
        <v>7.5466008771929827E-2</v>
      </c>
      <c r="AA449" s="33">
        <v>0</v>
      </c>
      <c r="AB449" s="33">
        <v>0</v>
      </c>
      <c r="AC449" s="33">
        <v>0</v>
      </c>
      <c r="AD449" s="33">
        <v>0</v>
      </c>
      <c r="AE449" s="33">
        <v>0</v>
      </c>
      <c r="AF449" s="33">
        <v>0</v>
      </c>
      <c r="AG449" s="33">
        <v>0</v>
      </c>
      <c r="AH449" t="s">
        <v>154</v>
      </c>
      <c r="AI449" s="34">
        <v>2</v>
      </c>
    </row>
    <row r="450" spans="1:35" x14ac:dyDescent="0.25">
      <c r="A450" t="s">
        <v>1583</v>
      </c>
      <c r="B450" t="s">
        <v>678</v>
      </c>
      <c r="C450" t="s">
        <v>1236</v>
      </c>
      <c r="D450" t="s">
        <v>1502</v>
      </c>
      <c r="E450" s="33">
        <v>100.93333333333334</v>
      </c>
      <c r="F450" s="33">
        <v>5.6</v>
      </c>
      <c r="G450" s="33">
        <v>2.1333333333333333</v>
      </c>
      <c r="H450" s="33">
        <v>0.58888888888888891</v>
      </c>
      <c r="I450" s="33">
        <v>3.9555555555555557</v>
      </c>
      <c r="J450" s="33">
        <v>0</v>
      </c>
      <c r="K450" s="33">
        <v>0</v>
      </c>
      <c r="L450" s="33">
        <v>0</v>
      </c>
      <c r="M450" s="33">
        <v>5</v>
      </c>
      <c r="N450" s="33">
        <v>0</v>
      </c>
      <c r="O450" s="33">
        <v>4.9537648612945837E-2</v>
      </c>
      <c r="P450" s="33">
        <v>4.916666666666667</v>
      </c>
      <c r="Q450" s="33">
        <v>10.533333333333333</v>
      </c>
      <c r="R450" s="33">
        <v>0.15307133421400262</v>
      </c>
      <c r="S450" s="33">
        <v>7.5361111111111114</v>
      </c>
      <c r="T450" s="33">
        <v>24.802777777777777</v>
      </c>
      <c r="U450" s="33">
        <v>0</v>
      </c>
      <c r="V450" s="33">
        <v>0.32039850286217525</v>
      </c>
      <c r="W450" s="33">
        <v>20.847222222222221</v>
      </c>
      <c r="X450" s="33">
        <v>23.524999999999999</v>
      </c>
      <c r="Y450" s="33">
        <v>13.155555555555555</v>
      </c>
      <c r="Z450" s="33">
        <v>0.56995816820783785</v>
      </c>
      <c r="AA450" s="33">
        <v>0</v>
      </c>
      <c r="AB450" s="33">
        <v>0</v>
      </c>
      <c r="AC450" s="33">
        <v>0</v>
      </c>
      <c r="AD450" s="33">
        <v>0</v>
      </c>
      <c r="AE450" s="33">
        <v>40.166666666666664</v>
      </c>
      <c r="AF450" s="33">
        <v>0</v>
      </c>
      <c r="AG450" s="33">
        <v>0</v>
      </c>
      <c r="AH450" t="s">
        <v>72</v>
      </c>
      <c r="AI450" s="34">
        <v>2</v>
      </c>
    </row>
    <row r="451" spans="1:35" x14ac:dyDescent="0.25">
      <c r="A451" t="s">
        <v>1583</v>
      </c>
      <c r="B451" t="s">
        <v>779</v>
      </c>
      <c r="C451" t="s">
        <v>1290</v>
      </c>
      <c r="D451" t="s">
        <v>1524</v>
      </c>
      <c r="E451" s="33">
        <v>222.96666666666667</v>
      </c>
      <c r="F451" s="33">
        <v>10.655555555555555</v>
      </c>
      <c r="G451" s="33">
        <v>2.1333333333333333</v>
      </c>
      <c r="H451" s="33">
        <v>0</v>
      </c>
      <c r="I451" s="33">
        <v>16.655555555555555</v>
      </c>
      <c r="J451" s="33">
        <v>0</v>
      </c>
      <c r="K451" s="33">
        <v>15.111111111111111</v>
      </c>
      <c r="L451" s="33">
        <v>9.8944444444444439</v>
      </c>
      <c r="M451" s="33">
        <v>18.608333333333334</v>
      </c>
      <c r="N451" s="33">
        <v>0</v>
      </c>
      <c r="O451" s="33">
        <v>8.34579159814621E-2</v>
      </c>
      <c r="P451" s="33">
        <v>29.108333333333334</v>
      </c>
      <c r="Q451" s="33">
        <v>0</v>
      </c>
      <c r="R451" s="33">
        <v>0.13055015697413663</v>
      </c>
      <c r="S451" s="33">
        <v>19.008333333333333</v>
      </c>
      <c r="T451" s="33">
        <v>20.216666666666665</v>
      </c>
      <c r="U451" s="33">
        <v>0</v>
      </c>
      <c r="V451" s="33">
        <v>0.17592315742263415</v>
      </c>
      <c r="W451" s="33">
        <v>22.319444444444443</v>
      </c>
      <c r="X451" s="33">
        <v>21.091666666666665</v>
      </c>
      <c r="Y451" s="33">
        <v>4.8888888888888893</v>
      </c>
      <c r="Z451" s="33">
        <v>0.21662430856630288</v>
      </c>
      <c r="AA451" s="33">
        <v>0</v>
      </c>
      <c r="AB451" s="33">
        <v>4.666666666666667</v>
      </c>
      <c r="AC451" s="33">
        <v>0</v>
      </c>
      <c r="AD451" s="33">
        <v>88.427777777777777</v>
      </c>
      <c r="AE451" s="33">
        <v>46.233333333333334</v>
      </c>
      <c r="AF451" s="33">
        <v>0</v>
      </c>
      <c r="AG451" s="33">
        <v>2.8444444444444446</v>
      </c>
      <c r="AH451" t="s">
        <v>174</v>
      </c>
      <c r="AI451" s="34">
        <v>2</v>
      </c>
    </row>
    <row r="452" spans="1:35" x14ac:dyDescent="0.25">
      <c r="A452" t="s">
        <v>1583</v>
      </c>
      <c r="B452" t="s">
        <v>778</v>
      </c>
      <c r="C452" t="s">
        <v>1361</v>
      </c>
      <c r="D452" t="s">
        <v>1522</v>
      </c>
      <c r="E452" s="33">
        <v>101.97777777777777</v>
      </c>
      <c r="F452" s="33">
        <v>4.9777777777777779</v>
      </c>
      <c r="G452" s="33">
        <v>0</v>
      </c>
      <c r="H452" s="33">
        <v>0</v>
      </c>
      <c r="I452" s="33">
        <v>0</v>
      </c>
      <c r="J452" s="33">
        <v>0</v>
      </c>
      <c r="K452" s="33">
        <v>0</v>
      </c>
      <c r="L452" s="33">
        <v>6.0341111111111108</v>
      </c>
      <c r="M452" s="33">
        <v>4.5888888888888886</v>
      </c>
      <c r="N452" s="33">
        <v>24.655555555555555</v>
      </c>
      <c r="O452" s="33">
        <v>0.28677271736761822</v>
      </c>
      <c r="P452" s="33">
        <v>4.0166666666666666</v>
      </c>
      <c r="Q452" s="33">
        <v>2.2527777777777778</v>
      </c>
      <c r="R452" s="33">
        <v>6.1478535628677271E-2</v>
      </c>
      <c r="S452" s="33">
        <v>5.7037777777777796</v>
      </c>
      <c r="T452" s="33">
        <v>28.81711111111111</v>
      </c>
      <c r="U452" s="33">
        <v>0</v>
      </c>
      <c r="V452" s="33">
        <v>0.3385138374373502</v>
      </c>
      <c r="W452" s="33">
        <v>14.700000000000003</v>
      </c>
      <c r="X452" s="33">
        <v>0</v>
      </c>
      <c r="Y452" s="33">
        <v>0</v>
      </c>
      <c r="Z452" s="33">
        <v>0.14414905208106343</v>
      </c>
      <c r="AA452" s="33">
        <v>0</v>
      </c>
      <c r="AB452" s="33">
        <v>0</v>
      </c>
      <c r="AC452" s="33">
        <v>0</v>
      </c>
      <c r="AD452" s="33">
        <v>0</v>
      </c>
      <c r="AE452" s="33">
        <v>0</v>
      </c>
      <c r="AF452" s="33">
        <v>0</v>
      </c>
      <c r="AG452" s="33">
        <v>0</v>
      </c>
      <c r="AH452" t="s">
        <v>173</v>
      </c>
      <c r="AI452" s="34">
        <v>2</v>
      </c>
    </row>
    <row r="453" spans="1:35" x14ac:dyDescent="0.25">
      <c r="A453" t="s">
        <v>1583</v>
      </c>
      <c r="B453" t="s">
        <v>661</v>
      </c>
      <c r="C453" t="s">
        <v>1224</v>
      </c>
      <c r="D453" t="s">
        <v>1501</v>
      </c>
      <c r="E453" s="33">
        <v>182</v>
      </c>
      <c r="F453" s="33">
        <v>11.377777777777778</v>
      </c>
      <c r="G453" s="33">
        <v>5.6888888888888891</v>
      </c>
      <c r="H453" s="33">
        <v>0</v>
      </c>
      <c r="I453" s="33">
        <v>5.4222222222222225</v>
      </c>
      <c r="J453" s="33">
        <v>0</v>
      </c>
      <c r="K453" s="33">
        <v>0</v>
      </c>
      <c r="L453" s="33">
        <v>3.8194444444444446</v>
      </c>
      <c r="M453" s="33">
        <v>0</v>
      </c>
      <c r="N453" s="33">
        <v>14.044444444444444</v>
      </c>
      <c r="O453" s="33">
        <v>7.7167277167277171E-2</v>
      </c>
      <c r="P453" s="33">
        <v>0</v>
      </c>
      <c r="Q453" s="33">
        <v>34.312888888888885</v>
      </c>
      <c r="R453" s="33">
        <v>0.1885323565323565</v>
      </c>
      <c r="S453" s="33">
        <v>72.762888888888895</v>
      </c>
      <c r="T453" s="33">
        <v>2.403888888888889</v>
      </c>
      <c r="U453" s="33">
        <v>0</v>
      </c>
      <c r="V453" s="33">
        <v>0.41300427350427354</v>
      </c>
      <c r="W453" s="33">
        <v>22.632555555555559</v>
      </c>
      <c r="X453" s="33">
        <v>49.411777777777793</v>
      </c>
      <c r="Y453" s="33">
        <v>0</v>
      </c>
      <c r="Z453" s="33">
        <v>0.39584798534798549</v>
      </c>
      <c r="AA453" s="33">
        <v>0</v>
      </c>
      <c r="AB453" s="33">
        <v>5.2444444444444445</v>
      </c>
      <c r="AC453" s="33">
        <v>0</v>
      </c>
      <c r="AD453" s="33">
        <v>0</v>
      </c>
      <c r="AE453" s="33">
        <v>0</v>
      </c>
      <c r="AF453" s="33">
        <v>0</v>
      </c>
      <c r="AG453" s="33">
        <v>0</v>
      </c>
      <c r="AH453" t="s">
        <v>55</v>
      </c>
      <c r="AI453" s="34">
        <v>2</v>
      </c>
    </row>
    <row r="454" spans="1:35" x14ac:dyDescent="0.25">
      <c r="A454" t="s">
        <v>1583</v>
      </c>
      <c r="B454" t="s">
        <v>643</v>
      </c>
      <c r="C454" t="s">
        <v>1249</v>
      </c>
      <c r="D454" t="s">
        <v>1496</v>
      </c>
      <c r="E454" s="33">
        <v>276.16666666666669</v>
      </c>
      <c r="F454" s="33">
        <v>11.377777777777778</v>
      </c>
      <c r="G454" s="33">
        <v>10.933333333333334</v>
      </c>
      <c r="H454" s="33">
        <v>15.377777777777778</v>
      </c>
      <c r="I454" s="33">
        <v>24.611111111111111</v>
      </c>
      <c r="J454" s="33">
        <v>3.5555555555555554</v>
      </c>
      <c r="K454" s="33">
        <v>30.933333333333334</v>
      </c>
      <c r="L454" s="33">
        <v>8.0080000000000009</v>
      </c>
      <c r="M454" s="33">
        <v>32.821666666666665</v>
      </c>
      <c r="N454" s="33">
        <v>0</v>
      </c>
      <c r="O454" s="33">
        <v>0.1188473144236572</v>
      </c>
      <c r="P454" s="33">
        <v>14.467333333333336</v>
      </c>
      <c r="Q454" s="33">
        <v>0</v>
      </c>
      <c r="R454" s="33">
        <v>5.2386240193120104E-2</v>
      </c>
      <c r="S454" s="33">
        <v>23.181333333333335</v>
      </c>
      <c r="T454" s="33">
        <v>4.2393333333333318</v>
      </c>
      <c r="U454" s="33">
        <v>0</v>
      </c>
      <c r="V454" s="33">
        <v>9.9290283645141808E-2</v>
      </c>
      <c r="W454" s="33">
        <v>18.482000000000003</v>
      </c>
      <c r="X454" s="33">
        <v>17.934333333333331</v>
      </c>
      <c r="Y454" s="33">
        <v>0</v>
      </c>
      <c r="Z454" s="33">
        <v>0.13186360893180446</v>
      </c>
      <c r="AA454" s="33">
        <v>0</v>
      </c>
      <c r="AB454" s="33">
        <v>33.799999999999997</v>
      </c>
      <c r="AC454" s="33">
        <v>0</v>
      </c>
      <c r="AD454" s="33">
        <v>0</v>
      </c>
      <c r="AE454" s="33">
        <v>0</v>
      </c>
      <c r="AF454" s="33">
        <v>0</v>
      </c>
      <c r="AG454" s="33">
        <v>9.8666666666666671</v>
      </c>
      <c r="AH454" t="s">
        <v>37</v>
      </c>
      <c r="AI454" s="34">
        <v>2</v>
      </c>
    </row>
    <row r="455" spans="1:35" x14ac:dyDescent="0.25">
      <c r="A455" t="s">
        <v>1583</v>
      </c>
      <c r="B455" t="s">
        <v>643</v>
      </c>
      <c r="C455" t="s">
        <v>1267</v>
      </c>
      <c r="D455" t="s">
        <v>1496</v>
      </c>
      <c r="E455" s="33">
        <v>69.588888888888889</v>
      </c>
      <c r="F455" s="33">
        <v>5.6888888888888891</v>
      </c>
      <c r="G455" s="33">
        <v>0</v>
      </c>
      <c r="H455" s="33">
        <v>0</v>
      </c>
      <c r="I455" s="33">
        <v>5.6888888888888891</v>
      </c>
      <c r="J455" s="33">
        <v>0</v>
      </c>
      <c r="K455" s="33">
        <v>0</v>
      </c>
      <c r="L455" s="33">
        <v>1.4151111111111108</v>
      </c>
      <c r="M455" s="33">
        <v>4.8247777777777774</v>
      </c>
      <c r="N455" s="33">
        <v>0</v>
      </c>
      <c r="O455" s="33">
        <v>6.9332588216509658E-2</v>
      </c>
      <c r="P455" s="33">
        <v>7.8005555555555564</v>
      </c>
      <c r="Q455" s="33">
        <v>0</v>
      </c>
      <c r="R455" s="33">
        <v>0.11209484272712758</v>
      </c>
      <c r="S455" s="33">
        <v>6.2839999999999998</v>
      </c>
      <c r="T455" s="33">
        <v>0</v>
      </c>
      <c r="U455" s="33">
        <v>0</v>
      </c>
      <c r="V455" s="33">
        <v>9.0301772313587741E-2</v>
      </c>
      <c r="W455" s="33">
        <v>5.6988888888888871</v>
      </c>
      <c r="X455" s="33">
        <v>0</v>
      </c>
      <c r="Y455" s="33">
        <v>0</v>
      </c>
      <c r="Z455" s="33">
        <v>8.1893661184735719E-2</v>
      </c>
      <c r="AA455" s="33">
        <v>0</v>
      </c>
      <c r="AB455" s="33">
        <v>2.8111111111111109</v>
      </c>
      <c r="AC455" s="33">
        <v>0</v>
      </c>
      <c r="AD455" s="33">
        <v>0</v>
      </c>
      <c r="AE455" s="33">
        <v>0</v>
      </c>
      <c r="AF455" s="33">
        <v>0</v>
      </c>
      <c r="AG455" s="33">
        <v>0</v>
      </c>
      <c r="AH455" t="s">
        <v>486</v>
      </c>
      <c r="AI455" s="34">
        <v>2</v>
      </c>
    </row>
    <row r="456" spans="1:35" x14ac:dyDescent="0.25">
      <c r="A456" t="s">
        <v>1583</v>
      </c>
      <c r="B456" t="s">
        <v>827</v>
      </c>
      <c r="C456" t="s">
        <v>1380</v>
      </c>
      <c r="D456" t="s">
        <v>1522</v>
      </c>
      <c r="E456" s="33">
        <v>275.73333333333335</v>
      </c>
      <c r="F456" s="33">
        <v>4.5333333333333332</v>
      </c>
      <c r="G456" s="33">
        <v>1.711111111111111</v>
      </c>
      <c r="H456" s="33">
        <v>0</v>
      </c>
      <c r="I456" s="33">
        <v>12.722222222222221</v>
      </c>
      <c r="J456" s="33">
        <v>0</v>
      </c>
      <c r="K456" s="33">
        <v>0</v>
      </c>
      <c r="L456" s="33">
        <v>6.0630000000000024</v>
      </c>
      <c r="M456" s="33">
        <v>4.1648888888888882</v>
      </c>
      <c r="N456" s="33">
        <v>11.452777777777778</v>
      </c>
      <c r="O456" s="33">
        <v>5.6640473887814305E-2</v>
      </c>
      <c r="P456" s="33">
        <v>9.6643333333333334</v>
      </c>
      <c r="Q456" s="33">
        <v>4.3645555555555546</v>
      </c>
      <c r="R456" s="33">
        <v>5.0878465506125077E-2</v>
      </c>
      <c r="S456" s="33">
        <v>14.002111111111116</v>
      </c>
      <c r="T456" s="33">
        <v>12.972555555555555</v>
      </c>
      <c r="U456" s="33">
        <v>0</v>
      </c>
      <c r="V456" s="33">
        <v>9.7828820116054163E-2</v>
      </c>
      <c r="W456" s="33">
        <v>29.418000000000003</v>
      </c>
      <c r="X456" s="33">
        <v>14.696555555555559</v>
      </c>
      <c r="Y456" s="33">
        <v>0</v>
      </c>
      <c r="Z456" s="33">
        <v>0.15998992585428756</v>
      </c>
      <c r="AA456" s="33">
        <v>0</v>
      </c>
      <c r="AB456" s="33">
        <v>4.9444444444444446</v>
      </c>
      <c r="AC456" s="33">
        <v>0</v>
      </c>
      <c r="AD456" s="33">
        <v>19.70066666666667</v>
      </c>
      <c r="AE456" s="33">
        <v>3.1444444444444444</v>
      </c>
      <c r="AF456" s="33">
        <v>0</v>
      </c>
      <c r="AG456" s="33">
        <v>0</v>
      </c>
      <c r="AH456" t="s">
        <v>222</v>
      </c>
      <c r="AI456" s="34">
        <v>2</v>
      </c>
    </row>
    <row r="457" spans="1:35" x14ac:dyDescent="0.25">
      <c r="A457" t="s">
        <v>1583</v>
      </c>
      <c r="B457" t="s">
        <v>753</v>
      </c>
      <c r="C457" t="s">
        <v>1253</v>
      </c>
      <c r="D457" t="s">
        <v>1540</v>
      </c>
      <c r="E457" s="33">
        <v>202.98888888888888</v>
      </c>
      <c r="F457" s="33">
        <v>10.933333333333334</v>
      </c>
      <c r="G457" s="33">
        <v>2.3111111111111109</v>
      </c>
      <c r="H457" s="33">
        <v>0.93122222222222228</v>
      </c>
      <c r="I457" s="33">
        <v>36.144444444444446</v>
      </c>
      <c r="J457" s="33">
        <v>0</v>
      </c>
      <c r="K457" s="33">
        <v>0</v>
      </c>
      <c r="L457" s="33">
        <v>9.1999999999999993</v>
      </c>
      <c r="M457" s="33">
        <v>25.883333333333333</v>
      </c>
      <c r="N457" s="33">
        <v>5.4222222222222225</v>
      </c>
      <c r="O457" s="33">
        <v>0.15422300071158795</v>
      </c>
      <c r="P457" s="33">
        <v>5.0666666666666664</v>
      </c>
      <c r="Q457" s="33">
        <v>5.1194444444444445</v>
      </c>
      <c r="R457" s="33">
        <v>5.0180633860638237E-2</v>
      </c>
      <c r="S457" s="33">
        <v>15.677777777777777</v>
      </c>
      <c r="T457" s="33">
        <v>0</v>
      </c>
      <c r="U457" s="33">
        <v>0</v>
      </c>
      <c r="V457" s="33">
        <v>7.7234659806229136E-2</v>
      </c>
      <c r="W457" s="33">
        <v>22.777777777777779</v>
      </c>
      <c r="X457" s="33">
        <v>3.3444444444444446</v>
      </c>
      <c r="Y457" s="33">
        <v>0</v>
      </c>
      <c r="Z457" s="33">
        <v>0.12868794132136407</v>
      </c>
      <c r="AA457" s="33">
        <v>0.68888888888888888</v>
      </c>
      <c r="AB457" s="33">
        <v>5.3555555555555552</v>
      </c>
      <c r="AC457" s="33">
        <v>0</v>
      </c>
      <c r="AD457" s="33">
        <v>0</v>
      </c>
      <c r="AE457" s="33">
        <v>10.111111111111111</v>
      </c>
      <c r="AF457" s="33">
        <v>0</v>
      </c>
      <c r="AG457" s="33">
        <v>0</v>
      </c>
      <c r="AH457" t="s">
        <v>148</v>
      </c>
      <c r="AI457" s="34">
        <v>2</v>
      </c>
    </row>
    <row r="458" spans="1:35" x14ac:dyDescent="0.25">
      <c r="A458" t="s">
        <v>1583</v>
      </c>
      <c r="B458" t="s">
        <v>857</v>
      </c>
      <c r="C458" t="s">
        <v>1279</v>
      </c>
      <c r="D458" t="s">
        <v>1532</v>
      </c>
      <c r="E458" s="33">
        <v>75.188888888888883</v>
      </c>
      <c r="F458" s="33">
        <v>5.6888888888888891</v>
      </c>
      <c r="G458" s="33">
        <v>0.24444444444444444</v>
      </c>
      <c r="H458" s="33">
        <v>1.038888888888889</v>
      </c>
      <c r="I458" s="33">
        <v>0</v>
      </c>
      <c r="J458" s="33">
        <v>0</v>
      </c>
      <c r="K458" s="33">
        <v>0</v>
      </c>
      <c r="L458" s="33">
        <v>2.3833333333333333</v>
      </c>
      <c r="M458" s="33">
        <v>4.9333333333333336</v>
      </c>
      <c r="N458" s="33">
        <v>0</v>
      </c>
      <c r="O458" s="33">
        <v>6.5612531402393981E-2</v>
      </c>
      <c r="P458" s="33">
        <v>5.0326666666666657</v>
      </c>
      <c r="Q458" s="33">
        <v>8.7622222222222241</v>
      </c>
      <c r="R458" s="33">
        <v>0.1834697798138023</v>
      </c>
      <c r="S458" s="33">
        <v>0.4811111111111111</v>
      </c>
      <c r="T458" s="33">
        <v>4.4082222222222232</v>
      </c>
      <c r="U458" s="33">
        <v>0</v>
      </c>
      <c r="V458" s="33">
        <v>6.5027338554751013E-2</v>
      </c>
      <c r="W458" s="33">
        <v>6.3144444444444439</v>
      </c>
      <c r="X458" s="33">
        <v>0</v>
      </c>
      <c r="Y458" s="33">
        <v>0</v>
      </c>
      <c r="Z458" s="33">
        <v>8.3981084675631743E-2</v>
      </c>
      <c r="AA458" s="33">
        <v>0</v>
      </c>
      <c r="AB458" s="33">
        <v>0</v>
      </c>
      <c r="AC458" s="33">
        <v>0</v>
      </c>
      <c r="AD458" s="33">
        <v>0</v>
      </c>
      <c r="AE458" s="33">
        <v>0</v>
      </c>
      <c r="AF458" s="33">
        <v>0</v>
      </c>
      <c r="AG458" s="33">
        <v>0</v>
      </c>
      <c r="AH458" t="s">
        <v>253</v>
      </c>
      <c r="AI458" s="34">
        <v>2</v>
      </c>
    </row>
    <row r="459" spans="1:35" x14ac:dyDescent="0.25">
      <c r="A459" t="s">
        <v>1583</v>
      </c>
      <c r="B459" t="s">
        <v>1160</v>
      </c>
      <c r="C459" t="s">
        <v>1327</v>
      </c>
      <c r="D459" t="s">
        <v>1518</v>
      </c>
      <c r="E459" s="33">
        <v>137.42222222222222</v>
      </c>
      <c r="F459" s="33">
        <v>0</v>
      </c>
      <c r="G459" s="33">
        <v>0</v>
      </c>
      <c r="H459" s="33">
        <v>0</v>
      </c>
      <c r="I459" s="33">
        <v>13.433333333333334</v>
      </c>
      <c r="J459" s="33">
        <v>0</v>
      </c>
      <c r="K459" s="33">
        <v>3.9333333333333331</v>
      </c>
      <c r="L459" s="33">
        <v>14.662777777777778</v>
      </c>
      <c r="M459" s="33">
        <v>20.122222222222224</v>
      </c>
      <c r="N459" s="33">
        <v>0</v>
      </c>
      <c r="O459" s="33">
        <v>0.14642626131953429</v>
      </c>
      <c r="P459" s="33">
        <v>3.338888888888889</v>
      </c>
      <c r="Q459" s="33">
        <v>2.2972222222222221</v>
      </c>
      <c r="R459" s="33">
        <v>4.1013098318240619E-2</v>
      </c>
      <c r="S459" s="33">
        <v>45.742333333333335</v>
      </c>
      <c r="T459" s="33">
        <v>37.018666666666668</v>
      </c>
      <c r="U459" s="33">
        <v>0</v>
      </c>
      <c r="V459" s="33">
        <v>0.60223884217335055</v>
      </c>
      <c r="W459" s="33">
        <v>37.718777777777781</v>
      </c>
      <c r="X459" s="33">
        <v>31.934888888888892</v>
      </c>
      <c r="Y459" s="33">
        <v>0.51111111111111107</v>
      </c>
      <c r="Z459" s="33">
        <v>0.51057810478654597</v>
      </c>
      <c r="AA459" s="33">
        <v>0</v>
      </c>
      <c r="AB459" s="33">
        <v>8.9111111111111114</v>
      </c>
      <c r="AC459" s="33">
        <v>4.4444444444444446</v>
      </c>
      <c r="AD459" s="33">
        <v>0</v>
      </c>
      <c r="AE459" s="33">
        <v>0</v>
      </c>
      <c r="AF459" s="33">
        <v>0</v>
      </c>
      <c r="AG459" s="33">
        <v>0</v>
      </c>
      <c r="AH459" t="s">
        <v>558</v>
      </c>
      <c r="AI459" s="34">
        <v>2</v>
      </c>
    </row>
    <row r="460" spans="1:35" x14ac:dyDescent="0.25">
      <c r="A460" t="s">
        <v>1583</v>
      </c>
      <c r="B460" t="s">
        <v>768</v>
      </c>
      <c r="C460" t="s">
        <v>1280</v>
      </c>
      <c r="D460" t="s">
        <v>1518</v>
      </c>
      <c r="E460" s="33">
        <v>225.97777777777779</v>
      </c>
      <c r="F460" s="33">
        <v>5.6888888888888891</v>
      </c>
      <c r="G460" s="33">
        <v>0</v>
      </c>
      <c r="H460" s="33">
        <v>0</v>
      </c>
      <c r="I460" s="33">
        <v>21.344444444444445</v>
      </c>
      <c r="J460" s="33">
        <v>0</v>
      </c>
      <c r="K460" s="33">
        <v>0</v>
      </c>
      <c r="L460" s="33">
        <v>6.3277777777777775</v>
      </c>
      <c r="M460" s="33">
        <v>35.147222222222226</v>
      </c>
      <c r="N460" s="33">
        <v>5.0555555555555554</v>
      </c>
      <c r="O460" s="33">
        <v>0.17790589045137184</v>
      </c>
      <c r="P460" s="33">
        <v>3.4611111111111112</v>
      </c>
      <c r="Q460" s="33">
        <v>31.277777777777779</v>
      </c>
      <c r="R460" s="33">
        <v>0.15372701347231782</v>
      </c>
      <c r="S460" s="33">
        <v>29.169444444444444</v>
      </c>
      <c r="T460" s="33">
        <v>38.330555555555556</v>
      </c>
      <c r="U460" s="33">
        <v>0</v>
      </c>
      <c r="V460" s="33">
        <v>0.29870193726030092</v>
      </c>
      <c r="W460" s="33">
        <v>25.055555555555557</v>
      </c>
      <c r="X460" s="33">
        <v>33.891666666666666</v>
      </c>
      <c r="Y460" s="33">
        <v>4.8666666666666663</v>
      </c>
      <c r="Z460" s="33">
        <v>0.28239010718851409</v>
      </c>
      <c r="AA460" s="33">
        <v>0</v>
      </c>
      <c r="AB460" s="33">
        <v>11.977777777777778</v>
      </c>
      <c r="AC460" s="33">
        <v>0</v>
      </c>
      <c r="AD460" s="33">
        <v>0</v>
      </c>
      <c r="AE460" s="33">
        <v>4.5999999999999996</v>
      </c>
      <c r="AF460" s="33">
        <v>0</v>
      </c>
      <c r="AG460" s="33">
        <v>0</v>
      </c>
      <c r="AH460" t="s">
        <v>163</v>
      </c>
      <c r="AI460" s="34">
        <v>2</v>
      </c>
    </row>
    <row r="461" spans="1:35" x14ac:dyDescent="0.25">
      <c r="A461" t="s">
        <v>1583</v>
      </c>
      <c r="B461" t="s">
        <v>910</v>
      </c>
      <c r="C461" t="s">
        <v>1412</v>
      </c>
      <c r="D461" t="s">
        <v>1518</v>
      </c>
      <c r="E461" s="33">
        <v>204.62222222222223</v>
      </c>
      <c r="F461" s="33">
        <v>5.6555555555555559</v>
      </c>
      <c r="G461" s="33">
        <v>0</v>
      </c>
      <c r="H461" s="33">
        <v>0</v>
      </c>
      <c r="I461" s="33">
        <v>9.7111111111111104</v>
      </c>
      <c r="J461" s="33">
        <v>0</v>
      </c>
      <c r="K461" s="33">
        <v>0</v>
      </c>
      <c r="L461" s="33">
        <v>15.433333333333334</v>
      </c>
      <c r="M461" s="33">
        <v>17.847222222222221</v>
      </c>
      <c r="N461" s="33">
        <v>0</v>
      </c>
      <c r="O461" s="33">
        <v>8.7220351867940915E-2</v>
      </c>
      <c r="P461" s="33">
        <v>30.419444444444444</v>
      </c>
      <c r="Q461" s="33">
        <v>1.163888888888889</v>
      </c>
      <c r="R461" s="33">
        <v>0.15434947871416158</v>
      </c>
      <c r="S461" s="33">
        <v>21.716666666666665</v>
      </c>
      <c r="T461" s="33">
        <v>9.2305555555555561</v>
      </c>
      <c r="U461" s="33">
        <v>0</v>
      </c>
      <c r="V461" s="33">
        <v>0.15124076889661164</v>
      </c>
      <c r="W461" s="33">
        <v>12.402777777777779</v>
      </c>
      <c r="X461" s="33">
        <v>25.508333333333333</v>
      </c>
      <c r="Y461" s="33">
        <v>0</v>
      </c>
      <c r="Z461" s="33">
        <v>0.18527367506516071</v>
      </c>
      <c r="AA461" s="33">
        <v>0</v>
      </c>
      <c r="AB461" s="33">
        <v>9.5222222222222221</v>
      </c>
      <c r="AC461" s="33">
        <v>0</v>
      </c>
      <c r="AD461" s="33">
        <v>0</v>
      </c>
      <c r="AE461" s="33">
        <v>0</v>
      </c>
      <c r="AF461" s="33">
        <v>0</v>
      </c>
      <c r="AG461" s="33">
        <v>11.277777777777779</v>
      </c>
      <c r="AH461" t="s">
        <v>306</v>
      </c>
      <c r="AI461" s="34">
        <v>2</v>
      </c>
    </row>
    <row r="462" spans="1:35" x14ac:dyDescent="0.25">
      <c r="A462" t="s">
        <v>1583</v>
      </c>
      <c r="B462" t="s">
        <v>610</v>
      </c>
      <c r="C462" t="s">
        <v>1249</v>
      </c>
      <c r="D462" t="s">
        <v>1496</v>
      </c>
      <c r="E462" s="33">
        <v>280.33333333333331</v>
      </c>
      <c r="F462" s="33">
        <v>9.9555555555555557</v>
      </c>
      <c r="G462" s="33">
        <v>10.022222222222222</v>
      </c>
      <c r="H462" s="33">
        <v>1.1888888888888889</v>
      </c>
      <c r="I462" s="33">
        <v>30.044444444444444</v>
      </c>
      <c r="J462" s="33">
        <v>5.5111111111111111</v>
      </c>
      <c r="K462" s="33">
        <v>14.344444444444445</v>
      </c>
      <c r="L462" s="33">
        <v>9.6648888888888873</v>
      </c>
      <c r="M462" s="33">
        <v>33.883333333333361</v>
      </c>
      <c r="N462" s="33">
        <v>0</v>
      </c>
      <c r="O462" s="33">
        <v>0.12086801426872781</v>
      </c>
      <c r="P462" s="33">
        <v>0</v>
      </c>
      <c r="Q462" s="33">
        <v>0</v>
      </c>
      <c r="R462" s="33">
        <v>0</v>
      </c>
      <c r="S462" s="33">
        <v>9.3427777777777798</v>
      </c>
      <c r="T462" s="33">
        <v>11.428333333333331</v>
      </c>
      <c r="U462" s="33">
        <v>0</v>
      </c>
      <c r="V462" s="33">
        <v>7.409433214427269E-2</v>
      </c>
      <c r="W462" s="33">
        <v>14.934000000000006</v>
      </c>
      <c r="X462" s="33">
        <v>13.754777777777784</v>
      </c>
      <c r="Y462" s="33">
        <v>0</v>
      </c>
      <c r="Z462" s="33">
        <v>0.10233808957590175</v>
      </c>
      <c r="AA462" s="33">
        <v>0</v>
      </c>
      <c r="AB462" s="33">
        <v>29.777777777777779</v>
      </c>
      <c r="AC462" s="33">
        <v>0</v>
      </c>
      <c r="AD462" s="33">
        <v>0</v>
      </c>
      <c r="AE462" s="33">
        <v>0</v>
      </c>
      <c r="AF462" s="33">
        <v>0</v>
      </c>
      <c r="AG462" s="33">
        <v>5.177777777777778</v>
      </c>
      <c r="AH462" t="s">
        <v>4</v>
      </c>
      <c r="AI462" s="34">
        <v>2</v>
      </c>
    </row>
    <row r="463" spans="1:35" x14ac:dyDescent="0.25">
      <c r="A463" t="s">
        <v>1583</v>
      </c>
      <c r="B463" t="s">
        <v>1192</v>
      </c>
      <c r="C463" t="s">
        <v>1407</v>
      </c>
      <c r="D463" t="s">
        <v>1496</v>
      </c>
      <c r="E463" s="33">
        <v>19</v>
      </c>
      <c r="F463" s="33">
        <v>1.4222222222222223</v>
      </c>
      <c r="G463" s="33">
        <v>0.61111111111111116</v>
      </c>
      <c r="H463" s="33">
        <v>0</v>
      </c>
      <c r="I463" s="33">
        <v>1.2444444444444445</v>
      </c>
      <c r="J463" s="33">
        <v>0</v>
      </c>
      <c r="K463" s="33">
        <v>0.64444444444444449</v>
      </c>
      <c r="L463" s="33">
        <v>0.11600000000000002</v>
      </c>
      <c r="M463" s="33">
        <v>1.9555555555555544</v>
      </c>
      <c r="N463" s="33">
        <v>0</v>
      </c>
      <c r="O463" s="33">
        <v>0.10292397660818707</v>
      </c>
      <c r="P463" s="33">
        <v>0</v>
      </c>
      <c r="Q463" s="33">
        <v>0</v>
      </c>
      <c r="R463" s="33">
        <v>0</v>
      </c>
      <c r="S463" s="33">
        <v>0.22088888888888891</v>
      </c>
      <c r="T463" s="33">
        <v>8.9111111111111113E-2</v>
      </c>
      <c r="U463" s="33">
        <v>0</v>
      </c>
      <c r="V463" s="33">
        <v>1.6315789473684214E-2</v>
      </c>
      <c r="W463" s="33">
        <v>0.99655555555555553</v>
      </c>
      <c r="X463" s="33">
        <v>0</v>
      </c>
      <c r="Y463" s="33">
        <v>0</v>
      </c>
      <c r="Z463" s="33">
        <v>5.2450292397660817E-2</v>
      </c>
      <c r="AA463" s="33">
        <v>0</v>
      </c>
      <c r="AB463" s="33">
        <v>1.0666666666666667</v>
      </c>
      <c r="AC463" s="33">
        <v>0</v>
      </c>
      <c r="AD463" s="33">
        <v>0</v>
      </c>
      <c r="AE463" s="33">
        <v>0</v>
      </c>
      <c r="AF463" s="33">
        <v>0</v>
      </c>
      <c r="AG463" s="33">
        <v>0</v>
      </c>
      <c r="AH463" t="s">
        <v>591</v>
      </c>
      <c r="AI463" s="34">
        <v>2</v>
      </c>
    </row>
    <row r="464" spans="1:35" x14ac:dyDescent="0.25">
      <c r="A464" t="s">
        <v>1583</v>
      </c>
      <c r="B464" t="s">
        <v>1074</v>
      </c>
      <c r="C464" t="s">
        <v>1456</v>
      </c>
      <c r="D464" t="s">
        <v>1493</v>
      </c>
      <c r="E464" s="33">
        <v>111.24444444444444</v>
      </c>
      <c r="F464" s="33">
        <v>4.8</v>
      </c>
      <c r="G464" s="33">
        <v>0.8</v>
      </c>
      <c r="H464" s="33">
        <v>0.5444444444444444</v>
      </c>
      <c r="I464" s="33">
        <v>2.7555555555555555</v>
      </c>
      <c r="J464" s="33">
        <v>0</v>
      </c>
      <c r="K464" s="33">
        <v>2.2666666666666666</v>
      </c>
      <c r="L464" s="33">
        <v>0.11388888888888889</v>
      </c>
      <c r="M464" s="33">
        <v>5.7555555555555555</v>
      </c>
      <c r="N464" s="33">
        <v>5.6055555555555552</v>
      </c>
      <c r="O464" s="33">
        <v>0.10212744706352377</v>
      </c>
      <c r="P464" s="33">
        <v>0</v>
      </c>
      <c r="Q464" s="33">
        <v>30.155555555555555</v>
      </c>
      <c r="R464" s="33">
        <v>0.2710747103475829</v>
      </c>
      <c r="S464" s="33">
        <v>1.0833333333333333</v>
      </c>
      <c r="T464" s="33">
        <v>20.530555555555555</v>
      </c>
      <c r="U464" s="33">
        <v>0</v>
      </c>
      <c r="V464" s="33">
        <v>0.19429184978026368</v>
      </c>
      <c r="W464" s="33">
        <v>10.747222222222222</v>
      </c>
      <c r="X464" s="33">
        <v>13.875</v>
      </c>
      <c r="Y464" s="33">
        <v>0</v>
      </c>
      <c r="Z464" s="33">
        <v>0.22133439872153415</v>
      </c>
      <c r="AA464" s="33">
        <v>0.3888888888888889</v>
      </c>
      <c r="AB464" s="33">
        <v>0</v>
      </c>
      <c r="AC464" s="33">
        <v>0</v>
      </c>
      <c r="AD464" s="33">
        <v>0</v>
      </c>
      <c r="AE464" s="33">
        <v>0</v>
      </c>
      <c r="AF464" s="33">
        <v>0</v>
      </c>
      <c r="AG464" s="33">
        <v>0.96666666666666667</v>
      </c>
      <c r="AH464" t="s">
        <v>470</v>
      </c>
      <c r="AI464" s="34">
        <v>2</v>
      </c>
    </row>
    <row r="465" spans="1:35" x14ac:dyDescent="0.25">
      <c r="A465" t="s">
        <v>1583</v>
      </c>
      <c r="B465" t="s">
        <v>646</v>
      </c>
      <c r="C465" t="s">
        <v>1308</v>
      </c>
      <c r="D465" t="s">
        <v>1533</v>
      </c>
      <c r="E465" s="33">
        <v>83.37777777777778</v>
      </c>
      <c r="F465" s="33">
        <v>5.6</v>
      </c>
      <c r="G465" s="33">
        <v>0</v>
      </c>
      <c r="H465" s="33">
        <v>0.29444444444444445</v>
      </c>
      <c r="I465" s="33">
        <v>0.41111111111111109</v>
      </c>
      <c r="J465" s="33">
        <v>0</v>
      </c>
      <c r="K465" s="33">
        <v>0</v>
      </c>
      <c r="L465" s="33">
        <v>0</v>
      </c>
      <c r="M465" s="33">
        <v>0</v>
      </c>
      <c r="N465" s="33">
        <v>10.233333333333333</v>
      </c>
      <c r="O465" s="33">
        <v>0.12273454157782515</v>
      </c>
      <c r="P465" s="33">
        <v>0</v>
      </c>
      <c r="Q465" s="33">
        <v>25.816666666666666</v>
      </c>
      <c r="R465" s="33">
        <v>0.30963486140724944</v>
      </c>
      <c r="S465" s="33">
        <v>0</v>
      </c>
      <c r="T465" s="33">
        <v>0</v>
      </c>
      <c r="U465" s="33">
        <v>0</v>
      </c>
      <c r="V465" s="33">
        <v>0</v>
      </c>
      <c r="W465" s="33">
        <v>0.79622222222222216</v>
      </c>
      <c r="X465" s="33">
        <v>11.96111111111111</v>
      </c>
      <c r="Y465" s="33">
        <v>0</v>
      </c>
      <c r="Z465" s="33">
        <v>0.15300639658848611</v>
      </c>
      <c r="AA465" s="33">
        <v>0</v>
      </c>
      <c r="AB465" s="33">
        <v>0</v>
      </c>
      <c r="AC465" s="33">
        <v>0</v>
      </c>
      <c r="AD465" s="33">
        <v>0</v>
      </c>
      <c r="AE465" s="33">
        <v>0</v>
      </c>
      <c r="AF465" s="33">
        <v>0</v>
      </c>
      <c r="AG465" s="33">
        <v>0</v>
      </c>
      <c r="AH465" t="s">
        <v>40</v>
      </c>
      <c r="AI465" s="34">
        <v>2</v>
      </c>
    </row>
    <row r="466" spans="1:35" x14ac:dyDescent="0.25">
      <c r="A466" t="s">
        <v>1583</v>
      </c>
      <c r="B466" t="s">
        <v>637</v>
      </c>
      <c r="C466" t="s">
        <v>1302</v>
      </c>
      <c r="D466" t="s">
        <v>1531</v>
      </c>
      <c r="E466" s="33">
        <v>68.044444444444451</v>
      </c>
      <c r="F466" s="33">
        <v>5.6888888888888891</v>
      </c>
      <c r="G466" s="33">
        <v>2.8444444444444446</v>
      </c>
      <c r="H466" s="33">
        <v>0</v>
      </c>
      <c r="I466" s="33">
        <v>0</v>
      </c>
      <c r="J466" s="33">
        <v>0</v>
      </c>
      <c r="K466" s="33">
        <v>0</v>
      </c>
      <c r="L466" s="33">
        <v>2.7027777777777779</v>
      </c>
      <c r="M466" s="33">
        <v>0</v>
      </c>
      <c r="N466" s="33">
        <v>0</v>
      </c>
      <c r="O466" s="33">
        <v>0</v>
      </c>
      <c r="P466" s="33">
        <v>0</v>
      </c>
      <c r="Q466" s="33">
        <v>5.2555555555555555</v>
      </c>
      <c r="R466" s="33">
        <v>7.7237099934683209E-2</v>
      </c>
      <c r="S466" s="33">
        <v>13.886111111111111</v>
      </c>
      <c r="T466" s="33">
        <v>0</v>
      </c>
      <c r="U466" s="33">
        <v>0</v>
      </c>
      <c r="V466" s="33">
        <v>0.20407413455258</v>
      </c>
      <c r="W466" s="33">
        <v>5.889444444444444</v>
      </c>
      <c r="X466" s="33">
        <v>6.7583333333333337</v>
      </c>
      <c r="Y466" s="33">
        <v>0</v>
      </c>
      <c r="Z466" s="33">
        <v>0.18587524493794905</v>
      </c>
      <c r="AA466" s="33">
        <v>0</v>
      </c>
      <c r="AB466" s="33">
        <v>0</v>
      </c>
      <c r="AC466" s="33">
        <v>0</v>
      </c>
      <c r="AD466" s="33">
        <v>0</v>
      </c>
      <c r="AE466" s="33">
        <v>0</v>
      </c>
      <c r="AF466" s="33">
        <v>0</v>
      </c>
      <c r="AG466" s="33">
        <v>0</v>
      </c>
      <c r="AH466" t="s">
        <v>31</v>
      </c>
      <c r="AI466" s="34">
        <v>2</v>
      </c>
    </row>
    <row r="467" spans="1:35" x14ac:dyDescent="0.25">
      <c r="A467" t="s">
        <v>1583</v>
      </c>
      <c r="B467" t="s">
        <v>1064</v>
      </c>
      <c r="C467" t="s">
        <v>1449</v>
      </c>
      <c r="D467" t="s">
        <v>1500</v>
      </c>
      <c r="E467" s="33">
        <v>31.266666666666666</v>
      </c>
      <c r="F467" s="33">
        <v>5.3777777777777782</v>
      </c>
      <c r="G467" s="33">
        <v>0</v>
      </c>
      <c r="H467" s="33">
        <v>0.59722222222222221</v>
      </c>
      <c r="I467" s="33">
        <v>2.7333333333333334</v>
      </c>
      <c r="J467" s="33">
        <v>0</v>
      </c>
      <c r="K467" s="33">
        <v>0</v>
      </c>
      <c r="L467" s="33">
        <v>1.1359999999999997</v>
      </c>
      <c r="M467" s="33">
        <v>3.911111111111111</v>
      </c>
      <c r="N467" s="33">
        <v>0</v>
      </c>
      <c r="O467" s="33">
        <v>0.12508884150675195</v>
      </c>
      <c r="P467" s="33">
        <v>3.4333333333333331</v>
      </c>
      <c r="Q467" s="33">
        <v>5.8305555555555557</v>
      </c>
      <c r="R467" s="33">
        <v>0.29628642501776831</v>
      </c>
      <c r="S467" s="33">
        <v>0.62833333333333341</v>
      </c>
      <c r="T467" s="33">
        <v>2.9700000000000015</v>
      </c>
      <c r="U467" s="33">
        <v>0</v>
      </c>
      <c r="V467" s="33">
        <v>0.11508528784648193</v>
      </c>
      <c r="W467" s="33">
        <v>5.2833333333333332</v>
      </c>
      <c r="X467" s="33">
        <v>3.4587777777777791</v>
      </c>
      <c r="Y467" s="33">
        <v>0</v>
      </c>
      <c r="Z467" s="33">
        <v>0.27959843638948123</v>
      </c>
      <c r="AA467" s="33">
        <v>0</v>
      </c>
      <c r="AB467" s="33">
        <v>0</v>
      </c>
      <c r="AC467" s="33">
        <v>0</v>
      </c>
      <c r="AD467" s="33">
        <v>0</v>
      </c>
      <c r="AE467" s="33">
        <v>0</v>
      </c>
      <c r="AF467" s="33">
        <v>0</v>
      </c>
      <c r="AG467" s="33">
        <v>0</v>
      </c>
      <c r="AH467" t="s">
        <v>460</v>
      </c>
      <c r="AI467" s="34">
        <v>2</v>
      </c>
    </row>
    <row r="468" spans="1:35" x14ac:dyDescent="0.25">
      <c r="A468" t="s">
        <v>1583</v>
      </c>
      <c r="B468" t="s">
        <v>1098</v>
      </c>
      <c r="C468" t="s">
        <v>1242</v>
      </c>
      <c r="D468" t="s">
        <v>1550</v>
      </c>
      <c r="E468" s="33">
        <v>149.21111111111111</v>
      </c>
      <c r="F468" s="33">
        <v>10.988888888888889</v>
      </c>
      <c r="G468" s="33">
        <v>1.4</v>
      </c>
      <c r="H468" s="33">
        <v>0.77222222222222225</v>
      </c>
      <c r="I468" s="33">
        <v>10.666666666666666</v>
      </c>
      <c r="J468" s="33">
        <v>0</v>
      </c>
      <c r="K468" s="33">
        <v>3.8222222222222224</v>
      </c>
      <c r="L468" s="33">
        <v>5.9249999999999998</v>
      </c>
      <c r="M468" s="33">
        <v>10.308333333333334</v>
      </c>
      <c r="N468" s="33">
        <v>15.652777777777779</v>
      </c>
      <c r="O468" s="33">
        <v>0.173989128006553</v>
      </c>
      <c r="P468" s="33">
        <v>9.6944444444444446</v>
      </c>
      <c r="Q468" s="33">
        <v>18.730555555555554</v>
      </c>
      <c r="R468" s="33">
        <v>0.19050189887556779</v>
      </c>
      <c r="S468" s="33">
        <v>10.85</v>
      </c>
      <c r="T468" s="33">
        <v>5.2361111111111107</v>
      </c>
      <c r="U468" s="33">
        <v>0</v>
      </c>
      <c r="V468" s="33">
        <v>0.10780772954054656</v>
      </c>
      <c r="W468" s="33">
        <v>12.880555555555556</v>
      </c>
      <c r="X468" s="33">
        <v>10.677777777777777</v>
      </c>
      <c r="Y468" s="33">
        <v>0</v>
      </c>
      <c r="Z468" s="33">
        <v>0.15788591853451486</v>
      </c>
      <c r="AA468" s="33">
        <v>0</v>
      </c>
      <c r="AB468" s="33">
        <v>0</v>
      </c>
      <c r="AC468" s="33">
        <v>0</v>
      </c>
      <c r="AD468" s="33">
        <v>0</v>
      </c>
      <c r="AE468" s="33">
        <v>0</v>
      </c>
      <c r="AF468" s="33">
        <v>0</v>
      </c>
      <c r="AG468" s="33">
        <v>0</v>
      </c>
      <c r="AH468" t="s">
        <v>495</v>
      </c>
      <c r="AI468" s="34">
        <v>2</v>
      </c>
    </row>
    <row r="469" spans="1:35" x14ac:dyDescent="0.25">
      <c r="A469" t="s">
        <v>1583</v>
      </c>
      <c r="B469" t="s">
        <v>1168</v>
      </c>
      <c r="C469" t="s">
        <v>1233</v>
      </c>
      <c r="D469" t="s">
        <v>1539</v>
      </c>
      <c r="E469" s="33">
        <v>83.5</v>
      </c>
      <c r="F469" s="33">
        <v>1.1111111111111112</v>
      </c>
      <c r="G469" s="33">
        <v>0.2</v>
      </c>
      <c r="H469" s="33">
        <v>0.31222222222222218</v>
      </c>
      <c r="I469" s="33">
        <v>7.9444444444444446</v>
      </c>
      <c r="J469" s="33">
        <v>0.1</v>
      </c>
      <c r="K469" s="33">
        <v>0</v>
      </c>
      <c r="L469" s="33">
        <v>20.891111111111108</v>
      </c>
      <c r="M469" s="33">
        <v>0</v>
      </c>
      <c r="N469" s="33">
        <v>0</v>
      </c>
      <c r="O469" s="33">
        <v>0</v>
      </c>
      <c r="P469" s="33">
        <v>4.4772222222222231</v>
      </c>
      <c r="Q469" s="33">
        <v>15.995999999999997</v>
      </c>
      <c r="R469" s="33">
        <v>0.24518829008649365</v>
      </c>
      <c r="S469" s="33">
        <v>23.405666666666654</v>
      </c>
      <c r="T469" s="33">
        <v>0</v>
      </c>
      <c r="U469" s="33">
        <v>0</v>
      </c>
      <c r="V469" s="33">
        <v>0.2803073852295408</v>
      </c>
      <c r="W469" s="33">
        <v>22.932666666666663</v>
      </c>
      <c r="X469" s="33">
        <v>13.866888888888885</v>
      </c>
      <c r="Y469" s="33">
        <v>0</v>
      </c>
      <c r="Z469" s="33">
        <v>0.44071324018629399</v>
      </c>
      <c r="AA469" s="33">
        <v>0</v>
      </c>
      <c r="AB469" s="33">
        <v>10.21111111111111</v>
      </c>
      <c r="AC469" s="33">
        <v>0</v>
      </c>
      <c r="AD469" s="33">
        <v>0</v>
      </c>
      <c r="AE469" s="33">
        <v>37.666666666666664</v>
      </c>
      <c r="AF469" s="33">
        <v>13.3</v>
      </c>
      <c r="AG469" s="33">
        <v>1.1333333333333333</v>
      </c>
      <c r="AH469" t="s">
        <v>566</v>
      </c>
      <c r="AI469" s="34">
        <v>2</v>
      </c>
    </row>
    <row r="470" spans="1:35" x14ac:dyDescent="0.25">
      <c r="A470" t="s">
        <v>1583</v>
      </c>
      <c r="B470" t="s">
        <v>1112</v>
      </c>
      <c r="C470" t="s">
        <v>1295</v>
      </c>
      <c r="D470" t="s">
        <v>1527</v>
      </c>
      <c r="E470" s="33">
        <v>34.388888888888886</v>
      </c>
      <c r="F470" s="33">
        <v>5.6555555555555559</v>
      </c>
      <c r="G470" s="33">
        <v>2.5777777777777779</v>
      </c>
      <c r="H470" s="33">
        <v>0.05</v>
      </c>
      <c r="I470" s="33">
        <v>0.48888888888888887</v>
      </c>
      <c r="J470" s="33">
        <v>0</v>
      </c>
      <c r="K470" s="33">
        <v>2.7222222222222223</v>
      </c>
      <c r="L470" s="33">
        <v>0</v>
      </c>
      <c r="M470" s="33">
        <v>6.0666666666666664</v>
      </c>
      <c r="N470" s="33">
        <v>1.2333333333333334</v>
      </c>
      <c r="O470" s="33">
        <v>0.21227786752827141</v>
      </c>
      <c r="P470" s="33">
        <v>0</v>
      </c>
      <c r="Q470" s="33">
        <v>3.9555555555555557</v>
      </c>
      <c r="R470" s="33">
        <v>0.1150242326332795</v>
      </c>
      <c r="S470" s="33">
        <v>0</v>
      </c>
      <c r="T470" s="33">
        <v>0</v>
      </c>
      <c r="U470" s="33">
        <v>0</v>
      </c>
      <c r="V470" s="33">
        <v>0</v>
      </c>
      <c r="W470" s="33">
        <v>2.7555555555555555</v>
      </c>
      <c r="X470" s="33">
        <v>0</v>
      </c>
      <c r="Y470" s="33">
        <v>0</v>
      </c>
      <c r="Z470" s="33">
        <v>8.0129240710823918E-2</v>
      </c>
      <c r="AA470" s="33">
        <v>0</v>
      </c>
      <c r="AB470" s="33">
        <v>0</v>
      </c>
      <c r="AC470" s="33">
        <v>0</v>
      </c>
      <c r="AD470" s="33">
        <v>0</v>
      </c>
      <c r="AE470" s="33">
        <v>0</v>
      </c>
      <c r="AF470" s="33">
        <v>0</v>
      </c>
      <c r="AG470" s="33">
        <v>1.3333333333333333</v>
      </c>
      <c r="AH470" t="s">
        <v>509</v>
      </c>
      <c r="AI470" s="34">
        <v>2</v>
      </c>
    </row>
    <row r="471" spans="1:35" x14ac:dyDescent="0.25">
      <c r="A471" t="s">
        <v>1583</v>
      </c>
      <c r="B471" t="s">
        <v>611</v>
      </c>
      <c r="C471" t="s">
        <v>1290</v>
      </c>
      <c r="D471" t="s">
        <v>1524</v>
      </c>
      <c r="E471" s="33">
        <v>146.55555555555554</v>
      </c>
      <c r="F471" s="33">
        <v>5.1555555555555559</v>
      </c>
      <c r="G471" s="33">
        <v>1.4444444444444444</v>
      </c>
      <c r="H471" s="33">
        <v>0.65</v>
      </c>
      <c r="I471" s="33">
        <v>7.5333333333333332</v>
      </c>
      <c r="J471" s="33">
        <v>0</v>
      </c>
      <c r="K471" s="33">
        <v>0</v>
      </c>
      <c r="L471" s="33">
        <v>2.7722222222222221</v>
      </c>
      <c r="M471" s="33">
        <v>8.1027777777777779</v>
      </c>
      <c r="N471" s="33">
        <v>6.666666666666667</v>
      </c>
      <c r="O471" s="33">
        <v>0.1007771038665656</v>
      </c>
      <c r="P471" s="33">
        <v>4.6722222222222225</v>
      </c>
      <c r="Q471" s="33">
        <v>16.461111111111112</v>
      </c>
      <c r="R471" s="33">
        <v>0.14420015163002275</v>
      </c>
      <c r="S471" s="33">
        <v>8.9027777777777786</v>
      </c>
      <c r="T471" s="33">
        <v>3.7194444444444446</v>
      </c>
      <c r="U471" s="33">
        <v>0</v>
      </c>
      <c r="V471" s="33">
        <v>8.6125852918877949E-2</v>
      </c>
      <c r="W471" s="33">
        <v>14.236111111111111</v>
      </c>
      <c r="X471" s="33">
        <v>9.6361111111111111</v>
      </c>
      <c r="Y471" s="33">
        <v>0</v>
      </c>
      <c r="Z471" s="33">
        <v>0.16288855193328278</v>
      </c>
      <c r="AA471" s="33">
        <v>0</v>
      </c>
      <c r="AB471" s="33">
        <v>0</v>
      </c>
      <c r="AC471" s="33">
        <v>0</v>
      </c>
      <c r="AD471" s="33">
        <v>0</v>
      </c>
      <c r="AE471" s="33">
        <v>6.0555555555555554</v>
      </c>
      <c r="AF471" s="33">
        <v>0</v>
      </c>
      <c r="AG471" s="33">
        <v>0</v>
      </c>
      <c r="AH471" t="s">
        <v>5</v>
      </c>
      <c r="AI471" s="34">
        <v>2</v>
      </c>
    </row>
    <row r="472" spans="1:35" x14ac:dyDescent="0.25">
      <c r="A472" t="s">
        <v>1583</v>
      </c>
      <c r="B472" t="s">
        <v>663</v>
      </c>
      <c r="C472" t="s">
        <v>1233</v>
      </c>
      <c r="D472" t="s">
        <v>1539</v>
      </c>
      <c r="E472" s="33">
        <v>103.12222222222222</v>
      </c>
      <c r="F472" s="33">
        <v>10.755555555555556</v>
      </c>
      <c r="G472" s="33">
        <v>0.77777777777777779</v>
      </c>
      <c r="H472" s="33">
        <v>0</v>
      </c>
      <c r="I472" s="33">
        <v>8.0444444444444443</v>
      </c>
      <c r="J472" s="33">
        <v>0</v>
      </c>
      <c r="K472" s="33">
        <v>3.0555555555555554</v>
      </c>
      <c r="L472" s="33">
        <v>3.4323333333333328</v>
      </c>
      <c r="M472" s="33">
        <v>6.8611111111111107</v>
      </c>
      <c r="N472" s="33">
        <v>10.783333333333333</v>
      </c>
      <c r="O472" s="33">
        <v>0.17110225191250944</v>
      </c>
      <c r="P472" s="33">
        <v>0</v>
      </c>
      <c r="Q472" s="33">
        <v>15</v>
      </c>
      <c r="R472" s="33">
        <v>0.14545846352763711</v>
      </c>
      <c r="S472" s="33">
        <v>13.785777777777776</v>
      </c>
      <c r="T472" s="33">
        <v>4.2113333333333332</v>
      </c>
      <c r="U472" s="33">
        <v>0</v>
      </c>
      <c r="V472" s="33">
        <v>0.17452214201055921</v>
      </c>
      <c r="W472" s="33">
        <v>7.1206666666666667</v>
      </c>
      <c r="X472" s="33">
        <v>8.8377777777777808</v>
      </c>
      <c r="Y472" s="33">
        <v>3.8666666666666667</v>
      </c>
      <c r="Z472" s="33">
        <v>0.19224868009912727</v>
      </c>
      <c r="AA472" s="33">
        <v>0</v>
      </c>
      <c r="AB472" s="33">
        <v>0</v>
      </c>
      <c r="AC472" s="33">
        <v>0</v>
      </c>
      <c r="AD472" s="33">
        <v>0</v>
      </c>
      <c r="AE472" s="33">
        <v>0</v>
      </c>
      <c r="AF472" s="33">
        <v>0</v>
      </c>
      <c r="AG472" s="33">
        <v>0.53333333333333333</v>
      </c>
      <c r="AH472" t="s">
        <v>57</v>
      </c>
      <c r="AI472" s="34">
        <v>2</v>
      </c>
    </row>
    <row r="473" spans="1:35" x14ac:dyDescent="0.25">
      <c r="A473" t="s">
        <v>1583</v>
      </c>
      <c r="B473" t="s">
        <v>1113</v>
      </c>
      <c r="C473" t="s">
        <v>1290</v>
      </c>
      <c r="D473" t="s">
        <v>1524</v>
      </c>
      <c r="E473" s="33">
        <v>109.56666666666666</v>
      </c>
      <c r="F473" s="33">
        <v>0</v>
      </c>
      <c r="G473" s="33">
        <v>0</v>
      </c>
      <c r="H473" s="33">
        <v>0</v>
      </c>
      <c r="I473" s="33">
        <v>5.4222222222222225</v>
      </c>
      <c r="J473" s="33">
        <v>0</v>
      </c>
      <c r="K473" s="33">
        <v>0</v>
      </c>
      <c r="L473" s="33">
        <v>2.3555555555555556</v>
      </c>
      <c r="M473" s="33">
        <v>0</v>
      </c>
      <c r="N473" s="33">
        <v>0</v>
      </c>
      <c r="O473" s="33">
        <v>0</v>
      </c>
      <c r="P473" s="33">
        <v>0</v>
      </c>
      <c r="Q473" s="33">
        <v>14.352777777777778</v>
      </c>
      <c r="R473" s="33">
        <v>0.13099584220667276</v>
      </c>
      <c r="S473" s="33">
        <v>5.2335555555555553</v>
      </c>
      <c r="T473" s="33">
        <v>5.5361111111111114</v>
      </c>
      <c r="U473" s="33">
        <v>0</v>
      </c>
      <c r="V473" s="33">
        <v>9.8293276543961056E-2</v>
      </c>
      <c r="W473" s="33">
        <v>4.9027777777777777</v>
      </c>
      <c r="X473" s="33">
        <v>6.125</v>
      </c>
      <c r="Y473" s="33">
        <v>0</v>
      </c>
      <c r="Z473" s="33">
        <v>0.10064902139742421</v>
      </c>
      <c r="AA473" s="33">
        <v>0</v>
      </c>
      <c r="AB473" s="33">
        <v>0</v>
      </c>
      <c r="AC473" s="33">
        <v>0</v>
      </c>
      <c r="AD473" s="33">
        <v>0</v>
      </c>
      <c r="AE473" s="33">
        <v>0</v>
      </c>
      <c r="AF473" s="33">
        <v>0</v>
      </c>
      <c r="AG473" s="33">
        <v>0</v>
      </c>
      <c r="AH473" t="s">
        <v>510</v>
      </c>
      <c r="AI473" s="34">
        <v>2</v>
      </c>
    </row>
    <row r="474" spans="1:35" x14ac:dyDescent="0.25">
      <c r="A474" t="s">
        <v>1583</v>
      </c>
      <c r="B474" t="s">
        <v>963</v>
      </c>
      <c r="C474" t="s">
        <v>1313</v>
      </c>
      <c r="D474" t="s">
        <v>1504</v>
      </c>
      <c r="E474" s="33">
        <v>241.71111111111111</v>
      </c>
      <c r="F474" s="33">
        <v>4.9777777777777779</v>
      </c>
      <c r="G474" s="33">
        <v>0</v>
      </c>
      <c r="H474" s="33">
        <v>0</v>
      </c>
      <c r="I474" s="33">
        <v>7.2555555555555555</v>
      </c>
      <c r="J474" s="33">
        <v>0</v>
      </c>
      <c r="K474" s="33">
        <v>2.8444444444444446</v>
      </c>
      <c r="L474" s="33">
        <v>2.9165555555555565</v>
      </c>
      <c r="M474" s="33">
        <v>15.584</v>
      </c>
      <c r="N474" s="33">
        <v>0</v>
      </c>
      <c r="O474" s="33">
        <v>6.4473660016548681E-2</v>
      </c>
      <c r="P474" s="33">
        <v>4.666666666666667</v>
      </c>
      <c r="Q474" s="33">
        <v>38.120444444444445</v>
      </c>
      <c r="R474" s="33">
        <v>0.17701755998896754</v>
      </c>
      <c r="S474" s="33">
        <v>14.706666666666665</v>
      </c>
      <c r="T474" s="33">
        <v>53.40544444444442</v>
      </c>
      <c r="U474" s="33">
        <v>0</v>
      </c>
      <c r="V474" s="33">
        <v>0.28179139468603465</v>
      </c>
      <c r="W474" s="33">
        <v>30.555555555555546</v>
      </c>
      <c r="X474" s="33">
        <v>52.404777777777781</v>
      </c>
      <c r="Y474" s="33">
        <v>12.933333333333334</v>
      </c>
      <c r="Z474" s="33">
        <v>0.3967284177622506</v>
      </c>
      <c r="AA474" s="33">
        <v>0</v>
      </c>
      <c r="AB474" s="33">
        <v>0</v>
      </c>
      <c r="AC474" s="33">
        <v>0</v>
      </c>
      <c r="AD474" s="33">
        <v>0</v>
      </c>
      <c r="AE474" s="33">
        <v>0</v>
      </c>
      <c r="AF474" s="33">
        <v>0</v>
      </c>
      <c r="AG474" s="33">
        <v>0</v>
      </c>
      <c r="AH474" t="s">
        <v>359</v>
      </c>
      <c r="AI474" s="34">
        <v>2</v>
      </c>
    </row>
    <row r="475" spans="1:35" x14ac:dyDescent="0.25">
      <c r="A475" t="s">
        <v>1583</v>
      </c>
      <c r="B475" t="s">
        <v>771</v>
      </c>
      <c r="C475" t="s">
        <v>1262</v>
      </c>
      <c r="D475" t="s">
        <v>1513</v>
      </c>
      <c r="E475" s="33">
        <v>104.27777777777777</v>
      </c>
      <c r="F475" s="33">
        <v>5.7222222222222223</v>
      </c>
      <c r="G475" s="33">
        <v>0</v>
      </c>
      <c r="H475" s="33">
        <v>0</v>
      </c>
      <c r="I475" s="33">
        <v>5.5111111111111111</v>
      </c>
      <c r="J475" s="33">
        <v>0</v>
      </c>
      <c r="K475" s="33">
        <v>0</v>
      </c>
      <c r="L475" s="33">
        <v>4.413555555555555</v>
      </c>
      <c r="M475" s="33">
        <v>0</v>
      </c>
      <c r="N475" s="33">
        <v>7.2637777777777774</v>
      </c>
      <c r="O475" s="33">
        <v>6.9657964837506664E-2</v>
      </c>
      <c r="P475" s="33">
        <v>0</v>
      </c>
      <c r="Q475" s="33">
        <v>21.816666666666666</v>
      </c>
      <c r="R475" s="33">
        <v>0.20921683537559937</v>
      </c>
      <c r="S475" s="33">
        <v>17.958333333333336</v>
      </c>
      <c r="T475" s="33">
        <v>6.9456666666666669</v>
      </c>
      <c r="U475" s="33">
        <v>0</v>
      </c>
      <c r="V475" s="33">
        <v>0.23882365476824724</v>
      </c>
      <c r="W475" s="33">
        <v>16.178555555555551</v>
      </c>
      <c r="X475" s="33">
        <v>16.519000000000005</v>
      </c>
      <c r="Y475" s="33">
        <v>0</v>
      </c>
      <c r="Z475" s="33">
        <v>0.31356206712839635</v>
      </c>
      <c r="AA475" s="33">
        <v>0</v>
      </c>
      <c r="AB475" s="33">
        <v>5.1444444444444448</v>
      </c>
      <c r="AC475" s="33">
        <v>0</v>
      </c>
      <c r="AD475" s="33">
        <v>0</v>
      </c>
      <c r="AE475" s="33">
        <v>0</v>
      </c>
      <c r="AF475" s="33">
        <v>0</v>
      </c>
      <c r="AG475" s="33">
        <v>0</v>
      </c>
      <c r="AH475" t="s">
        <v>166</v>
      </c>
      <c r="AI475" s="34">
        <v>2</v>
      </c>
    </row>
    <row r="476" spans="1:35" x14ac:dyDescent="0.25">
      <c r="A476" t="s">
        <v>1583</v>
      </c>
      <c r="B476" t="s">
        <v>991</v>
      </c>
      <c r="C476" t="s">
        <v>1431</v>
      </c>
      <c r="D476" t="s">
        <v>1518</v>
      </c>
      <c r="E476" s="33">
        <v>109.98888888888889</v>
      </c>
      <c r="F476" s="33">
        <v>5.6888888888888891</v>
      </c>
      <c r="G476" s="33">
        <v>0</v>
      </c>
      <c r="H476" s="33">
        <v>0</v>
      </c>
      <c r="I476" s="33">
        <v>5.7777777777777777</v>
      </c>
      <c r="J476" s="33">
        <v>0</v>
      </c>
      <c r="K476" s="33">
        <v>0</v>
      </c>
      <c r="L476" s="33">
        <v>4.9416666666666664</v>
      </c>
      <c r="M476" s="33">
        <v>0</v>
      </c>
      <c r="N476" s="33">
        <v>8.1636666666666677</v>
      </c>
      <c r="O476" s="33">
        <v>7.4222648752399242E-2</v>
      </c>
      <c r="P476" s="33">
        <v>0</v>
      </c>
      <c r="Q476" s="33">
        <v>34.091666666666669</v>
      </c>
      <c r="R476" s="33">
        <v>0.30995555106576422</v>
      </c>
      <c r="S476" s="33">
        <v>16.105555555555554</v>
      </c>
      <c r="T476" s="33">
        <v>9.1750000000000007</v>
      </c>
      <c r="U476" s="33">
        <v>0</v>
      </c>
      <c r="V476" s="33">
        <v>0.22984644913627639</v>
      </c>
      <c r="W476" s="33">
        <v>16.113888888888887</v>
      </c>
      <c r="X476" s="33">
        <v>23.675000000000001</v>
      </c>
      <c r="Y476" s="33">
        <v>0</v>
      </c>
      <c r="Z476" s="33">
        <v>0.36175371249621174</v>
      </c>
      <c r="AA476" s="33">
        <v>0</v>
      </c>
      <c r="AB476" s="33">
        <v>5.4222222222222225</v>
      </c>
      <c r="AC476" s="33">
        <v>0</v>
      </c>
      <c r="AD476" s="33">
        <v>0</v>
      </c>
      <c r="AE476" s="33">
        <v>0</v>
      </c>
      <c r="AF476" s="33">
        <v>0</v>
      </c>
      <c r="AG476" s="33">
        <v>0</v>
      </c>
      <c r="AH476" t="s">
        <v>387</v>
      </c>
      <c r="AI476" s="34">
        <v>2</v>
      </c>
    </row>
    <row r="477" spans="1:35" x14ac:dyDescent="0.25">
      <c r="A477" t="s">
        <v>1583</v>
      </c>
      <c r="B477" t="s">
        <v>1014</v>
      </c>
      <c r="C477" t="s">
        <v>1250</v>
      </c>
      <c r="D477" t="s">
        <v>1512</v>
      </c>
      <c r="E477" s="33">
        <v>91.277777777777771</v>
      </c>
      <c r="F477" s="33">
        <v>0</v>
      </c>
      <c r="G477" s="33">
        <v>0</v>
      </c>
      <c r="H477" s="33">
        <v>0</v>
      </c>
      <c r="I477" s="33">
        <v>0</v>
      </c>
      <c r="J477" s="33">
        <v>0</v>
      </c>
      <c r="K477" s="33">
        <v>0</v>
      </c>
      <c r="L477" s="33">
        <v>0</v>
      </c>
      <c r="M477" s="33">
        <v>3.8361111111111112</v>
      </c>
      <c r="N477" s="33">
        <v>4.1749999999999998</v>
      </c>
      <c r="O477" s="33">
        <v>8.7766281192939749E-2</v>
      </c>
      <c r="P477" s="33">
        <v>4.2694444444444448</v>
      </c>
      <c r="Q477" s="33">
        <v>18.427777777777777</v>
      </c>
      <c r="R477" s="33">
        <v>0.2486609860012173</v>
      </c>
      <c r="S477" s="33">
        <v>0</v>
      </c>
      <c r="T477" s="33">
        <v>0</v>
      </c>
      <c r="U477" s="33">
        <v>0</v>
      </c>
      <c r="V477" s="33">
        <v>0</v>
      </c>
      <c r="W477" s="33">
        <v>4.7444444444444445</v>
      </c>
      <c r="X477" s="33">
        <v>0</v>
      </c>
      <c r="Y477" s="33">
        <v>0</v>
      </c>
      <c r="Z477" s="33">
        <v>5.1978088861838107E-2</v>
      </c>
      <c r="AA477" s="33">
        <v>0</v>
      </c>
      <c r="AB477" s="33">
        <v>0</v>
      </c>
      <c r="AC477" s="33">
        <v>0</v>
      </c>
      <c r="AD477" s="33">
        <v>0</v>
      </c>
      <c r="AE477" s="33">
        <v>0</v>
      </c>
      <c r="AF477" s="33">
        <v>0</v>
      </c>
      <c r="AG477" s="33">
        <v>0</v>
      </c>
      <c r="AH477" t="s">
        <v>410</v>
      </c>
      <c r="AI477" s="34">
        <v>2</v>
      </c>
    </row>
    <row r="478" spans="1:35" x14ac:dyDescent="0.25">
      <c r="A478" t="s">
        <v>1583</v>
      </c>
      <c r="B478" t="s">
        <v>961</v>
      </c>
      <c r="C478" t="s">
        <v>1425</v>
      </c>
      <c r="D478" t="s">
        <v>1502</v>
      </c>
      <c r="E478" s="33">
        <v>225.93333333333334</v>
      </c>
      <c r="F478" s="33">
        <v>19.744444444444444</v>
      </c>
      <c r="G478" s="33">
        <v>0</v>
      </c>
      <c r="H478" s="33">
        <v>0</v>
      </c>
      <c r="I478" s="33">
        <v>14.866666666666667</v>
      </c>
      <c r="J478" s="33">
        <v>0</v>
      </c>
      <c r="K478" s="33">
        <v>0</v>
      </c>
      <c r="L478" s="33">
        <v>4.958333333333333</v>
      </c>
      <c r="M478" s="33">
        <v>10.7</v>
      </c>
      <c r="N478" s="33">
        <v>14.822222222222223</v>
      </c>
      <c r="O478" s="33">
        <v>0.11296350939313465</v>
      </c>
      <c r="P478" s="33">
        <v>20.197222222222223</v>
      </c>
      <c r="Q478" s="33">
        <v>0</v>
      </c>
      <c r="R478" s="33">
        <v>8.9394610012786466E-2</v>
      </c>
      <c r="S478" s="33">
        <v>12.208333333333334</v>
      </c>
      <c r="T478" s="33">
        <v>6.65</v>
      </c>
      <c r="U478" s="33">
        <v>0</v>
      </c>
      <c r="V478" s="33">
        <v>8.3468574800826201E-2</v>
      </c>
      <c r="W478" s="33">
        <v>18.994444444444444</v>
      </c>
      <c r="X478" s="33">
        <v>22.586111111111112</v>
      </c>
      <c r="Y478" s="33">
        <v>0</v>
      </c>
      <c r="Z478" s="33">
        <v>0.18403904790006884</v>
      </c>
      <c r="AA478" s="33">
        <v>0</v>
      </c>
      <c r="AB478" s="33">
        <v>0</v>
      </c>
      <c r="AC478" s="33">
        <v>0</v>
      </c>
      <c r="AD478" s="33">
        <v>0</v>
      </c>
      <c r="AE478" s="33">
        <v>0</v>
      </c>
      <c r="AF478" s="33">
        <v>0</v>
      </c>
      <c r="AG478" s="33">
        <v>0</v>
      </c>
      <c r="AH478" t="s">
        <v>357</v>
      </c>
      <c r="AI478" s="34">
        <v>2</v>
      </c>
    </row>
    <row r="479" spans="1:35" x14ac:dyDescent="0.25">
      <c r="A479" t="s">
        <v>1583</v>
      </c>
      <c r="B479" t="s">
        <v>605</v>
      </c>
      <c r="C479" t="s">
        <v>1390</v>
      </c>
      <c r="D479" t="s">
        <v>1540</v>
      </c>
      <c r="E479" s="33">
        <v>77.911111111111111</v>
      </c>
      <c r="F479" s="33">
        <v>6.0666666666666664</v>
      </c>
      <c r="G479" s="33">
        <v>3.3777777777777778</v>
      </c>
      <c r="H479" s="33">
        <v>0.26666666666666666</v>
      </c>
      <c r="I479" s="33">
        <v>1.9444444444444444</v>
      </c>
      <c r="J479" s="33">
        <v>0</v>
      </c>
      <c r="K479" s="33">
        <v>0</v>
      </c>
      <c r="L479" s="33">
        <v>4.5250000000000004</v>
      </c>
      <c r="M479" s="33">
        <v>0</v>
      </c>
      <c r="N479" s="33">
        <v>3.8055555555555554</v>
      </c>
      <c r="O479" s="33">
        <v>4.884483742156303E-2</v>
      </c>
      <c r="P479" s="33">
        <v>0</v>
      </c>
      <c r="Q479" s="33">
        <v>11.683333333333334</v>
      </c>
      <c r="R479" s="33">
        <v>0.14995721620079863</v>
      </c>
      <c r="S479" s="33">
        <v>9.7555555555555564</v>
      </c>
      <c r="T479" s="33">
        <v>0.44722222222222224</v>
      </c>
      <c r="U479" s="33">
        <v>0.3888888888888889</v>
      </c>
      <c r="V479" s="33">
        <v>0.13594552196235027</v>
      </c>
      <c r="W479" s="33">
        <v>6.2555555555555555</v>
      </c>
      <c r="X479" s="33">
        <v>10.102777777777778</v>
      </c>
      <c r="Y479" s="33">
        <v>0</v>
      </c>
      <c r="Z479" s="33">
        <v>0.20996149458071878</v>
      </c>
      <c r="AA479" s="33">
        <v>0</v>
      </c>
      <c r="AB479" s="33">
        <v>0</v>
      </c>
      <c r="AC479" s="33">
        <v>0</v>
      </c>
      <c r="AD479" s="33">
        <v>0</v>
      </c>
      <c r="AE479" s="33">
        <v>0</v>
      </c>
      <c r="AF479" s="33">
        <v>0</v>
      </c>
      <c r="AG479" s="33">
        <v>0</v>
      </c>
      <c r="AH479" t="s">
        <v>245</v>
      </c>
      <c r="AI479" s="34">
        <v>2</v>
      </c>
    </row>
    <row r="480" spans="1:35" x14ac:dyDescent="0.25">
      <c r="A480" t="s">
        <v>1583</v>
      </c>
      <c r="B480" t="s">
        <v>969</v>
      </c>
      <c r="C480" t="s">
        <v>1427</v>
      </c>
      <c r="D480" t="s">
        <v>1518</v>
      </c>
      <c r="E480" s="33">
        <v>74.777777777777771</v>
      </c>
      <c r="F480" s="33">
        <v>4.9777777777777779</v>
      </c>
      <c r="G480" s="33">
        <v>0.57777777777777772</v>
      </c>
      <c r="H480" s="33">
        <v>0.5</v>
      </c>
      <c r="I480" s="33">
        <v>2.6777777777777776</v>
      </c>
      <c r="J480" s="33">
        <v>0</v>
      </c>
      <c r="K480" s="33">
        <v>0</v>
      </c>
      <c r="L480" s="33">
        <v>2.95</v>
      </c>
      <c r="M480" s="33">
        <v>3.8888888888888888</v>
      </c>
      <c r="N480" s="33">
        <v>0</v>
      </c>
      <c r="O480" s="33">
        <v>5.2005943536404163E-2</v>
      </c>
      <c r="P480" s="33">
        <v>0</v>
      </c>
      <c r="Q480" s="33">
        <v>8.530555555555555</v>
      </c>
      <c r="R480" s="33">
        <v>0.11407875185735512</v>
      </c>
      <c r="S480" s="33">
        <v>4.2333333333333334</v>
      </c>
      <c r="T480" s="33">
        <v>7.3722222222222218</v>
      </c>
      <c r="U480" s="33">
        <v>0</v>
      </c>
      <c r="V480" s="33">
        <v>0.15520059435364042</v>
      </c>
      <c r="W480" s="33">
        <v>4.75</v>
      </c>
      <c r="X480" s="33">
        <v>6.4972222222222218</v>
      </c>
      <c r="Y480" s="33">
        <v>0</v>
      </c>
      <c r="Z480" s="33">
        <v>0.15040861812778605</v>
      </c>
      <c r="AA480" s="33">
        <v>0</v>
      </c>
      <c r="AB480" s="33">
        <v>4.9777777777777779</v>
      </c>
      <c r="AC480" s="33">
        <v>0</v>
      </c>
      <c r="AD480" s="33">
        <v>0</v>
      </c>
      <c r="AE480" s="33">
        <v>0</v>
      </c>
      <c r="AF480" s="33">
        <v>0</v>
      </c>
      <c r="AG480" s="33">
        <v>0</v>
      </c>
      <c r="AH480" t="s">
        <v>365</v>
      </c>
      <c r="AI480" s="34">
        <v>2</v>
      </c>
    </row>
    <row r="481" spans="1:35" x14ac:dyDescent="0.25">
      <c r="A481" t="s">
        <v>1583</v>
      </c>
      <c r="B481" t="s">
        <v>985</v>
      </c>
      <c r="C481" t="s">
        <v>1251</v>
      </c>
      <c r="D481" t="s">
        <v>1507</v>
      </c>
      <c r="E481" s="33">
        <v>115.73333333333333</v>
      </c>
      <c r="F481" s="33">
        <v>5.4222222222222225</v>
      </c>
      <c r="G481" s="33">
        <v>1.1888888888888889</v>
      </c>
      <c r="H481" s="33">
        <v>0</v>
      </c>
      <c r="I481" s="33">
        <v>2.2111111111111112</v>
      </c>
      <c r="J481" s="33">
        <v>0</v>
      </c>
      <c r="K481" s="33">
        <v>0</v>
      </c>
      <c r="L481" s="33">
        <v>4.6722222222222225</v>
      </c>
      <c r="M481" s="33">
        <v>0</v>
      </c>
      <c r="N481" s="33">
        <v>6.0398888888888909</v>
      </c>
      <c r="O481" s="33">
        <v>5.2187980030721982E-2</v>
      </c>
      <c r="P481" s="33">
        <v>5.3065555555555557</v>
      </c>
      <c r="Q481" s="33">
        <v>6.2962222222222222</v>
      </c>
      <c r="R481" s="33">
        <v>0.10025441628264209</v>
      </c>
      <c r="S481" s="33">
        <v>10.77233333333333</v>
      </c>
      <c r="T481" s="33">
        <v>1.2361111111111112</v>
      </c>
      <c r="U481" s="33">
        <v>3.2444444444444445</v>
      </c>
      <c r="V481" s="33">
        <v>0.13179339477726573</v>
      </c>
      <c r="W481" s="33">
        <v>8.2972222222222225</v>
      </c>
      <c r="X481" s="33">
        <v>3.7952222222222223</v>
      </c>
      <c r="Y481" s="33">
        <v>0</v>
      </c>
      <c r="Z481" s="33">
        <v>0.10448540706605222</v>
      </c>
      <c r="AA481" s="33">
        <v>0</v>
      </c>
      <c r="AB481" s="33">
        <v>0</v>
      </c>
      <c r="AC481" s="33">
        <v>0</v>
      </c>
      <c r="AD481" s="33">
        <v>0</v>
      </c>
      <c r="AE481" s="33">
        <v>0</v>
      </c>
      <c r="AF481" s="33">
        <v>0</v>
      </c>
      <c r="AG481" s="33">
        <v>0.17777777777777778</v>
      </c>
      <c r="AH481" t="s">
        <v>381</v>
      </c>
      <c r="AI481" s="34">
        <v>2</v>
      </c>
    </row>
    <row r="482" spans="1:35" x14ac:dyDescent="0.25">
      <c r="A482" t="s">
        <v>1583</v>
      </c>
      <c r="B482" t="s">
        <v>1043</v>
      </c>
      <c r="C482" t="s">
        <v>1330</v>
      </c>
      <c r="D482" t="s">
        <v>1522</v>
      </c>
      <c r="E482" s="33">
        <v>52.766666666666666</v>
      </c>
      <c r="F482" s="33">
        <v>5.4222222222222225</v>
      </c>
      <c r="G482" s="33">
        <v>5.2444444444444445</v>
      </c>
      <c r="H482" s="33">
        <v>0</v>
      </c>
      <c r="I482" s="33">
        <v>6.2555555555555555</v>
      </c>
      <c r="J482" s="33">
        <v>0</v>
      </c>
      <c r="K482" s="33">
        <v>7.4888888888888889</v>
      </c>
      <c r="L482" s="33">
        <v>14.712222222222227</v>
      </c>
      <c r="M482" s="33">
        <v>0</v>
      </c>
      <c r="N482" s="33">
        <v>13.5</v>
      </c>
      <c r="O482" s="33">
        <v>0.25584333543903981</v>
      </c>
      <c r="P482" s="33">
        <v>0</v>
      </c>
      <c r="Q482" s="33">
        <v>5.1866666666666665</v>
      </c>
      <c r="R482" s="33">
        <v>9.829437776373974E-2</v>
      </c>
      <c r="S482" s="33">
        <v>14.853333333333333</v>
      </c>
      <c r="T482" s="33">
        <v>0</v>
      </c>
      <c r="U482" s="33">
        <v>0</v>
      </c>
      <c r="V482" s="33">
        <v>0.28149084017687936</v>
      </c>
      <c r="W482" s="33">
        <v>18.002222222222219</v>
      </c>
      <c r="X482" s="33">
        <v>0</v>
      </c>
      <c r="Y482" s="33">
        <v>8.2222222222222214</v>
      </c>
      <c r="Z482" s="33">
        <v>0.49698883975573799</v>
      </c>
      <c r="AA482" s="33">
        <v>0</v>
      </c>
      <c r="AB482" s="33">
        <v>57.744444444444447</v>
      </c>
      <c r="AC482" s="33">
        <v>0</v>
      </c>
      <c r="AD482" s="33">
        <v>0</v>
      </c>
      <c r="AE482" s="33">
        <v>47.488888888888887</v>
      </c>
      <c r="AF482" s="33">
        <v>0</v>
      </c>
      <c r="AG482" s="33">
        <v>0.44444444444444442</v>
      </c>
      <c r="AH482" t="s">
        <v>439</v>
      </c>
      <c r="AI482" s="34">
        <v>2</v>
      </c>
    </row>
    <row r="483" spans="1:35" x14ac:dyDescent="0.25">
      <c r="A483" t="s">
        <v>1583</v>
      </c>
      <c r="B483" t="s">
        <v>832</v>
      </c>
      <c r="C483" t="s">
        <v>1382</v>
      </c>
      <c r="D483" t="s">
        <v>1518</v>
      </c>
      <c r="E483" s="33">
        <v>138.9111111111111</v>
      </c>
      <c r="F483" s="33">
        <v>5.0666666666666664</v>
      </c>
      <c r="G483" s="33">
        <v>0</v>
      </c>
      <c r="H483" s="33">
        <v>0</v>
      </c>
      <c r="I483" s="33">
        <v>7.2444444444444445</v>
      </c>
      <c r="J483" s="33">
        <v>0</v>
      </c>
      <c r="K483" s="33">
        <v>0</v>
      </c>
      <c r="L483" s="33">
        <v>11.208333333333334</v>
      </c>
      <c r="M483" s="33">
        <v>9.75</v>
      </c>
      <c r="N483" s="33">
        <v>6.1749999999999998</v>
      </c>
      <c r="O483" s="33">
        <v>0.11464165733482644</v>
      </c>
      <c r="P483" s="33">
        <v>4.916666666666667</v>
      </c>
      <c r="Q483" s="33">
        <v>18.233333333333334</v>
      </c>
      <c r="R483" s="33">
        <v>0.16665333546632541</v>
      </c>
      <c r="S483" s="33">
        <v>18.019444444444446</v>
      </c>
      <c r="T483" s="33">
        <v>23.613888888888887</v>
      </c>
      <c r="U483" s="33">
        <v>0</v>
      </c>
      <c r="V483" s="33">
        <v>0.29971204607262841</v>
      </c>
      <c r="W483" s="33">
        <v>22.105555555555554</v>
      </c>
      <c r="X483" s="33">
        <v>30.93888888888889</v>
      </c>
      <c r="Y483" s="33">
        <v>0</v>
      </c>
      <c r="Z483" s="33">
        <v>0.38185890257558797</v>
      </c>
      <c r="AA483" s="33">
        <v>0</v>
      </c>
      <c r="AB483" s="33">
        <v>0</v>
      </c>
      <c r="AC483" s="33">
        <v>0</v>
      </c>
      <c r="AD483" s="33">
        <v>0</v>
      </c>
      <c r="AE483" s="33">
        <v>0</v>
      </c>
      <c r="AF483" s="33">
        <v>0</v>
      </c>
      <c r="AG483" s="33">
        <v>0</v>
      </c>
      <c r="AH483" t="s">
        <v>227</v>
      </c>
      <c r="AI483" s="34">
        <v>2</v>
      </c>
    </row>
    <row r="484" spans="1:35" x14ac:dyDescent="0.25">
      <c r="A484" t="s">
        <v>1583</v>
      </c>
      <c r="B484" t="s">
        <v>835</v>
      </c>
      <c r="C484" t="s">
        <v>1383</v>
      </c>
      <c r="D484" t="s">
        <v>1534</v>
      </c>
      <c r="E484" s="33">
        <v>133.33333333333334</v>
      </c>
      <c r="F484" s="33">
        <v>6.9444444444444446</v>
      </c>
      <c r="G484" s="33">
        <v>0.31111111111111112</v>
      </c>
      <c r="H484" s="33">
        <v>0</v>
      </c>
      <c r="I484" s="33">
        <v>0</v>
      </c>
      <c r="J484" s="33">
        <v>0</v>
      </c>
      <c r="K484" s="33">
        <v>0</v>
      </c>
      <c r="L484" s="33">
        <v>4.4888888888888889</v>
      </c>
      <c r="M484" s="33">
        <v>9.2055555555555557</v>
      </c>
      <c r="N484" s="33">
        <v>1.7611111111111111</v>
      </c>
      <c r="O484" s="33">
        <v>8.224999999999999E-2</v>
      </c>
      <c r="P484" s="33">
        <v>0.70833333333333337</v>
      </c>
      <c r="Q484" s="33">
        <v>13.938888888888888</v>
      </c>
      <c r="R484" s="33">
        <v>0.10985416666666666</v>
      </c>
      <c r="S484" s="33">
        <v>10.313888888888888</v>
      </c>
      <c r="T484" s="33">
        <v>9.6638888888888896</v>
      </c>
      <c r="U484" s="33">
        <v>0</v>
      </c>
      <c r="V484" s="33">
        <v>0.14983333333333332</v>
      </c>
      <c r="W484" s="33">
        <v>15.260000000000003</v>
      </c>
      <c r="X484" s="33">
        <v>11.002777777777778</v>
      </c>
      <c r="Y484" s="33">
        <v>0</v>
      </c>
      <c r="Z484" s="33">
        <v>0.19697083333333334</v>
      </c>
      <c r="AA484" s="33">
        <v>0</v>
      </c>
      <c r="AB484" s="33">
        <v>0</v>
      </c>
      <c r="AC484" s="33">
        <v>0</v>
      </c>
      <c r="AD484" s="33">
        <v>0</v>
      </c>
      <c r="AE484" s="33">
        <v>0</v>
      </c>
      <c r="AF484" s="33">
        <v>0</v>
      </c>
      <c r="AG484" s="33">
        <v>0</v>
      </c>
      <c r="AH484" t="s">
        <v>230</v>
      </c>
      <c r="AI484" s="34">
        <v>2</v>
      </c>
    </row>
    <row r="485" spans="1:35" x14ac:dyDescent="0.25">
      <c r="A485" t="s">
        <v>1583</v>
      </c>
      <c r="B485" t="s">
        <v>804</v>
      </c>
      <c r="C485" t="s">
        <v>1345</v>
      </c>
      <c r="D485" t="s">
        <v>1522</v>
      </c>
      <c r="E485" s="33">
        <v>148.6888888888889</v>
      </c>
      <c r="F485" s="33">
        <v>10.277777777777779</v>
      </c>
      <c r="G485" s="33">
        <v>0</v>
      </c>
      <c r="H485" s="33">
        <v>0</v>
      </c>
      <c r="I485" s="33">
        <v>10.266666666666667</v>
      </c>
      <c r="J485" s="33">
        <v>0</v>
      </c>
      <c r="K485" s="33">
        <v>0</v>
      </c>
      <c r="L485" s="33">
        <v>6.4805555555555552</v>
      </c>
      <c r="M485" s="33">
        <v>9.9166666666666661</v>
      </c>
      <c r="N485" s="33">
        <v>4.8583333333333334</v>
      </c>
      <c r="O485" s="33">
        <v>9.9368554775070977E-2</v>
      </c>
      <c r="P485" s="33">
        <v>5.083333333333333</v>
      </c>
      <c r="Q485" s="33">
        <v>9.4749999999999996</v>
      </c>
      <c r="R485" s="33">
        <v>9.791137348677327E-2</v>
      </c>
      <c r="S485" s="33">
        <v>6.6416666666666666</v>
      </c>
      <c r="T485" s="33">
        <v>20.466888888888889</v>
      </c>
      <c r="U485" s="33">
        <v>0</v>
      </c>
      <c r="V485" s="33">
        <v>0.18231729188462112</v>
      </c>
      <c r="W485" s="33">
        <v>19.986111111111111</v>
      </c>
      <c r="X485" s="33">
        <v>17.891000000000002</v>
      </c>
      <c r="Y485" s="33">
        <v>0</v>
      </c>
      <c r="Z485" s="33">
        <v>0.25474069645792857</v>
      </c>
      <c r="AA485" s="33">
        <v>0</v>
      </c>
      <c r="AB485" s="33">
        <v>0</v>
      </c>
      <c r="AC485" s="33">
        <v>0</v>
      </c>
      <c r="AD485" s="33">
        <v>0</v>
      </c>
      <c r="AE485" s="33">
        <v>0</v>
      </c>
      <c r="AF485" s="33">
        <v>0</v>
      </c>
      <c r="AG485" s="33">
        <v>0</v>
      </c>
      <c r="AH485" t="s">
        <v>199</v>
      </c>
      <c r="AI485" s="34">
        <v>2</v>
      </c>
    </row>
    <row r="486" spans="1:35" x14ac:dyDescent="0.25">
      <c r="A486" t="s">
        <v>1583</v>
      </c>
      <c r="B486" t="s">
        <v>1079</v>
      </c>
      <c r="C486" t="s">
        <v>1457</v>
      </c>
      <c r="D486" t="s">
        <v>1540</v>
      </c>
      <c r="E486" s="33">
        <v>84.322222222222223</v>
      </c>
      <c r="F486" s="33">
        <v>6.0444444444444443</v>
      </c>
      <c r="G486" s="33">
        <v>6.6666666666666666E-2</v>
      </c>
      <c r="H486" s="33">
        <v>0.67777777777777781</v>
      </c>
      <c r="I486" s="33">
        <v>5.2111111111111112</v>
      </c>
      <c r="J486" s="33">
        <v>0</v>
      </c>
      <c r="K486" s="33">
        <v>5.3111111111111109</v>
      </c>
      <c r="L486" s="33">
        <v>5.8083333333333336</v>
      </c>
      <c r="M486" s="33">
        <v>9.2777777777777786</v>
      </c>
      <c r="N486" s="33">
        <v>0</v>
      </c>
      <c r="O486" s="33">
        <v>0.11002767162999079</v>
      </c>
      <c r="P486" s="33">
        <v>5.6</v>
      </c>
      <c r="Q486" s="33">
        <v>13.802777777777777</v>
      </c>
      <c r="R486" s="33">
        <v>0.23010278033996576</v>
      </c>
      <c r="S486" s="33">
        <v>10.880555555555556</v>
      </c>
      <c r="T486" s="33">
        <v>8.8888888888888892E-2</v>
      </c>
      <c r="U486" s="33">
        <v>0</v>
      </c>
      <c r="V486" s="33">
        <v>0.13008960337330347</v>
      </c>
      <c r="W486" s="33">
        <v>17.56111111111111</v>
      </c>
      <c r="X486" s="33">
        <v>0</v>
      </c>
      <c r="Y486" s="33">
        <v>5.3777777777777782</v>
      </c>
      <c r="Z486" s="33">
        <v>0.27203847674265386</v>
      </c>
      <c r="AA486" s="33">
        <v>0.33333333333333331</v>
      </c>
      <c r="AB486" s="33">
        <v>0</v>
      </c>
      <c r="AC486" s="33">
        <v>0</v>
      </c>
      <c r="AD486" s="33">
        <v>0</v>
      </c>
      <c r="AE486" s="33">
        <v>0</v>
      </c>
      <c r="AF486" s="33">
        <v>0</v>
      </c>
      <c r="AG486" s="33">
        <v>0.72222222222222221</v>
      </c>
      <c r="AH486" t="s">
        <v>475</v>
      </c>
      <c r="AI486" s="34">
        <v>2</v>
      </c>
    </row>
    <row r="487" spans="1:35" x14ac:dyDescent="0.25">
      <c r="A487" t="s">
        <v>1583</v>
      </c>
      <c r="B487" t="s">
        <v>858</v>
      </c>
      <c r="C487" t="s">
        <v>1396</v>
      </c>
      <c r="D487" t="s">
        <v>1522</v>
      </c>
      <c r="E487" s="33">
        <v>109.74444444444444</v>
      </c>
      <c r="F487" s="33">
        <v>13.844444444444445</v>
      </c>
      <c r="G487" s="33">
        <v>0</v>
      </c>
      <c r="H487" s="33">
        <v>0</v>
      </c>
      <c r="I487" s="33">
        <v>4.3666666666666663</v>
      </c>
      <c r="J487" s="33">
        <v>0</v>
      </c>
      <c r="K487" s="33">
        <v>0</v>
      </c>
      <c r="L487" s="33">
        <v>3.1905555555555551</v>
      </c>
      <c r="M487" s="33">
        <v>9.5222222222222221</v>
      </c>
      <c r="N487" s="33">
        <v>0</v>
      </c>
      <c r="O487" s="33">
        <v>8.6767237015288046E-2</v>
      </c>
      <c r="P487" s="33">
        <v>0</v>
      </c>
      <c r="Q487" s="33">
        <v>8.5611111111111118</v>
      </c>
      <c r="R487" s="33">
        <v>7.8009517059835998E-2</v>
      </c>
      <c r="S487" s="33">
        <v>8.4743333333333322</v>
      </c>
      <c r="T487" s="33">
        <v>23.324111111111112</v>
      </c>
      <c r="U487" s="33">
        <v>0</v>
      </c>
      <c r="V487" s="33">
        <v>0.28974992406601191</v>
      </c>
      <c r="W487" s="33">
        <v>9.8564444444444455</v>
      </c>
      <c r="X487" s="33">
        <v>16.715444444444447</v>
      </c>
      <c r="Y487" s="33">
        <v>0</v>
      </c>
      <c r="Z487" s="33">
        <v>0.24212513921231146</v>
      </c>
      <c r="AA487" s="33">
        <v>0</v>
      </c>
      <c r="AB487" s="33">
        <v>4.822222222222222</v>
      </c>
      <c r="AC487" s="33">
        <v>0</v>
      </c>
      <c r="AD487" s="33">
        <v>0</v>
      </c>
      <c r="AE487" s="33">
        <v>0</v>
      </c>
      <c r="AF487" s="33">
        <v>0</v>
      </c>
      <c r="AG487" s="33">
        <v>0</v>
      </c>
      <c r="AH487" t="s">
        <v>254</v>
      </c>
      <c r="AI487" s="34">
        <v>2</v>
      </c>
    </row>
    <row r="488" spans="1:35" x14ac:dyDescent="0.25">
      <c r="A488" t="s">
        <v>1583</v>
      </c>
      <c r="B488" t="s">
        <v>1115</v>
      </c>
      <c r="C488" t="s">
        <v>1464</v>
      </c>
      <c r="D488" t="s">
        <v>1541</v>
      </c>
      <c r="E488" s="33">
        <v>246.87777777777777</v>
      </c>
      <c r="F488" s="33">
        <v>5.6888888888888891</v>
      </c>
      <c r="G488" s="33">
        <v>1.3333333333333333</v>
      </c>
      <c r="H488" s="33">
        <v>0</v>
      </c>
      <c r="I488" s="33">
        <v>9.4222222222222225</v>
      </c>
      <c r="J488" s="33">
        <v>0</v>
      </c>
      <c r="K488" s="33">
        <v>7.4444444444444446</v>
      </c>
      <c r="L488" s="33">
        <v>7.3638888888888889</v>
      </c>
      <c r="M488" s="33">
        <v>15.733333333333333</v>
      </c>
      <c r="N488" s="33">
        <v>10.468</v>
      </c>
      <c r="O488" s="33">
        <v>0.10613078896439983</v>
      </c>
      <c r="P488" s="33">
        <v>29.758222222222219</v>
      </c>
      <c r="Q488" s="33">
        <v>0</v>
      </c>
      <c r="R488" s="33">
        <v>0.12053827805031729</v>
      </c>
      <c r="S488" s="33">
        <v>8.35</v>
      </c>
      <c r="T488" s="33">
        <v>20.979666666666667</v>
      </c>
      <c r="U488" s="33">
        <v>0</v>
      </c>
      <c r="V488" s="33">
        <v>0.11880237634456997</v>
      </c>
      <c r="W488" s="33">
        <v>28.534888888888887</v>
      </c>
      <c r="X488" s="33">
        <v>14.715666666666666</v>
      </c>
      <c r="Y488" s="33">
        <v>0</v>
      </c>
      <c r="Z488" s="33">
        <v>0.17519015257212295</v>
      </c>
      <c r="AA488" s="33">
        <v>3.3333333333333335</v>
      </c>
      <c r="AB488" s="33">
        <v>0</v>
      </c>
      <c r="AC488" s="33">
        <v>0</v>
      </c>
      <c r="AD488" s="33">
        <v>0</v>
      </c>
      <c r="AE488" s="33">
        <v>0</v>
      </c>
      <c r="AF488" s="33">
        <v>0</v>
      </c>
      <c r="AG488" s="33">
        <v>2.1333333333333333</v>
      </c>
      <c r="AH488" t="s">
        <v>512</v>
      </c>
      <c r="AI488" s="34">
        <v>2</v>
      </c>
    </row>
    <row r="489" spans="1:35" x14ac:dyDescent="0.25">
      <c r="A489" t="s">
        <v>1583</v>
      </c>
      <c r="B489" t="s">
        <v>1041</v>
      </c>
      <c r="C489" t="s">
        <v>1295</v>
      </c>
      <c r="D489" t="s">
        <v>1527</v>
      </c>
      <c r="E489" s="33">
        <v>503.25555555555553</v>
      </c>
      <c r="F489" s="33">
        <v>15.644444444444444</v>
      </c>
      <c r="G489" s="33">
        <v>6.5333333333333332</v>
      </c>
      <c r="H489" s="33">
        <v>0</v>
      </c>
      <c r="I489" s="33">
        <v>23.333333333333332</v>
      </c>
      <c r="J489" s="33">
        <v>0</v>
      </c>
      <c r="K489" s="33">
        <v>2.4888888888888889</v>
      </c>
      <c r="L489" s="33">
        <v>8.9083333333333332</v>
      </c>
      <c r="M489" s="33">
        <v>27.068777777777782</v>
      </c>
      <c r="N489" s="33">
        <v>2.4277777777777776</v>
      </c>
      <c r="O489" s="33">
        <v>5.8611485218466437E-2</v>
      </c>
      <c r="P489" s="33">
        <v>0</v>
      </c>
      <c r="Q489" s="33">
        <v>38.31077777777778</v>
      </c>
      <c r="R489" s="33">
        <v>7.6125891418099931E-2</v>
      </c>
      <c r="S489" s="33">
        <v>53.038111111111114</v>
      </c>
      <c r="T489" s="33">
        <v>14.927777777777777</v>
      </c>
      <c r="U489" s="33">
        <v>0</v>
      </c>
      <c r="V489" s="33">
        <v>0.13505243635881925</v>
      </c>
      <c r="W489" s="33">
        <v>54.224444444444444</v>
      </c>
      <c r="X489" s="33">
        <v>16.994444444444444</v>
      </c>
      <c r="Y489" s="33">
        <v>0</v>
      </c>
      <c r="Z489" s="33">
        <v>0.14151634910471816</v>
      </c>
      <c r="AA489" s="33">
        <v>0</v>
      </c>
      <c r="AB489" s="33">
        <v>0</v>
      </c>
      <c r="AC489" s="33">
        <v>0</v>
      </c>
      <c r="AD489" s="33">
        <v>0</v>
      </c>
      <c r="AE489" s="33">
        <v>45.977777777777774</v>
      </c>
      <c r="AF489" s="33">
        <v>0</v>
      </c>
      <c r="AG489" s="33">
        <v>54.788888888888891</v>
      </c>
      <c r="AH489" t="s">
        <v>437</v>
      </c>
      <c r="AI489" s="34">
        <v>2</v>
      </c>
    </row>
    <row r="490" spans="1:35" x14ac:dyDescent="0.25">
      <c r="A490" t="s">
        <v>1583</v>
      </c>
      <c r="B490" t="s">
        <v>1013</v>
      </c>
      <c r="C490" t="s">
        <v>1233</v>
      </c>
      <c r="D490" t="s">
        <v>1539</v>
      </c>
      <c r="E490" s="33">
        <v>240.63333333333333</v>
      </c>
      <c r="F490" s="33">
        <v>5.6888888888888891</v>
      </c>
      <c r="G490" s="33">
        <v>1.4444444444444444</v>
      </c>
      <c r="H490" s="33">
        <v>0</v>
      </c>
      <c r="I490" s="33">
        <v>14.777777777777779</v>
      </c>
      <c r="J490" s="33">
        <v>0</v>
      </c>
      <c r="K490" s="33">
        <v>0</v>
      </c>
      <c r="L490" s="33">
        <v>4.0555555555555554</v>
      </c>
      <c r="M490" s="33">
        <v>36.277777777777779</v>
      </c>
      <c r="N490" s="33">
        <v>13.6</v>
      </c>
      <c r="O490" s="33">
        <v>0.20727709285681306</v>
      </c>
      <c r="P490" s="33">
        <v>38.838888888888889</v>
      </c>
      <c r="Q490" s="33">
        <v>5.0138888888888893</v>
      </c>
      <c r="R490" s="33">
        <v>0.1822389989379877</v>
      </c>
      <c r="S490" s="33">
        <v>12.225</v>
      </c>
      <c r="T490" s="33">
        <v>10.183333333333334</v>
      </c>
      <c r="U490" s="33">
        <v>0</v>
      </c>
      <c r="V490" s="33">
        <v>9.3122316110264572E-2</v>
      </c>
      <c r="W490" s="33">
        <v>15.911111111111111</v>
      </c>
      <c r="X490" s="33">
        <v>13.069444444444445</v>
      </c>
      <c r="Y490" s="33">
        <v>0</v>
      </c>
      <c r="Z490" s="33">
        <v>0.12043450154684397</v>
      </c>
      <c r="AA490" s="33">
        <v>0</v>
      </c>
      <c r="AB490" s="33">
        <v>0</v>
      </c>
      <c r="AC490" s="33">
        <v>0</v>
      </c>
      <c r="AD490" s="33">
        <v>0</v>
      </c>
      <c r="AE490" s="33">
        <v>0</v>
      </c>
      <c r="AF490" s="33">
        <v>0</v>
      </c>
      <c r="AG490" s="33">
        <v>2.7777777777777777</v>
      </c>
      <c r="AH490" t="s">
        <v>409</v>
      </c>
      <c r="AI490" s="34">
        <v>2</v>
      </c>
    </row>
    <row r="491" spans="1:35" x14ac:dyDescent="0.25">
      <c r="A491" t="s">
        <v>1583</v>
      </c>
      <c r="B491" t="s">
        <v>1030</v>
      </c>
      <c r="C491" t="s">
        <v>1279</v>
      </c>
      <c r="D491" t="s">
        <v>1532</v>
      </c>
      <c r="E491" s="33">
        <v>341.31111111111113</v>
      </c>
      <c r="F491" s="33">
        <v>94.411111111111111</v>
      </c>
      <c r="G491" s="33">
        <v>0</v>
      </c>
      <c r="H491" s="33">
        <v>2.8235555555555556</v>
      </c>
      <c r="I491" s="33">
        <v>0</v>
      </c>
      <c r="J491" s="33">
        <v>0</v>
      </c>
      <c r="K491" s="33">
        <v>0</v>
      </c>
      <c r="L491" s="33">
        <v>10.020444444444447</v>
      </c>
      <c r="M491" s="33">
        <v>33.673111111111112</v>
      </c>
      <c r="N491" s="33">
        <v>4.9158888888888885</v>
      </c>
      <c r="O491" s="33">
        <v>0.11306107168435443</v>
      </c>
      <c r="P491" s="33">
        <v>2.3694444444444449</v>
      </c>
      <c r="Q491" s="33">
        <v>19.252555555555553</v>
      </c>
      <c r="R491" s="33">
        <v>6.3349827462725425E-2</v>
      </c>
      <c r="S491" s="33">
        <v>23.073888888888892</v>
      </c>
      <c r="T491" s="33">
        <v>16.984222222222225</v>
      </c>
      <c r="U491" s="33">
        <v>0</v>
      </c>
      <c r="V491" s="33">
        <v>0.11736538837163879</v>
      </c>
      <c r="W491" s="33">
        <v>21.737444444444442</v>
      </c>
      <c r="X491" s="33">
        <v>31.897222222222226</v>
      </c>
      <c r="Y491" s="33">
        <v>0</v>
      </c>
      <c r="Z491" s="33">
        <v>0.15714304316687283</v>
      </c>
      <c r="AA491" s="33">
        <v>0</v>
      </c>
      <c r="AB491" s="33">
        <v>0</v>
      </c>
      <c r="AC491" s="33">
        <v>0</v>
      </c>
      <c r="AD491" s="33">
        <v>0</v>
      </c>
      <c r="AE491" s="33">
        <v>42.977777777777774</v>
      </c>
      <c r="AF491" s="33">
        <v>0</v>
      </c>
      <c r="AG491" s="33">
        <v>0</v>
      </c>
      <c r="AH491" t="s">
        <v>426</v>
      </c>
      <c r="AI491" s="34">
        <v>2</v>
      </c>
    </row>
    <row r="492" spans="1:35" x14ac:dyDescent="0.25">
      <c r="A492" t="s">
        <v>1583</v>
      </c>
      <c r="B492" t="s">
        <v>1191</v>
      </c>
      <c r="C492" t="s">
        <v>1293</v>
      </c>
      <c r="D492" t="s">
        <v>1502</v>
      </c>
      <c r="E492" s="33">
        <v>44.888888888888886</v>
      </c>
      <c r="F492" s="33">
        <v>4.8888888888888893</v>
      </c>
      <c r="G492" s="33">
        <v>0.14444444444444443</v>
      </c>
      <c r="H492" s="33">
        <v>0.2</v>
      </c>
      <c r="I492" s="33">
        <v>4.9777777777777779</v>
      </c>
      <c r="J492" s="33">
        <v>0</v>
      </c>
      <c r="K492" s="33">
        <v>0</v>
      </c>
      <c r="L492" s="33">
        <v>1.5555555555555556</v>
      </c>
      <c r="M492" s="33">
        <v>5.2444444444444445</v>
      </c>
      <c r="N492" s="33">
        <v>0.80277777777777781</v>
      </c>
      <c r="O492" s="33">
        <v>0.13471534653465347</v>
      </c>
      <c r="P492" s="33">
        <v>1.8222222222222222</v>
      </c>
      <c r="Q492" s="33">
        <v>10.6</v>
      </c>
      <c r="R492" s="33">
        <v>0.27673267326732676</v>
      </c>
      <c r="S492" s="33">
        <v>7.5666666666666664</v>
      </c>
      <c r="T492" s="33">
        <v>4.4388888888888891</v>
      </c>
      <c r="U492" s="33">
        <v>0</v>
      </c>
      <c r="V492" s="33">
        <v>0.26745049504950497</v>
      </c>
      <c r="W492" s="33">
        <v>9.0472222222222225</v>
      </c>
      <c r="X492" s="33">
        <v>0</v>
      </c>
      <c r="Y492" s="33">
        <v>0</v>
      </c>
      <c r="Z492" s="33">
        <v>0.20154702970297031</v>
      </c>
      <c r="AA492" s="33">
        <v>0</v>
      </c>
      <c r="AB492" s="33">
        <v>0</v>
      </c>
      <c r="AC492" s="33">
        <v>0</v>
      </c>
      <c r="AD492" s="33">
        <v>0</v>
      </c>
      <c r="AE492" s="33">
        <v>0</v>
      </c>
      <c r="AF492" s="33">
        <v>0</v>
      </c>
      <c r="AG492" s="33">
        <v>0</v>
      </c>
      <c r="AH492" t="s">
        <v>590</v>
      </c>
      <c r="AI492" s="34">
        <v>2</v>
      </c>
    </row>
    <row r="493" spans="1:35" x14ac:dyDescent="0.25">
      <c r="A493" t="s">
        <v>1583</v>
      </c>
      <c r="B493" t="s">
        <v>1003</v>
      </c>
      <c r="C493" t="s">
        <v>1369</v>
      </c>
      <c r="D493" t="s">
        <v>1543</v>
      </c>
      <c r="E493" s="33">
        <v>103.41111111111111</v>
      </c>
      <c r="F493" s="33">
        <v>6.6444444444444448</v>
      </c>
      <c r="G493" s="33">
        <v>4.4777777777777779</v>
      </c>
      <c r="H493" s="33">
        <v>0</v>
      </c>
      <c r="I493" s="33">
        <v>0</v>
      </c>
      <c r="J493" s="33">
        <v>0</v>
      </c>
      <c r="K493" s="33">
        <v>0</v>
      </c>
      <c r="L493" s="33">
        <v>2.7377777777777776</v>
      </c>
      <c r="M493" s="33">
        <v>6.2511111111111113</v>
      </c>
      <c r="N493" s="33">
        <v>8.0144444444444431</v>
      </c>
      <c r="O493" s="33">
        <v>0.13794993016009455</v>
      </c>
      <c r="P493" s="33">
        <v>0</v>
      </c>
      <c r="Q493" s="33">
        <v>5.5244444444444429</v>
      </c>
      <c r="R493" s="33">
        <v>5.3422155366928105E-2</v>
      </c>
      <c r="S493" s="33">
        <v>8.9722222222222214</v>
      </c>
      <c r="T493" s="33">
        <v>4.3722222222222218</v>
      </c>
      <c r="U493" s="33">
        <v>0</v>
      </c>
      <c r="V493" s="33">
        <v>0.12904265606532717</v>
      </c>
      <c r="W493" s="33">
        <v>8.1882222222222225</v>
      </c>
      <c r="X493" s="33">
        <v>3.8666666666666667</v>
      </c>
      <c r="Y493" s="33">
        <v>0</v>
      </c>
      <c r="Z493" s="33">
        <v>0.11657247233265285</v>
      </c>
      <c r="AA493" s="33">
        <v>0</v>
      </c>
      <c r="AB493" s="33">
        <v>0</v>
      </c>
      <c r="AC493" s="33">
        <v>0</v>
      </c>
      <c r="AD493" s="33">
        <v>0</v>
      </c>
      <c r="AE493" s="33">
        <v>0</v>
      </c>
      <c r="AF493" s="33">
        <v>0</v>
      </c>
      <c r="AG493" s="33">
        <v>0</v>
      </c>
      <c r="AH493" t="s">
        <v>399</v>
      </c>
      <c r="AI493" s="34">
        <v>2</v>
      </c>
    </row>
    <row r="494" spans="1:35" x14ac:dyDescent="0.25">
      <c r="A494" t="s">
        <v>1583</v>
      </c>
      <c r="B494" t="s">
        <v>956</v>
      </c>
      <c r="C494" t="s">
        <v>1249</v>
      </c>
      <c r="D494" t="s">
        <v>1496</v>
      </c>
      <c r="E494" s="33">
        <v>52.477777777777774</v>
      </c>
      <c r="F494" s="33">
        <v>5.6888888888888891</v>
      </c>
      <c r="G494" s="33">
        <v>0.43333333333333335</v>
      </c>
      <c r="H494" s="33">
        <v>1.4888888888888889</v>
      </c>
      <c r="I494" s="33">
        <v>1.8111111111111111</v>
      </c>
      <c r="J494" s="33">
        <v>0</v>
      </c>
      <c r="K494" s="33">
        <v>0</v>
      </c>
      <c r="L494" s="33">
        <v>0.35111111111111115</v>
      </c>
      <c r="M494" s="33">
        <v>4.0445555555555552</v>
      </c>
      <c r="N494" s="33">
        <v>0</v>
      </c>
      <c r="O494" s="33">
        <v>7.7071776413296628E-2</v>
      </c>
      <c r="P494" s="33">
        <v>4.6721111111111115</v>
      </c>
      <c r="Q494" s="33">
        <v>5.3880000000000008</v>
      </c>
      <c r="R494" s="33">
        <v>0.19170230785517683</v>
      </c>
      <c r="S494" s="33">
        <v>8.2829999999999995</v>
      </c>
      <c r="T494" s="33">
        <v>10.302222222222223</v>
      </c>
      <c r="U494" s="33">
        <v>0</v>
      </c>
      <c r="V494" s="33">
        <v>0.35415413931822992</v>
      </c>
      <c r="W494" s="33">
        <v>7.7193333333333296</v>
      </c>
      <c r="X494" s="33">
        <v>10.517333333333331</v>
      </c>
      <c r="Y494" s="33">
        <v>0</v>
      </c>
      <c r="Z494" s="33">
        <v>0.34751217446538207</v>
      </c>
      <c r="AA494" s="33">
        <v>0</v>
      </c>
      <c r="AB494" s="33">
        <v>0</v>
      </c>
      <c r="AC494" s="33">
        <v>0</v>
      </c>
      <c r="AD494" s="33">
        <v>0</v>
      </c>
      <c r="AE494" s="33">
        <v>0</v>
      </c>
      <c r="AF494" s="33">
        <v>0</v>
      </c>
      <c r="AG494" s="33">
        <v>0</v>
      </c>
      <c r="AH494" t="s">
        <v>352</v>
      </c>
      <c r="AI494" s="34">
        <v>2</v>
      </c>
    </row>
    <row r="495" spans="1:35" x14ac:dyDescent="0.25">
      <c r="A495" t="s">
        <v>1583</v>
      </c>
      <c r="B495" t="s">
        <v>1163</v>
      </c>
      <c r="C495" t="s">
        <v>1249</v>
      </c>
      <c r="D495" t="s">
        <v>1496</v>
      </c>
      <c r="E495" s="33">
        <v>25.711111111111112</v>
      </c>
      <c r="F495" s="33">
        <v>8.5666666666666664</v>
      </c>
      <c r="G495" s="33">
        <v>6.6666666666666666E-2</v>
      </c>
      <c r="H495" s="33">
        <v>0.22777777777777777</v>
      </c>
      <c r="I495" s="33">
        <v>2.5333333333333332</v>
      </c>
      <c r="J495" s="33">
        <v>0</v>
      </c>
      <c r="K495" s="33">
        <v>0</v>
      </c>
      <c r="L495" s="33">
        <v>0.58944444444444444</v>
      </c>
      <c r="M495" s="33">
        <v>0</v>
      </c>
      <c r="N495" s="33">
        <v>0</v>
      </c>
      <c r="O495" s="33">
        <v>0</v>
      </c>
      <c r="P495" s="33">
        <v>5.6722222222222243</v>
      </c>
      <c r="Q495" s="33">
        <v>4.3633333333333333</v>
      </c>
      <c r="R495" s="33">
        <v>0.39031979256698363</v>
      </c>
      <c r="S495" s="33">
        <v>4.6833333333333318</v>
      </c>
      <c r="T495" s="33">
        <v>0</v>
      </c>
      <c r="U495" s="33">
        <v>3.3222222222222224</v>
      </c>
      <c r="V495" s="33">
        <v>0.31136560069144337</v>
      </c>
      <c r="W495" s="33">
        <v>7.348888888888891</v>
      </c>
      <c r="X495" s="33">
        <v>0</v>
      </c>
      <c r="Y495" s="33">
        <v>0</v>
      </c>
      <c r="Z495" s="33">
        <v>0.28582541054451172</v>
      </c>
      <c r="AA495" s="33">
        <v>0</v>
      </c>
      <c r="AB495" s="33">
        <v>0</v>
      </c>
      <c r="AC495" s="33">
        <v>0</v>
      </c>
      <c r="AD495" s="33">
        <v>2.0055555555555551</v>
      </c>
      <c r="AE495" s="33">
        <v>0</v>
      </c>
      <c r="AF495" s="33">
        <v>0</v>
      </c>
      <c r="AG495" s="33">
        <v>0</v>
      </c>
      <c r="AH495" t="s">
        <v>561</v>
      </c>
      <c r="AI495" s="34">
        <v>2</v>
      </c>
    </row>
    <row r="496" spans="1:35" x14ac:dyDescent="0.25">
      <c r="A496" t="s">
        <v>1583</v>
      </c>
      <c r="B496" t="s">
        <v>994</v>
      </c>
      <c r="C496" t="s">
        <v>1432</v>
      </c>
      <c r="D496" t="s">
        <v>1538</v>
      </c>
      <c r="E496" s="33">
        <v>50.633333333333333</v>
      </c>
      <c r="F496" s="33">
        <v>5.1444444444444448</v>
      </c>
      <c r="G496" s="33">
        <v>0.57777777777777772</v>
      </c>
      <c r="H496" s="33">
        <v>0</v>
      </c>
      <c r="I496" s="33">
        <v>0.78888888888888886</v>
      </c>
      <c r="J496" s="33">
        <v>0</v>
      </c>
      <c r="K496" s="33">
        <v>0</v>
      </c>
      <c r="L496" s="33">
        <v>2.463888888888889</v>
      </c>
      <c r="M496" s="33">
        <v>5.95</v>
      </c>
      <c r="N496" s="33">
        <v>0</v>
      </c>
      <c r="O496" s="33">
        <v>0.11751152073732719</v>
      </c>
      <c r="P496" s="33">
        <v>0</v>
      </c>
      <c r="Q496" s="33">
        <v>15.025</v>
      </c>
      <c r="R496" s="33">
        <v>0.29674127715602372</v>
      </c>
      <c r="S496" s="33">
        <v>5.0472222222222225</v>
      </c>
      <c r="T496" s="33">
        <v>0</v>
      </c>
      <c r="U496" s="33">
        <v>0</v>
      </c>
      <c r="V496" s="33">
        <v>9.9681808207153833E-2</v>
      </c>
      <c r="W496" s="33">
        <v>5.3777777777777782</v>
      </c>
      <c r="X496" s="33">
        <v>0.22777777777777777</v>
      </c>
      <c r="Y496" s="33">
        <v>0</v>
      </c>
      <c r="Z496" s="33">
        <v>0.11070879964889183</v>
      </c>
      <c r="AA496" s="33">
        <v>0</v>
      </c>
      <c r="AB496" s="33">
        <v>0</v>
      </c>
      <c r="AC496" s="33">
        <v>0</v>
      </c>
      <c r="AD496" s="33">
        <v>0</v>
      </c>
      <c r="AE496" s="33">
        <v>0</v>
      </c>
      <c r="AF496" s="33">
        <v>0</v>
      </c>
      <c r="AG496" s="33">
        <v>0</v>
      </c>
      <c r="AH496" t="s">
        <v>390</v>
      </c>
      <c r="AI496" s="34">
        <v>2</v>
      </c>
    </row>
    <row r="497" spans="1:35" x14ac:dyDescent="0.25">
      <c r="A497" t="s">
        <v>1583</v>
      </c>
      <c r="B497" t="s">
        <v>760</v>
      </c>
      <c r="C497" t="s">
        <v>1224</v>
      </c>
      <c r="D497" t="s">
        <v>1501</v>
      </c>
      <c r="E497" s="33">
        <v>181.45555555555555</v>
      </c>
      <c r="F497" s="33">
        <v>4.822222222222222</v>
      </c>
      <c r="G497" s="33">
        <v>3.6555555555555554</v>
      </c>
      <c r="H497" s="33">
        <v>0</v>
      </c>
      <c r="I497" s="33">
        <v>16.399999999999999</v>
      </c>
      <c r="J497" s="33">
        <v>0</v>
      </c>
      <c r="K497" s="33">
        <v>0</v>
      </c>
      <c r="L497" s="33">
        <v>8.5194444444444439</v>
      </c>
      <c r="M497" s="33">
        <v>4.7055555555555557</v>
      </c>
      <c r="N497" s="33">
        <v>8.2333333333333325</v>
      </c>
      <c r="O497" s="33">
        <v>7.1306104953768906E-2</v>
      </c>
      <c r="P497" s="33">
        <v>4.1222222222222218</v>
      </c>
      <c r="Q497" s="33">
        <v>23.758333333333333</v>
      </c>
      <c r="R497" s="33">
        <v>0.15364950094911517</v>
      </c>
      <c r="S497" s="33">
        <v>21.485888888888887</v>
      </c>
      <c r="T497" s="33">
        <v>37.220777777777769</v>
      </c>
      <c r="U497" s="33">
        <v>0</v>
      </c>
      <c r="V497" s="33">
        <v>0.32353193313330469</v>
      </c>
      <c r="W497" s="33">
        <v>20.524777777777782</v>
      </c>
      <c r="X497" s="33">
        <v>31.401777777777781</v>
      </c>
      <c r="Y497" s="33">
        <v>0</v>
      </c>
      <c r="Z497" s="33">
        <v>0.28616679933868111</v>
      </c>
      <c r="AA497" s="33">
        <v>0</v>
      </c>
      <c r="AB497" s="33">
        <v>0.9555555555555556</v>
      </c>
      <c r="AC497" s="33">
        <v>0</v>
      </c>
      <c r="AD497" s="33">
        <v>0</v>
      </c>
      <c r="AE497" s="33">
        <v>5.1888888888888891</v>
      </c>
      <c r="AF497" s="33">
        <v>0</v>
      </c>
      <c r="AG497" s="33">
        <v>0</v>
      </c>
      <c r="AH497" t="s">
        <v>155</v>
      </c>
      <c r="AI497" s="34">
        <v>2</v>
      </c>
    </row>
    <row r="498" spans="1:35" x14ac:dyDescent="0.25">
      <c r="A498" t="s">
        <v>1583</v>
      </c>
      <c r="B498" t="s">
        <v>621</v>
      </c>
      <c r="C498" t="s">
        <v>1290</v>
      </c>
      <c r="D498" t="s">
        <v>1524</v>
      </c>
      <c r="E498" s="33">
        <v>292.51111111111112</v>
      </c>
      <c r="F498" s="33">
        <v>5.0444444444444443</v>
      </c>
      <c r="G498" s="33">
        <v>1.7333333333333334</v>
      </c>
      <c r="H498" s="33">
        <v>0</v>
      </c>
      <c r="I498" s="33">
        <v>8.3000000000000007</v>
      </c>
      <c r="J498" s="33">
        <v>0</v>
      </c>
      <c r="K498" s="33">
        <v>0</v>
      </c>
      <c r="L498" s="33">
        <v>6.6055555555555552</v>
      </c>
      <c r="M498" s="33">
        <v>13.016666666666667</v>
      </c>
      <c r="N498" s="33">
        <v>0</v>
      </c>
      <c r="O498" s="33">
        <v>4.4499734103167973E-2</v>
      </c>
      <c r="P498" s="33">
        <v>5.4527777777777775</v>
      </c>
      <c r="Q498" s="33">
        <v>22.233333333333334</v>
      </c>
      <c r="R498" s="33">
        <v>9.4649775886955861E-2</v>
      </c>
      <c r="S498" s="33">
        <v>13.638888888888889</v>
      </c>
      <c r="T498" s="33">
        <v>29.972222222222221</v>
      </c>
      <c r="U498" s="33">
        <v>0</v>
      </c>
      <c r="V498" s="33">
        <v>0.14909215224492897</v>
      </c>
      <c r="W498" s="33">
        <v>22.827777777777779</v>
      </c>
      <c r="X498" s="33">
        <v>11.802777777777777</v>
      </c>
      <c r="Y498" s="33">
        <v>0</v>
      </c>
      <c r="Z498" s="33">
        <v>0.11839056446098915</v>
      </c>
      <c r="AA498" s="33">
        <v>0</v>
      </c>
      <c r="AB498" s="33">
        <v>0</v>
      </c>
      <c r="AC498" s="33">
        <v>0</v>
      </c>
      <c r="AD498" s="33">
        <v>0</v>
      </c>
      <c r="AE498" s="33">
        <v>0</v>
      </c>
      <c r="AF498" s="33">
        <v>0</v>
      </c>
      <c r="AG498" s="33">
        <v>0</v>
      </c>
      <c r="AH498" t="s">
        <v>15</v>
      </c>
      <c r="AI498" s="34">
        <v>2</v>
      </c>
    </row>
    <row r="499" spans="1:35" x14ac:dyDescent="0.25">
      <c r="A499" t="s">
        <v>1583</v>
      </c>
      <c r="B499" t="s">
        <v>826</v>
      </c>
      <c r="C499" t="s">
        <v>1208</v>
      </c>
      <c r="D499" t="s">
        <v>1523</v>
      </c>
      <c r="E499" s="33">
        <v>236.46666666666667</v>
      </c>
      <c r="F499" s="33">
        <v>3.911111111111111</v>
      </c>
      <c r="G499" s="33">
        <v>1.1555555555555554</v>
      </c>
      <c r="H499" s="33">
        <v>1.2555555555555555</v>
      </c>
      <c r="I499" s="33">
        <v>12.188888888888888</v>
      </c>
      <c r="J499" s="33">
        <v>0</v>
      </c>
      <c r="K499" s="33">
        <v>0</v>
      </c>
      <c r="L499" s="33">
        <v>12.469444444444445</v>
      </c>
      <c r="M499" s="33">
        <v>26.144444444444446</v>
      </c>
      <c r="N499" s="33">
        <v>0</v>
      </c>
      <c r="O499" s="33">
        <v>0.11056291701907715</v>
      </c>
      <c r="P499" s="33">
        <v>15.991666666666667</v>
      </c>
      <c r="Q499" s="33">
        <v>15.797222222222222</v>
      </c>
      <c r="R499" s="33">
        <v>0.13443285405507002</v>
      </c>
      <c r="S499" s="33">
        <v>10.330555555555556</v>
      </c>
      <c r="T499" s="33">
        <v>13.813888888888888</v>
      </c>
      <c r="U499" s="33">
        <v>0</v>
      </c>
      <c r="V499" s="33">
        <v>0.1021050653134104</v>
      </c>
      <c r="W499" s="33">
        <v>16.169444444444444</v>
      </c>
      <c r="X499" s="33">
        <v>15.827777777777778</v>
      </c>
      <c r="Y499" s="33">
        <v>0</v>
      </c>
      <c r="Z499" s="33">
        <v>0.1353138802744103</v>
      </c>
      <c r="AA499" s="33">
        <v>0</v>
      </c>
      <c r="AB499" s="33">
        <v>5.3444444444444441</v>
      </c>
      <c r="AC499" s="33">
        <v>0</v>
      </c>
      <c r="AD499" s="33">
        <v>0</v>
      </c>
      <c r="AE499" s="33">
        <v>4.1888888888888891</v>
      </c>
      <c r="AF499" s="33">
        <v>0</v>
      </c>
      <c r="AG499" s="33">
        <v>0</v>
      </c>
      <c r="AH499" t="s">
        <v>221</v>
      </c>
      <c r="AI499" s="34">
        <v>2</v>
      </c>
    </row>
    <row r="500" spans="1:35" x14ac:dyDescent="0.25">
      <c r="A500" t="s">
        <v>1583</v>
      </c>
      <c r="B500" t="s">
        <v>795</v>
      </c>
      <c r="C500" t="s">
        <v>1241</v>
      </c>
      <c r="D500" t="s">
        <v>1540</v>
      </c>
      <c r="E500" s="33">
        <v>108.98888888888889</v>
      </c>
      <c r="F500" s="33">
        <v>5.6</v>
      </c>
      <c r="G500" s="33">
        <v>0.74444444444444446</v>
      </c>
      <c r="H500" s="33">
        <v>0.6</v>
      </c>
      <c r="I500" s="33">
        <v>10.755555555555556</v>
      </c>
      <c r="J500" s="33">
        <v>0</v>
      </c>
      <c r="K500" s="33">
        <v>0</v>
      </c>
      <c r="L500" s="33">
        <v>7.9685555555555574</v>
      </c>
      <c r="M500" s="33">
        <v>9.3416666666666668</v>
      </c>
      <c r="N500" s="33">
        <v>0</v>
      </c>
      <c r="O500" s="33">
        <v>8.5712101131613816E-2</v>
      </c>
      <c r="P500" s="33">
        <v>0</v>
      </c>
      <c r="Q500" s="33">
        <v>0</v>
      </c>
      <c r="R500" s="33">
        <v>0</v>
      </c>
      <c r="S500" s="33">
        <v>9.20211111111111</v>
      </c>
      <c r="T500" s="33">
        <v>4.9075555555555539</v>
      </c>
      <c r="U500" s="33">
        <v>0</v>
      </c>
      <c r="V500" s="33">
        <v>0.12945967988581911</v>
      </c>
      <c r="W500" s="33">
        <v>20.549555555555553</v>
      </c>
      <c r="X500" s="33">
        <v>7.5915555555555541</v>
      </c>
      <c r="Y500" s="33">
        <v>2.8555555555555556</v>
      </c>
      <c r="Z500" s="33">
        <v>0.28440207972270359</v>
      </c>
      <c r="AA500" s="33">
        <v>0</v>
      </c>
      <c r="AB500" s="33">
        <v>9.5555555555555554</v>
      </c>
      <c r="AC500" s="33">
        <v>0</v>
      </c>
      <c r="AD500" s="33">
        <v>0</v>
      </c>
      <c r="AE500" s="33">
        <v>0</v>
      </c>
      <c r="AF500" s="33">
        <v>0</v>
      </c>
      <c r="AG500" s="33">
        <v>0</v>
      </c>
      <c r="AH500" t="s">
        <v>190</v>
      </c>
      <c r="AI500" s="34">
        <v>2</v>
      </c>
    </row>
    <row r="501" spans="1:35" x14ac:dyDescent="0.25">
      <c r="A501" t="s">
        <v>1583</v>
      </c>
      <c r="B501" t="s">
        <v>781</v>
      </c>
      <c r="C501" t="s">
        <v>1269</v>
      </c>
      <c r="D501" t="s">
        <v>1543</v>
      </c>
      <c r="E501" s="33">
        <v>95.388888888888886</v>
      </c>
      <c r="F501" s="33">
        <v>3.911111111111111</v>
      </c>
      <c r="G501" s="33">
        <v>0</v>
      </c>
      <c r="H501" s="33">
        <v>0</v>
      </c>
      <c r="I501" s="33">
        <v>2.4666666666666668</v>
      </c>
      <c r="J501" s="33">
        <v>0</v>
      </c>
      <c r="K501" s="33">
        <v>0</v>
      </c>
      <c r="L501" s="33">
        <v>5.7194444444444441</v>
      </c>
      <c r="M501" s="33">
        <v>2.2388888888888889</v>
      </c>
      <c r="N501" s="33">
        <v>0</v>
      </c>
      <c r="O501" s="33">
        <v>2.3471170646476414E-2</v>
      </c>
      <c r="P501" s="33">
        <v>4.8805555555555555</v>
      </c>
      <c r="Q501" s="33">
        <v>5.65</v>
      </c>
      <c r="R501" s="33">
        <v>0.1103960396039604</v>
      </c>
      <c r="S501" s="33">
        <v>9.3805555555555564</v>
      </c>
      <c r="T501" s="33">
        <v>0</v>
      </c>
      <c r="U501" s="33">
        <v>0</v>
      </c>
      <c r="V501" s="33">
        <v>9.8340128130460114E-2</v>
      </c>
      <c r="W501" s="33">
        <v>18.863888888888887</v>
      </c>
      <c r="X501" s="33">
        <v>0</v>
      </c>
      <c r="Y501" s="33">
        <v>0</v>
      </c>
      <c r="Z501" s="33">
        <v>0.19775771694816538</v>
      </c>
      <c r="AA501" s="33">
        <v>0</v>
      </c>
      <c r="AB501" s="33">
        <v>0</v>
      </c>
      <c r="AC501" s="33">
        <v>0</v>
      </c>
      <c r="AD501" s="33">
        <v>0</v>
      </c>
      <c r="AE501" s="33">
        <v>0</v>
      </c>
      <c r="AF501" s="33">
        <v>0</v>
      </c>
      <c r="AG501" s="33">
        <v>0</v>
      </c>
      <c r="AH501" t="s">
        <v>176</v>
      </c>
      <c r="AI501" s="34">
        <v>2</v>
      </c>
    </row>
    <row r="502" spans="1:35" x14ac:dyDescent="0.25">
      <c r="A502" t="s">
        <v>1583</v>
      </c>
      <c r="B502" t="s">
        <v>606</v>
      </c>
      <c r="C502" t="s">
        <v>1288</v>
      </c>
      <c r="D502" t="s">
        <v>1522</v>
      </c>
      <c r="E502" s="33">
        <v>87.4</v>
      </c>
      <c r="F502" s="33">
        <v>8.0111111111111111</v>
      </c>
      <c r="G502" s="33">
        <v>0</v>
      </c>
      <c r="H502" s="33">
        <v>0</v>
      </c>
      <c r="I502" s="33">
        <v>2.9</v>
      </c>
      <c r="J502" s="33">
        <v>0</v>
      </c>
      <c r="K502" s="33">
        <v>0</v>
      </c>
      <c r="L502" s="33">
        <v>5.2416666666666663</v>
      </c>
      <c r="M502" s="33">
        <v>4.9138888888888888</v>
      </c>
      <c r="N502" s="33">
        <v>2.7777777777777777</v>
      </c>
      <c r="O502" s="33">
        <v>8.8005339435545379E-2</v>
      </c>
      <c r="P502" s="33">
        <v>5.123333333333334</v>
      </c>
      <c r="Q502" s="33">
        <v>15.572222222222223</v>
      </c>
      <c r="R502" s="33">
        <v>0.23679125349605901</v>
      </c>
      <c r="S502" s="33">
        <v>10.742888888888888</v>
      </c>
      <c r="T502" s="33">
        <v>15.445777777777776</v>
      </c>
      <c r="U502" s="33">
        <v>0</v>
      </c>
      <c r="V502" s="33">
        <v>0.29964149504195264</v>
      </c>
      <c r="W502" s="33">
        <v>12.202777777777778</v>
      </c>
      <c r="X502" s="33">
        <v>8.7949999999999999</v>
      </c>
      <c r="Y502" s="33">
        <v>0</v>
      </c>
      <c r="Z502" s="33">
        <v>0.24024917365878462</v>
      </c>
      <c r="AA502" s="33">
        <v>0</v>
      </c>
      <c r="AB502" s="33">
        <v>0</v>
      </c>
      <c r="AC502" s="33">
        <v>0</v>
      </c>
      <c r="AD502" s="33">
        <v>0</v>
      </c>
      <c r="AE502" s="33">
        <v>0</v>
      </c>
      <c r="AF502" s="33">
        <v>0</v>
      </c>
      <c r="AG502" s="33">
        <v>0</v>
      </c>
      <c r="AH502" t="s">
        <v>0</v>
      </c>
      <c r="AI502" s="34">
        <v>2</v>
      </c>
    </row>
    <row r="503" spans="1:35" x14ac:dyDescent="0.25">
      <c r="A503" t="s">
        <v>1583</v>
      </c>
      <c r="B503" t="s">
        <v>773</v>
      </c>
      <c r="C503" t="s">
        <v>1357</v>
      </c>
      <c r="D503" t="s">
        <v>1522</v>
      </c>
      <c r="E503" s="33">
        <v>151.75555555555556</v>
      </c>
      <c r="F503" s="33">
        <v>5.6</v>
      </c>
      <c r="G503" s="33">
        <v>1.0222222222222221</v>
      </c>
      <c r="H503" s="33">
        <v>0</v>
      </c>
      <c r="I503" s="33">
        <v>9.5444444444444443</v>
      </c>
      <c r="J503" s="33">
        <v>0</v>
      </c>
      <c r="K503" s="33">
        <v>0</v>
      </c>
      <c r="L503" s="33">
        <v>5.3305555555555557</v>
      </c>
      <c r="M503" s="33">
        <v>13.383333333333333</v>
      </c>
      <c r="N503" s="33">
        <v>10.877777777777778</v>
      </c>
      <c r="O503" s="33">
        <v>0.15986967345145703</v>
      </c>
      <c r="P503" s="33">
        <v>9.5833333333333339</v>
      </c>
      <c r="Q503" s="33">
        <v>20.716666666666665</v>
      </c>
      <c r="R503" s="33">
        <v>0.19966320105432711</v>
      </c>
      <c r="S503" s="33">
        <v>13.505555555555556</v>
      </c>
      <c r="T503" s="33">
        <v>17.769444444444446</v>
      </c>
      <c r="U503" s="33">
        <v>5.166666666666667</v>
      </c>
      <c r="V503" s="33">
        <v>0.24013398740664813</v>
      </c>
      <c r="W503" s="33">
        <v>17.952777777777779</v>
      </c>
      <c r="X503" s="33">
        <v>17.002777777777776</v>
      </c>
      <c r="Y503" s="33">
        <v>0</v>
      </c>
      <c r="Z503" s="33">
        <v>0.23034119197539904</v>
      </c>
      <c r="AA503" s="33">
        <v>0</v>
      </c>
      <c r="AB503" s="33">
        <v>0.16666666666666666</v>
      </c>
      <c r="AC503" s="33">
        <v>0</v>
      </c>
      <c r="AD503" s="33">
        <v>0</v>
      </c>
      <c r="AE503" s="33">
        <v>6.166666666666667</v>
      </c>
      <c r="AF503" s="33">
        <v>0</v>
      </c>
      <c r="AG503" s="33">
        <v>0</v>
      </c>
      <c r="AH503" t="s">
        <v>168</v>
      </c>
      <c r="AI503" s="34">
        <v>2</v>
      </c>
    </row>
    <row r="504" spans="1:35" x14ac:dyDescent="0.25">
      <c r="A504" t="s">
        <v>1583</v>
      </c>
      <c r="B504" t="s">
        <v>1081</v>
      </c>
      <c r="C504" t="s">
        <v>1458</v>
      </c>
      <c r="D504" t="s">
        <v>1502</v>
      </c>
      <c r="E504" s="33">
        <v>268.16666666666669</v>
      </c>
      <c r="F504" s="33">
        <v>24.544444444444444</v>
      </c>
      <c r="G504" s="33">
        <v>0</v>
      </c>
      <c r="H504" s="33">
        <v>0</v>
      </c>
      <c r="I504" s="33">
        <v>10.677777777777777</v>
      </c>
      <c r="J504" s="33">
        <v>0</v>
      </c>
      <c r="K504" s="33">
        <v>0</v>
      </c>
      <c r="L504" s="33">
        <v>5.3429999999999991</v>
      </c>
      <c r="M504" s="33">
        <v>23.771333333333327</v>
      </c>
      <c r="N504" s="33">
        <v>3.6565555555555558</v>
      </c>
      <c r="O504" s="33">
        <v>0.10227926248187277</v>
      </c>
      <c r="P504" s="33">
        <v>4.6245555555555562</v>
      </c>
      <c r="Q504" s="33">
        <v>51.213333333333338</v>
      </c>
      <c r="R504" s="33">
        <v>0.20822084110213385</v>
      </c>
      <c r="S504" s="33">
        <v>19.569777777777777</v>
      </c>
      <c r="T504" s="33">
        <v>23.82833333333334</v>
      </c>
      <c r="U504" s="33">
        <v>6.4222222222222225</v>
      </c>
      <c r="V504" s="33">
        <v>0.18578123057799878</v>
      </c>
      <c r="W504" s="33">
        <v>47.709555555555582</v>
      </c>
      <c r="X504" s="33">
        <v>26.616666666666667</v>
      </c>
      <c r="Y504" s="33">
        <v>0</v>
      </c>
      <c r="Z504" s="33">
        <v>0.27716428423451422</v>
      </c>
      <c r="AA504" s="33">
        <v>0</v>
      </c>
      <c r="AB504" s="33">
        <v>4.1111111111111107</v>
      </c>
      <c r="AC504" s="33">
        <v>0</v>
      </c>
      <c r="AD504" s="33">
        <v>0</v>
      </c>
      <c r="AE504" s="33">
        <v>6.6666666666666666E-2</v>
      </c>
      <c r="AF504" s="33">
        <v>0</v>
      </c>
      <c r="AG504" s="33">
        <v>0</v>
      </c>
      <c r="AH504" t="s">
        <v>477</v>
      </c>
      <c r="AI504" s="34">
        <v>2</v>
      </c>
    </row>
    <row r="505" spans="1:35" x14ac:dyDescent="0.25">
      <c r="A505" t="s">
        <v>1583</v>
      </c>
      <c r="B505" t="s">
        <v>901</v>
      </c>
      <c r="C505" t="s">
        <v>1249</v>
      </c>
      <c r="D505" t="s">
        <v>1496</v>
      </c>
      <c r="E505" s="33">
        <v>153.75555555555556</v>
      </c>
      <c r="F505" s="33">
        <v>0</v>
      </c>
      <c r="G505" s="33">
        <v>1.0666666666666667</v>
      </c>
      <c r="H505" s="33">
        <v>0.73055555555555551</v>
      </c>
      <c r="I505" s="33">
        <v>0</v>
      </c>
      <c r="J505" s="33">
        <v>2.0222222222222221</v>
      </c>
      <c r="K505" s="33">
        <v>11.644444444444444</v>
      </c>
      <c r="L505" s="33">
        <v>3.2253333333333329</v>
      </c>
      <c r="M505" s="33">
        <v>14.749111111111109</v>
      </c>
      <c r="N505" s="33">
        <v>16.627444444444436</v>
      </c>
      <c r="O505" s="33">
        <v>0.20406778436190193</v>
      </c>
      <c r="P505" s="33">
        <v>25.598999999999993</v>
      </c>
      <c r="Q505" s="33">
        <v>0</v>
      </c>
      <c r="R505" s="33">
        <v>0.16649154502095673</v>
      </c>
      <c r="S505" s="33">
        <v>5.7378888888888877</v>
      </c>
      <c r="T505" s="33">
        <v>8.5662222222222226</v>
      </c>
      <c r="U505" s="33">
        <v>0</v>
      </c>
      <c r="V505" s="33">
        <v>9.3031507443272141E-2</v>
      </c>
      <c r="W505" s="33">
        <v>6.1841111111111102</v>
      </c>
      <c r="X505" s="33">
        <v>15.337333333333341</v>
      </c>
      <c r="Y505" s="33">
        <v>5.3888888888888893</v>
      </c>
      <c r="Z505" s="33">
        <v>0.17502023413788123</v>
      </c>
      <c r="AA505" s="33">
        <v>0.74444444444444446</v>
      </c>
      <c r="AB505" s="33">
        <v>0</v>
      </c>
      <c r="AC505" s="33">
        <v>0</v>
      </c>
      <c r="AD505" s="33">
        <v>0</v>
      </c>
      <c r="AE505" s="33">
        <v>0</v>
      </c>
      <c r="AF505" s="33">
        <v>0</v>
      </c>
      <c r="AG505" s="33">
        <v>0</v>
      </c>
      <c r="AH505" t="s">
        <v>297</v>
      </c>
      <c r="AI505" s="34">
        <v>2</v>
      </c>
    </row>
    <row r="506" spans="1:35" x14ac:dyDescent="0.25">
      <c r="A506" t="s">
        <v>1583</v>
      </c>
      <c r="B506" t="s">
        <v>765</v>
      </c>
      <c r="C506" t="s">
        <v>1352</v>
      </c>
      <c r="D506" t="s">
        <v>1502</v>
      </c>
      <c r="E506" s="33">
        <v>156.1888888888889</v>
      </c>
      <c r="F506" s="33">
        <v>11.177777777777777</v>
      </c>
      <c r="G506" s="33">
        <v>0.66666666666666663</v>
      </c>
      <c r="H506" s="33">
        <v>0.9</v>
      </c>
      <c r="I506" s="33">
        <v>6.1</v>
      </c>
      <c r="J506" s="33">
        <v>0</v>
      </c>
      <c r="K506" s="33">
        <v>0</v>
      </c>
      <c r="L506" s="33">
        <v>5.9638888888888886</v>
      </c>
      <c r="M506" s="33">
        <v>12.887444444444448</v>
      </c>
      <c r="N506" s="33">
        <v>0</v>
      </c>
      <c r="O506" s="33">
        <v>8.2511915771501756E-2</v>
      </c>
      <c r="P506" s="33">
        <v>0</v>
      </c>
      <c r="Q506" s="33">
        <v>18.330999999999992</v>
      </c>
      <c r="R506" s="33">
        <v>0.11736430248274875</v>
      </c>
      <c r="S506" s="33">
        <v>21.204666666666661</v>
      </c>
      <c r="T506" s="33">
        <v>0</v>
      </c>
      <c r="U506" s="33">
        <v>25.511111111111113</v>
      </c>
      <c r="V506" s="33">
        <v>0.29909795831258446</v>
      </c>
      <c r="W506" s="33">
        <v>28.925777777777775</v>
      </c>
      <c r="X506" s="33">
        <v>4.3276666666666666</v>
      </c>
      <c r="Y506" s="33">
        <v>18.322222222222223</v>
      </c>
      <c r="Z506" s="33">
        <v>0.33021341680301625</v>
      </c>
      <c r="AA506" s="33">
        <v>0</v>
      </c>
      <c r="AB506" s="33">
        <v>5.4111111111111114</v>
      </c>
      <c r="AC506" s="33">
        <v>0</v>
      </c>
      <c r="AD506" s="33">
        <v>0</v>
      </c>
      <c r="AE506" s="33">
        <v>6.4666666666666668</v>
      </c>
      <c r="AF506" s="33">
        <v>0</v>
      </c>
      <c r="AG506" s="33">
        <v>0</v>
      </c>
      <c r="AH506" t="s">
        <v>160</v>
      </c>
      <c r="AI506" s="34">
        <v>2</v>
      </c>
    </row>
    <row r="507" spans="1:35" x14ac:dyDescent="0.25">
      <c r="A507" t="s">
        <v>1583</v>
      </c>
      <c r="B507" t="s">
        <v>1022</v>
      </c>
      <c r="C507" t="s">
        <v>1279</v>
      </c>
      <c r="D507" t="s">
        <v>1532</v>
      </c>
      <c r="E507" s="33">
        <v>92.533333333333331</v>
      </c>
      <c r="F507" s="33">
        <v>5.5111111111111111</v>
      </c>
      <c r="G507" s="33">
        <v>0</v>
      </c>
      <c r="H507" s="33">
        <v>0</v>
      </c>
      <c r="I507" s="33">
        <v>3.3333333333333335</v>
      </c>
      <c r="J507" s="33">
        <v>0</v>
      </c>
      <c r="K507" s="33">
        <v>0</v>
      </c>
      <c r="L507" s="33">
        <v>0</v>
      </c>
      <c r="M507" s="33">
        <v>4.9138888888888888</v>
      </c>
      <c r="N507" s="33">
        <v>0</v>
      </c>
      <c r="O507" s="33">
        <v>5.3103986551392889E-2</v>
      </c>
      <c r="P507" s="33">
        <v>4.083333333333333</v>
      </c>
      <c r="Q507" s="33">
        <v>15.841666666666667</v>
      </c>
      <c r="R507" s="33">
        <v>0.2153278097982709</v>
      </c>
      <c r="S507" s="33">
        <v>9.7249999999999996</v>
      </c>
      <c r="T507" s="33">
        <v>7.666666666666667</v>
      </c>
      <c r="U507" s="33">
        <v>0</v>
      </c>
      <c r="V507" s="33">
        <v>0.18795028818443804</v>
      </c>
      <c r="W507" s="33">
        <v>9.9305555555555554</v>
      </c>
      <c r="X507" s="33">
        <v>5.5388888888888888</v>
      </c>
      <c r="Y507" s="33">
        <v>5.2111111111111112</v>
      </c>
      <c r="Z507" s="33">
        <v>0.22349303554274738</v>
      </c>
      <c r="AA507" s="33">
        <v>0</v>
      </c>
      <c r="AB507" s="33">
        <v>0</v>
      </c>
      <c r="AC507" s="33">
        <v>0</v>
      </c>
      <c r="AD507" s="33">
        <v>72.927777777777777</v>
      </c>
      <c r="AE507" s="33">
        <v>0</v>
      </c>
      <c r="AF507" s="33">
        <v>0</v>
      </c>
      <c r="AG507" s="33">
        <v>0</v>
      </c>
      <c r="AH507" t="s">
        <v>418</v>
      </c>
      <c r="AI507" s="34">
        <v>2</v>
      </c>
    </row>
    <row r="508" spans="1:35" x14ac:dyDescent="0.25">
      <c r="A508" t="s">
        <v>1583</v>
      </c>
      <c r="B508" t="s">
        <v>986</v>
      </c>
      <c r="C508" t="s">
        <v>1429</v>
      </c>
      <c r="D508" t="s">
        <v>1494</v>
      </c>
      <c r="E508" s="33">
        <v>78.12222222222222</v>
      </c>
      <c r="F508" s="33">
        <v>5.4222222222222225</v>
      </c>
      <c r="G508" s="33">
        <v>0</v>
      </c>
      <c r="H508" s="33">
        <v>0</v>
      </c>
      <c r="I508" s="33">
        <v>0</v>
      </c>
      <c r="J508" s="33">
        <v>0</v>
      </c>
      <c r="K508" s="33">
        <v>0</v>
      </c>
      <c r="L508" s="33">
        <v>1.7222222222222223</v>
      </c>
      <c r="M508" s="33">
        <v>4.5</v>
      </c>
      <c r="N508" s="33">
        <v>0</v>
      </c>
      <c r="O508" s="33">
        <v>5.7602048072820371E-2</v>
      </c>
      <c r="P508" s="33">
        <v>5.083333333333333</v>
      </c>
      <c r="Q508" s="33">
        <v>8.5222222222222221</v>
      </c>
      <c r="R508" s="33">
        <v>0.1741573033707865</v>
      </c>
      <c r="S508" s="33">
        <v>5.6388888888888893</v>
      </c>
      <c r="T508" s="33">
        <v>7.9694444444444441</v>
      </c>
      <c r="U508" s="33">
        <v>0</v>
      </c>
      <c r="V508" s="33">
        <v>0.17419286019058458</v>
      </c>
      <c r="W508" s="33">
        <v>10.922222222222222</v>
      </c>
      <c r="X508" s="33">
        <v>9.3194444444444446</v>
      </c>
      <c r="Y508" s="33">
        <v>0</v>
      </c>
      <c r="Z508" s="33">
        <v>0.25910254586829756</v>
      </c>
      <c r="AA508" s="33">
        <v>0</v>
      </c>
      <c r="AB508" s="33">
        <v>0</v>
      </c>
      <c r="AC508" s="33">
        <v>0</v>
      </c>
      <c r="AD508" s="33">
        <v>66.302777777777777</v>
      </c>
      <c r="AE508" s="33">
        <v>0</v>
      </c>
      <c r="AF508" s="33">
        <v>0</v>
      </c>
      <c r="AG508" s="33">
        <v>0</v>
      </c>
      <c r="AH508" t="s">
        <v>382</v>
      </c>
      <c r="AI508" s="34">
        <v>2</v>
      </c>
    </row>
    <row r="509" spans="1:35" x14ac:dyDescent="0.25">
      <c r="A509" t="s">
        <v>1583</v>
      </c>
      <c r="B509" t="s">
        <v>949</v>
      </c>
      <c r="C509" t="s">
        <v>1237</v>
      </c>
      <c r="D509" t="s">
        <v>1539</v>
      </c>
      <c r="E509" s="33">
        <v>125.25555555555556</v>
      </c>
      <c r="F509" s="33">
        <v>10.533333333333333</v>
      </c>
      <c r="G509" s="33">
        <v>0</v>
      </c>
      <c r="H509" s="33">
        <v>0</v>
      </c>
      <c r="I509" s="33">
        <v>0</v>
      </c>
      <c r="J509" s="33">
        <v>0</v>
      </c>
      <c r="K509" s="33">
        <v>0</v>
      </c>
      <c r="L509" s="33">
        <v>10.166666666666666</v>
      </c>
      <c r="M509" s="33">
        <v>14.597222222222221</v>
      </c>
      <c r="N509" s="33">
        <v>0</v>
      </c>
      <c r="O509" s="33">
        <v>0.11653951920518051</v>
      </c>
      <c r="P509" s="33">
        <v>3.6777777777777776</v>
      </c>
      <c r="Q509" s="33">
        <v>5.4111111111111114</v>
      </c>
      <c r="R509" s="33">
        <v>7.2562760578373103E-2</v>
      </c>
      <c r="S509" s="33">
        <v>9.6888888888888882</v>
      </c>
      <c r="T509" s="33">
        <v>6.9694444444444441</v>
      </c>
      <c r="U509" s="33">
        <v>0</v>
      </c>
      <c r="V509" s="33">
        <v>0.13299476625565509</v>
      </c>
      <c r="W509" s="33">
        <v>16.691666666666666</v>
      </c>
      <c r="X509" s="33">
        <v>10.133333333333333</v>
      </c>
      <c r="Y509" s="33">
        <v>0</v>
      </c>
      <c r="Z509" s="33">
        <v>0.21416215736716046</v>
      </c>
      <c r="AA509" s="33">
        <v>0</v>
      </c>
      <c r="AB509" s="33">
        <v>0</v>
      </c>
      <c r="AC509" s="33">
        <v>0</v>
      </c>
      <c r="AD509" s="33">
        <v>74.75</v>
      </c>
      <c r="AE509" s="33">
        <v>0</v>
      </c>
      <c r="AF509" s="33">
        <v>0</v>
      </c>
      <c r="AG509" s="33">
        <v>0</v>
      </c>
      <c r="AH509" t="s">
        <v>345</v>
      </c>
      <c r="AI509" s="34">
        <v>2</v>
      </c>
    </row>
    <row r="510" spans="1:35" x14ac:dyDescent="0.25">
      <c r="A510" t="s">
        <v>1583</v>
      </c>
      <c r="B510" t="s">
        <v>1165</v>
      </c>
      <c r="C510" t="s">
        <v>1405</v>
      </c>
      <c r="D510" t="s">
        <v>1543</v>
      </c>
      <c r="E510" s="33">
        <v>152.25555555555556</v>
      </c>
      <c r="F510" s="33">
        <v>4.666666666666667</v>
      </c>
      <c r="G510" s="33">
        <v>0</v>
      </c>
      <c r="H510" s="33">
        <v>0</v>
      </c>
      <c r="I510" s="33">
        <v>0</v>
      </c>
      <c r="J510" s="33">
        <v>0</v>
      </c>
      <c r="K510" s="33">
        <v>0</v>
      </c>
      <c r="L510" s="33">
        <v>5.1611111111111114</v>
      </c>
      <c r="M510" s="33">
        <v>11.747222222222222</v>
      </c>
      <c r="N510" s="33">
        <v>0</v>
      </c>
      <c r="O510" s="33">
        <v>7.7154637670583073E-2</v>
      </c>
      <c r="P510" s="33">
        <v>4.4333333333333336</v>
      </c>
      <c r="Q510" s="33">
        <v>29.102777777777778</v>
      </c>
      <c r="R510" s="33">
        <v>0.22026198642632999</v>
      </c>
      <c r="S510" s="33">
        <v>4.5250000000000004</v>
      </c>
      <c r="T510" s="33">
        <v>10.927777777777777</v>
      </c>
      <c r="U510" s="33">
        <v>0</v>
      </c>
      <c r="V510" s="33">
        <v>0.10149237393271546</v>
      </c>
      <c r="W510" s="33">
        <v>15.838888888888889</v>
      </c>
      <c r="X510" s="33">
        <v>9.3888888888888893</v>
      </c>
      <c r="Y510" s="33">
        <v>0</v>
      </c>
      <c r="Z510" s="33">
        <v>0.16569364372765089</v>
      </c>
      <c r="AA510" s="33">
        <v>0</v>
      </c>
      <c r="AB510" s="33">
        <v>0</v>
      </c>
      <c r="AC510" s="33">
        <v>0</v>
      </c>
      <c r="AD510" s="33">
        <v>97.456111111111099</v>
      </c>
      <c r="AE510" s="33">
        <v>0</v>
      </c>
      <c r="AF510" s="33">
        <v>0</v>
      </c>
      <c r="AG510" s="33">
        <v>0</v>
      </c>
      <c r="AH510" t="s">
        <v>563</v>
      </c>
      <c r="AI510" s="34">
        <v>2</v>
      </c>
    </row>
    <row r="511" spans="1:35" x14ac:dyDescent="0.25">
      <c r="A511" t="s">
        <v>1583</v>
      </c>
      <c r="B511" t="s">
        <v>967</v>
      </c>
      <c r="C511" t="s">
        <v>1426</v>
      </c>
      <c r="D511" t="s">
        <v>1497</v>
      </c>
      <c r="E511" s="33">
        <v>229.03333333333333</v>
      </c>
      <c r="F511" s="33">
        <v>25.344444444444445</v>
      </c>
      <c r="G511" s="33">
        <v>0</v>
      </c>
      <c r="H511" s="33">
        <v>0</v>
      </c>
      <c r="I511" s="33">
        <v>0</v>
      </c>
      <c r="J511" s="33">
        <v>0</v>
      </c>
      <c r="K511" s="33">
        <v>0</v>
      </c>
      <c r="L511" s="33">
        <v>3.1361111111111111</v>
      </c>
      <c r="M511" s="33">
        <v>15.013888888888889</v>
      </c>
      <c r="N511" s="33">
        <v>0</v>
      </c>
      <c r="O511" s="33">
        <v>6.5553291612089462E-2</v>
      </c>
      <c r="P511" s="33">
        <v>0</v>
      </c>
      <c r="Q511" s="33">
        <v>40.983333333333334</v>
      </c>
      <c r="R511" s="33">
        <v>0.1789404744578664</v>
      </c>
      <c r="S511" s="33">
        <v>15.755555555555556</v>
      </c>
      <c r="T511" s="33">
        <v>10.294444444444444</v>
      </c>
      <c r="U511" s="33">
        <v>0</v>
      </c>
      <c r="V511" s="33">
        <v>0.11373890263425994</v>
      </c>
      <c r="W511" s="33">
        <v>30.963888888888889</v>
      </c>
      <c r="X511" s="33">
        <v>2.5055555555555555</v>
      </c>
      <c r="Y511" s="33">
        <v>5.2</v>
      </c>
      <c r="Z511" s="33">
        <v>0.16883762674040653</v>
      </c>
      <c r="AA511" s="33">
        <v>0</v>
      </c>
      <c r="AB511" s="33">
        <v>0</v>
      </c>
      <c r="AC511" s="33">
        <v>0</v>
      </c>
      <c r="AD511" s="33">
        <v>0</v>
      </c>
      <c r="AE511" s="33">
        <v>7.3888888888888893</v>
      </c>
      <c r="AF511" s="33">
        <v>0</v>
      </c>
      <c r="AG511" s="33">
        <v>0</v>
      </c>
      <c r="AH511" t="s">
        <v>363</v>
      </c>
      <c r="AI511" s="34">
        <v>2</v>
      </c>
    </row>
    <row r="512" spans="1:35" x14ac:dyDescent="0.25">
      <c r="A512" t="s">
        <v>1583</v>
      </c>
      <c r="B512" t="s">
        <v>704</v>
      </c>
      <c r="C512" t="s">
        <v>1238</v>
      </c>
      <c r="D512" t="s">
        <v>1521</v>
      </c>
      <c r="E512" s="33">
        <v>59.777777777777779</v>
      </c>
      <c r="F512" s="33">
        <v>5.6</v>
      </c>
      <c r="G512" s="33">
        <v>0</v>
      </c>
      <c r="H512" s="33">
        <v>0</v>
      </c>
      <c r="I512" s="33">
        <v>1.1777777777777778</v>
      </c>
      <c r="J512" s="33">
        <v>0</v>
      </c>
      <c r="K512" s="33">
        <v>0</v>
      </c>
      <c r="L512" s="33">
        <v>5.3472222222222223</v>
      </c>
      <c r="M512" s="33">
        <v>5.4861111111111107</v>
      </c>
      <c r="N512" s="33">
        <v>0</v>
      </c>
      <c r="O512" s="33">
        <v>9.1775092936802971E-2</v>
      </c>
      <c r="P512" s="33">
        <v>4.8250000000000002</v>
      </c>
      <c r="Q512" s="33">
        <v>9.6666666666666661</v>
      </c>
      <c r="R512" s="33">
        <v>0.24242565055762083</v>
      </c>
      <c r="S512" s="33">
        <v>5.7111111111111112</v>
      </c>
      <c r="T512" s="33">
        <v>6.125</v>
      </c>
      <c r="U512" s="33">
        <v>0</v>
      </c>
      <c r="V512" s="33">
        <v>0.19800185873605949</v>
      </c>
      <c r="W512" s="33">
        <v>5.8444444444444441</v>
      </c>
      <c r="X512" s="33">
        <v>6.958333333333333</v>
      </c>
      <c r="Y512" s="33">
        <v>0</v>
      </c>
      <c r="Z512" s="33">
        <v>0.21417286245353159</v>
      </c>
      <c r="AA512" s="33">
        <v>0</v>
      </c>
      <c r="AB512" s="33">
        <v>0</v>
      </c>
      <c r="AC512" s="33">
        <v>0</v>
      </c>
      <c r="AD512" s="33">
        <v>51.394444444444446</v>
      </c>
      <c r="AE512" s="33">
        <v>0</v>
      </c>
      <c r="AF512" s="33">
        <v>0</v>
      </c>
      <c r="AG512" s="33">
        <v>0</v>
      </c>
      <c r="AH512" t="s">
        <v>98</v>
      </c>
      <c r="AI512" s="34">
        <v>2</v>
      </c>
    </row>
    <row r="513" spans="1:35" x14ac:dyDescent="0.25">
      <c r="A513" t="s">
        <v>1583</v>
      </c>
      <c r="B513" t="s">
        <v>906</v>
      </c>
      <c r="C513" t="s">
        <v>1338</v>
      </c>
      <c r="D513" t="s">
        <v>1502</v>
      </c>
      <c r="E513" s="33">
        <v>164.3111111111111</v>
      </c>
      <c r="F513" s="33">
        <v>9.8000000000000007</v>
      </c>
      <c r="G513" s="33">
        <v>0</v>
      </c>
      <c r="H513" s="33">
        <v>0</v>
      </c>
      <c r="I513" s="33">
        <v>2.7777777777777777</v>
      </c>
      <c r="J513" s="33">
        <v>0</v>
      </c>
      <c r="K513" s="33">
        <v>0</v>
      </c>
      <c r="L513" s="33">
        <v>7.7416666666666663</v>
      </c>
      <c r="M513" s="33">
        <v>4.6111111111111107</v>
      </c>
      <c r="N513" s="33">
        <v>9.5277777777777786</v>
      </c>
      <c r="O513" s="33">
        <v>8.6049499594265624E-2</v>
      </c>
      <c r="P513" s="33">
        <v>4.9000000000000004</v>
      </c>
      <c r="Q513" s="33">
        <v>22.372222222222224</v>
      </c>
      <c r="R513" s="33">
        <v>0.1659791723018664</v>
      </c>
      <c r="S513" s="33">
        <v>21.336111111111112</v>
      </c>
      <c r="T513" s="33">
        <v>10.544444444444444</v>
      </c>
      <c r="U513" s="33">
        <v>0</v>
      </c>
      <c r="V513" s="33">
        <v>0.19402556126589127</v>
      </c>
      <c r="W513" s="33">
        <v>20.597222222222221</v>
      </c>
      <c r="X513" s="33">
        <v>20.663888888888888</v>
      </c>
      <c r="Y513" s="33">
        <v>0</v>
      </c>
      <c r="Z513" s="33">
        <v>0.25111576954287257</v>
      </c>
      <c r="AA513" s="33">
        <v>0</v>
      </c>
      <c r="AB513" s="33">
        <v>0</v>
      </c>
      <c r="AC513" s="33">
        <v>0</v>
      </c>
      <c r="AD513" s="33">
        <v>98.25555555555556</v>
      </c>
      <c r="AE513" s="33">
        <v>0</v>
      </c>
      <c r="AF513" s="33">
        <v>0</v>
      </c>
      <c r="AG513" s="33">
        <v>0</v>
      </c>
      <c r="AH513" t="s">
        <v>302</v>
      </c>
      <c r="AI513" s="34">
        <v>2</v>
      </c>
    </row>
    <row r="514" spans="1:35" x14ac:dyDescent="0.25">
      <c r="A514" t="s">
        <v>1583</v>
      </c>
      <c r="B514" t="s">
        <v>828</v>
      </c>
      <c r="C514" t="s">
        <v>1381</v>
      </c>
      <c r="D514" t="s">
        <v>1547</v>
      </c>
      <c r="E514" s="33">
        <v>119.53333333333333</v>
      </c>
      <c r="F514" s="33">
        <v>9.9666666666666668</v>
      </c>
      <c r="G514" s="33">
        <v>0</v>
      </c>
      <c r="H514" s="33">
        <v>0</v>
      </c>
      <c r="I514" s="33">
        <v>6.2222222222222223</v>
      </c>
      <c r="J514" s="33">
        <v>0</v>
      </c>
      <c r="K514" s="33">
        <v>0</v>
      </c>
      <c r="L514" s="33">
        <v>1.4833333333333334</v>
      </c>
      <c r="M514" s="33">
        <v>13.197222222222223</v>
      </c>
      <c r="N514" s="33">
        <v>0</v>
      </c>
      <c r="O514" s="33">
        <v>0.11040620933258971</v>
      </c>
      <c r="P514" s="33">
        <v>0</v>
      </c>
      <c r="Q514" s="33">
        <v>23.93888888888889</v>
      </c>
      <c r="R514" s="33">
        <v>0.20026956683398403</v>
      </c>
      <c r="S514" s="33">
        <v>14.8</v>
      </c>
      <c r="T514" s="33">
        <v>3.4722222222222223</v>
      </c>
      <c r="U514" s="33">
        <v>0</v>
      </c>
      <c r="V514" s="33">
        <v>0.15286298568507159</v>
      </c>
      <c r="W514" s="33">
        <v>10.841666666666667</v>
      </c>
      <c r="X514" s="33">
        <v>9.7555555555555564</v>
      </c>
      <c r="Y514" s="33">
        <v>3.1888888888888891</v>
      </c>
      <c r="Z514" s="33">
        <v>0.19899144822457707</v>
      </c>
      <c r="AA514" s="33">
        <v>0</v>
      </c>
      <c r="AB514" s="33">
        <v>0</v>
      </c>
      <c r="AC514" s="33">
        <v>0</v>
      </c>
      <c r="AD514" s="33">
        <v>102.625</v>
      </c>
      <c r="AE514" s="33">
        <v>0</v>
      </c>
      <c r="AF514" s="33">
        <v>0</v>
      </c>
      <c r="AG514" s="33">
        <v>0</v>
      </c>
      <c r="AH514" t="s">
        <v>223</v>
      </c>
      <c r="AI514" s="34">
        <v>2</v>
      </c>
    </row>
    <row r="515" spans="1:35" x14ac:dyDescent="0.25">
      <c r="A515" t="s">
        <v>1583</v>
      </c>
      <c r="B515" t="s">
        <v>887</v>
      </c>
      <c r="C515" t="s">
        <v>1406</v>
      </c>
      <c r="D515" t="s">
        <v>1543</v>
      </c>
      <c r="E515" s="33">
        <v>102.43333333333334</v>
      </c>
      <c r="F515" s="33">
        <v>10.588888888888889</v>
      </c>
      <c r="G515" s="33">
        <v>0</v>
      </c>
      <c r="H515" s="33">
        <v>0</v>
      </c>
      <c r="I515" s="33">
        <v>5.4222222222222225</v>
      </c>
      <c r="J515" s="33">
        <v>0</v>
      </c>
      <c r="K515" s="33">
        <v>0</v>
      </c>
      <c r="L515" s="33">
        <v>5.4638888888888886</v>
      </c>
      <c r="M515" s="33">
        <v>5.1888888888888891</v>
      </c>
      <c r="N515" s="33">
        <v>0</v>
      </c>
      <c r="O515" s="33">
        <v>5.0656253389738587E-2</v>
      </c>
      <c r="P515" s="33">
        <v>4.416666666666667</v>
      </c>
      <c r="Q515" s="33">
        <v>15.755555555555556</v>
      </c>
      <c r="R515" s="33">
        <v>0.1969302527389088</v>
      </c>
      <c r="S515" s="33">
        <v>0.44444444444444442</v>
      </c>
      <c r="T515" s="33">
        <v>7.0083333333333337</v>
      </c>
      <c r="U515" s="33">
        <v>0</v>
      </c>
      <c r="V515" s="33">
        <v>7.2757348953248729E-2</v>
      </c>
      <c r="W515" s="33">
        <v>14.172222222222222</v>
      </c>
      <c r="X515" s="33">
        <v>3.9055555555555554</v>
      </c>
      <c r="Y515" s="33">
        <v>0</v>
      </c>
      <c r="Z515" s="33">
        <v>0.17648334960407855</v>
      </c>
      <c r="AA515" s="33">
        <v>0</v>
      </c>
      <c r="AB515" s="33">
        <v>0</v>
      </c>
      <c r="AC515" s="33">
        <v>0</v>
      </c>
      <c r="AD515" s="33">
        <v>66.563888888888883</v>
      </c>
      <c r="AE515" s="33">
        <v>0</v>
      </c>
      <c r="AF515" s="33">
        <v>0</v>
      </c>
      <c r="AG515" s="33">
        <v>0</v>
      </c>
      <c r="AH515" t="s">
        <v>283</v>
      </c>
      <c r="AI515" s="34">
        <v>2</v>
      </c>
    </row>
    <row r="516" spans="1:35" x14ac:dyDescent="0.25">
      <c r="A516" t="s">
        <v>1583</v>
      </c>
      <c r="B516" t="s">
        <v>664</v>
      </c>
      <c r="C516" t="s">
        <v>1316</v>
      </c>
      <c r="D516" t="s">
        <v>1529</v>
      </c>
      <c r="E516" s="33">
        <v>164.64444444444445</v>
      </c>
      <c r="F516" s="33">
        <v>13.455555555555556</v>
      </c>
      <c r="G516" s="33">
        <v>0</v>
      </c>
      <c r="H516" s="33">
        <v>0</v>
      </c>
      <c r="I516" s="33">
        <v>10.922222222222222</v>
      </c>
      <c r="J516" s="33">
        <v>0</v>
      </c>
      <c r="K516" s="33">
        <v>0</v>
      </c>
      <c r="L516" s="33">
        <v>8.4305555555555554</v>
      </c>
      <c r="M516" s="33">
        <v>11.347222222222221</v>
      </c>
      <c r="N516" s="33">
        <v>0</v>
      </c>
      <c r="O516" s="33">
        <v>6.8919557295181524E-2</v>
      </c>
      <c r="P516" s="33">
        <v>4.822222222222222</v>
      </c>
      <c r="Q516" s="33">
        <v>38.213888888888889</v>
      </c>
      <c r="R516" s="33">
        <v>0.26138817654204344</v>
      </c>
      <c r="S516" s="33">
        <v>16.694444444444443</v>
      </c>
      <c r="T516" s="33">
        <v>22.113888888888887</v>
      </c>
      <c r="U516" s="33">
        <v>0</v>
      </c>
      <c r="V516" s="33">
        <v>0.23570994736131728</v>
      </c>
      <c r="W516" s="33">
        <v>20.297222222222221</v>
      </c>
      <c r="X516" s="33">
        <v>27.397222222222222</v>
      </c>
      <c r="Y516" s="33">
        <v>9.8777777777777782</v>
      </c>
      <c r="Z516" s="33">
        <v>0.34967606964502634</v>
      </c>
      <c r="AA516" s="33">
        <v>0</v>
      </c>
      <c r="AB516" s="33">
        <v>0</v>
      </c>
      <c r="AC516" s="33">
        <v>0</v>
      </c>
      <c r="AD516" s="33">
        <v>103.39444444444445</v>
      </c>
      <c r="AE516" s="33">
        <v>0</v>
      </c>
      <c r="AF516" s="33">
        <v>0</v>
      </c>
      <c r="AG516" s="33">
        <v>0</v>
      </c>
      <c r="AH516" t="s">
        <v>58</v>
      </c>
      <c r="AI516" s="34">
        <v>2</v>
      </c>
    </row>
    <row r="517" spans="1:35" x14ac:dyDescent="0.25">
      <c r="A517" t="s">
        <v>1583</v>
      </c>
      <c r="B517" t="s">
        <v>987</v>
      </c>
      <c r="C517" t="s">
        <v>1230</v>
      </c>
      <c r="D517" t="s">
        <v>1507</v>
      </c>
      <c r="E517" s="33">
        <v>154.17777777777778</v>
      </c>
      <c r="F517" s="33">
        <v>13.233333333333333</v>
      </c>
      <c r="G517" s="33">
        <v>0</v>
      </c>
      <c r="H517" s="33">
        <v>0</v>
      </c>
      <c r="I517" s="33">
        <v>4.5333333333333332</v>
      </c>
      <c r="J517" s="33">
        <v>0</v>
      </c>
      <c r="K517" s="33">
        <v>0</v>
      </c>
      <c r="L517" s="33">
        <v>5.9638888888888886</v>
      </c>
      <c r="M517" s="33">
        <v>14.088888888888889</v>
      </c>
      <c r="N517" s="33">
        <v>5.333333333333333</v>
      </c>
      <c r="O517" s="33">
        <v>0.12597290285384835</v>
      </c>
      <c r="P517" s="33">
        <v>0</v>
      </c>
      <c r="Q517" s="33">
        <v>21.81111111111111</v>
      </c>
      <c r="R517" s="33">
        <v>0.14146728163735947</v>
      </c>
      <c r="S517" s="33">
        <v>10.8</v>
      </c>
      <c r="T517" s="33">
        <v>6.7</v>
      </c>
      <c r="U517" s="33">
        <v>0</v>
      </c>
      <c r="V517" s="33">
        <v>0.11350533294897665</v>
      </c>
      <c r="W517" s="33">
        <v>19.616666666666667</v>
      </c>
      <c r="X517" s="33">
        <v>10.6</v>
      </c>
      <c r="Y517" s="33">
        <v>0</v>
      </c>
      <c r="Z517" s="33">
        <v>0.1959858748918997</v>
      </c>
      <c r="AA517" s="33">
        <v>0</v>
      </c>
      <c r="AB517" s="33">
        <v>0</v>
      </c>
      <c r="AC517" s="33">
        <v>0</v>
      </c>
      <c r="AD517" s="33">
        <v>112.1</v>
      </c>
      <c r="AE517" s="33">
        <v>0</v>
      </c>
      <c r="AF517" s="33">
        <v>0</v>
      </c>
      <c r="AG517" s="33">
        <v>0</v>
      </c>
      <c r="AH517" t="s">
        <v>383</v>
      </c>
      <c r="AI517" s="34">
        <v>2</v>
      </c>
    </row>
    <row r="518" spans="1:35" x14ac:dyDescent="0.25">
      <c r="A518" t="s">
        <v>1583</v>
      </c>
      <c r="B518" t="s">
        <v>683</v>
      </c>
      <c r="C518" t="s">
        <v>1325</v>
      </c>
      <c r="D518" t="s">
        <v>1502</v>
      </c>
      <c r="E518" s="33">
        <v>178.73333333333332</v>
      </c>
      <c r="F518" s="33">
        <v>9.3333333333333339</v>
      </c>
      <c r="G518" s="33">
        <v>0</v>
      </c>
      <c r="H518" s="33">
        <v>0</v>
      </c>
      <c r="I518" s="33">
        <v>0</v>
      </c>
      <c r="J518" s="33">
        <v>0</v>
      </c>
      <c r="K518" s="33">
        <v>0</v>
      </c>
      <c r="L518" s="33">
        <v>10.402777777777779</v>
      </c>
      <c r="M518" s="33">
        <v>14.155555555555555</v>
      </c>
      <c r="N518" s="33">
        <v>0</v>
      </c>
      <c r="O518" s="33">
        <v>7.919930374238468E-2</v>
      </c>
      <c r="P518" s="33">
        <v>8.6611111111111114</v>
      </c>
      <c r="Q518" s="33">
        <v>31.527777777777779</v>
      </c>
      <c r="R518" s="33">
        <v>0.22485391023250034</v>
      </c>
      <c r="S518" s="33">
        <v>9.4749999999999996</v>
      </c>
      <c r="T518" s="33">
        <v>15.875</v>
      </c>
      <c r="U518" s="33">
        <v>0</v>
      </c>
      <c r="V518" s="33">
        <v>0.14183140619171952</v>
      </c>
      <c r="W518" s="33">
        <v>23.530555555555555</v>
      </c>
      <c r="X518" s="33">
        <v>11.202777777777778</v>
      </c>
      <c r="Y518" s="33">
        <v>4.7777777777777777</v>
      </c>
      <c r="Z518" s="33">
        <v>0.22106179286335947</v>
      </c>
      <c r="AA518" s="33">
        <v>0</v>
      </c>
      <c r="AB518" s="33">
        <v>0</v>
      </c>
      <c r="AC518" s="33">
        <v>0</v>
      </c>
      <c r="AD518" s="33">
        <v>96.188888888888883</v>
      </c>
      <c r="AE518" s="33">
        <v>0</v>
      </c>
      <c r="AF518" s="33">
        <v>0</v>
      </c>
      <c r="AG518" s="33">
        <v>0</v>
      </c>
      <c r="AH518" t="s">
        <v>77</v>
      </c>
      <c r="AI518" s="34">
        <v>2</v>
      </c>
    </row>
    <row r="519" spans="1:35" x14ac:dyDescent="0.25">
      <c r="A519" t="s">
        <v>1583</v>
      </c>
      <c r="B519" t="s">
        <v>993</v>
      </c>
      <c r="C519" t="s">
        <v>1275</v>
      </c>
      <c r="D519" t="s">
        <v>1507</v>
      </c>
      <c r="E519" s="33">
        <v>215.14444444444445</v>
      </c>
      <c r="F519" s="33">
        <v>10.355555555555556</v>
      </c>
      <c r="G519" s="33">
        <v>0</v>
      </c>
      <c r="H519" s="33">
        <v>0</v>
      </c>
      <c r="I519" s="33">
        <v>3.7888888888888888</v>
      </c>
      <c r="J519" s="33">
        <v>0</v>
      </c>
      <c r="K519" s="33">
        <v>0</v>
      </c>
      <c r="L519" s="33">
        <v>0</v>
      </c>
      <c r="M519" s="33">
        <v>13.838888888888889</v>
      </c>
      <c r="N519" s="33">
        <v>0</v>
      </c>
      <c r="O519" s="33">
        <v>6.4323710168878792E-2</v>
      </c>
      <c r="P519" s="33">
        <v>9.344444444444445</v>
      </c>
      <c r="Q519" s="33">
        <v>37.075000000000003</v>
      </c>
      <c r="R519" s="33">
        <v>0.21575943810359968</v>
      </c>
      <c r="S519" s="33">
        <v>15.5</v>
      </c>
      <c r="T519" s="33">
        <v>7</v>
      </c>
      <c r="U519" s="33">
        <v>0</v>
      </c>
      <c r="V519" s="33">
        <v>0.10458090171977483</v>
      </c>
      <c r="W519" s="33">
        <v>15.830555555555556</v>
      </c>
      <c r="X519" s="33">
        <v>14.725</v>
      </c>
      <c r="Y519" s="33">
        <v>5.0111111111111111</v>
      </c>
      <c r="Z519" s="33">
        <v>0.16531529205185147</v>
      </c>
      <c r="AA519" s="33">
        <v>0</v>
      </c>
      <c r="AB519" s="33">
        <v>0</v>
      </c>
      <c r="AC519" s="33">
        <v>0</v>
      </c>
      <c r="AD519" s="33">
        <v>143.20555555555555</v>
      </c>
      <c r="AE519" s="33">
        <v>0</v>
      </c>
      <c r="AF519" s="33">
        <v>0</v>
      </c>
      <c r="AG519" s="33">
        <v>0</v>
      </c>
      <c r="AH519" t="s">
        <v>389</v>
      </c>
      <c r="AI519" s="34">
        <v>2</v>
      </c>
    </row>
    <row r="520" spans="1:35" x14ac:dyDescent="0.25">
      <c r="A520" t="s">
        <v>1583</v>
      </c>
      <c r="B520" t="s">
        <v>1150</v>
      </c>
      <c r="C520" t="s">
        <v>1475</v>
      </c>
      <c r="D520" t="s">
        <v>1522</v>
      </c>
      <c r="E520" s="33">
        <v>155.74444444444444</v>
      </c>
      <c r="F520" s="33">
        <v>7.177777777777778</v>
      </c>
      <c r="G520" s="33">
        <v>0</v>
      </c>
      <c r="H520" s="33">
        <v>0</v>
      </c>
      <c r="I520" s="33">
        <v>1.2444444444444445</v>
      </c>
      <c r="J520" s="33">
        <v>0</v>
      </c>
      <c r="K520" s="33">
        <v>0</v>
      </c>
      <c r="L520" s="33">
        <v>6.1786666666666683</v>
      </c>
      <c r="M520" s="33">
        <v>12.518111111111113</v>
      </c>
      <c r="N520" s="33">
        <v>1.8003333333333333</v>
      </c>
      <c r="O520" s="33">
        <v>9.1935506884497406E-2</v>
      </c>
      <c r="P520" s="33">
        <v>5</v>
      </c>
      <c r="Q520" s="33">
        <v>18.306111111111104</v>
      </c>
      <c r="R520" s="33">
        <v>0.14964329029036166</v>
      </c>
      <c r="S520" s="33">
        <v>19.050444444444437</v>
      </c>
      <c r="T520" s="33">
        <v>7.1312222222222212</v>
      </c>
      <c r="U520" s="33">
        <v>32.766666666666666</v>
      </c>
      <c r="V520" s="33">
        <v>0.37849397160590709</v>
      </c>
      <c r="W520" s="33">
        <v>26.117222222222225</v>
      </c>
      <c r="X520" s="33">
        <v>21.239333333333335</v>
      </c>
      <c r="Y520" s="33">
        <v>0</v>
      </c>
      <c r="Z520" s="33">
        <v>0.30406577727045736</v>
      </c>
      <c r="AA520" s="33">
        <v>0</v>
      </c>
      <c r="AB520" s="33">
        <v>0</v>
      </c>
      <c r="AC520" s="33">
        <v>0</v>
      </c>
      <c r="AD520" s="33">
        <v>0</v>
      </c>
      <c r="AE520" s="33">
        <v>0</v>
      </c>
      <c r="AF520" s="33">
        <v>0</v>
      </c>
      <c r="AG520" s="33">
        <v>2.5777777777777779</v>
      </c>
      <c r="AH520" t="s">
        <v>547</v>
      </c>
      <c r="AI520" s="34">
        <v>2</v>
      </c>
    </row>
    <row r="521" spans="1:35" x14ac:dyDescent="0.25">
      <c r="A521" t="s">
        <v>1583</v>
      </c>
      <c r="B521" t="s">
        <v>1048</v>
      </c>
      <c r="C521" t="s">
        <v>1445</v>
      </c>
      <c r="D521" t="s">
        <v>1518</v>
      </c>
      <c r="E521" s="33">
        <v>236.57777777777778</v>
      </c>
      <c r="F521" s="33">
        <v>11.9</v>
      </c>
      <c r="G521" s="33">
        <v>0</v>
      </c>
      <c r="H521" s="33">
        <v>0</v>
      </c>
      <c r="I521" s="33">
        <v>25.477777777777778</v>
      </c>
      <c r="J521" s="33">
        <v>0</v>
      </c>
      <c r="K521" s="33">
        <v>0</v>
      </c>
      <c r="L521" s="33">
        <v>6.3736666666666668</v>
      </c>
      <c r="M521" s="33">
        <v>12.005555555555556</v>
      </c>
      <c r="N521" s="33">
        <v>5.166666666666667</v>
      </c>
      <c r="O521" s="33">
        <v>7.2585947773811763E-2</v>
      </c>
      <c r="P521" s="33">
        <v>11.675000000000001</v>
      </c>
      <c r="Q521" s="33">
        <v>48.780555555555559</v>
      </c>
      <c r="R521" s="33">
        <v>0.25554198760097691</v>
      </c>
      <c r="S521" s="33">
        <v>25.422222222222221</v>
      </c>
      <c r="T521" s="33">
        <v>39.023111111111113</v>
      </c>
      <c r="U521" s="33">
        <v>0.91111111111111109</v>
      </c>
      <c r="V521" s="33">
        <v>0.27625774938944203</v>
      </c>
      <c r="W521" s="33">
        <v>20.616666666666667</v>
      </c>
      <c r="X521" s="33">
        <v>45.869444444444447</v>
      </c>
      <c r="Y521" s="33">
        <v>0</v>
      </c>
      <c r="Z521" s="33">
        <v>0.28103278226563966</v>
      </c>
      <c r="AA521" s="33">
        <v>0</v>
      </c>
      <c r="AB521" s="33">
        <v>3.8777777777777778</v>
      </c>
      <c r="AC521" s="33">
        <v>0</v>
      </c>
      <c r="AD521" s="33">
        <v>10.763888888888889</v>
      </c>
      <c r="AE521" s="33">
        <v>0</v>
      </c>
      <c r="AF521" s="33">
        <v>0</v>
      </c>
      <c r="AG521" s="33">
        <v>0</v>
      </c>
      <c r="AH521" t="s">
        <v>444</v>
      </c>
      <c r="AI521" s="34">
        <v>2</v>
      </c>
    </row>
    <row r="522" spans="1:35" x14ac:dyDescent="0.25">
      <c r="A522" t="s">
        <v>1583</v>
      </c>
      <c r="B522" t="s">
        <v>1184</v>
      </c>
      <c r="C522" t="s">
        <v>1486</v>
      </c>
      <c r="D522" t="s">
        <v>1518</v>
      </c>
      <c r="E522" s="33">
        <v>166.98888888888888</v>
      </c>
      <c r="F522" s="33">
        <v>4.7444444444444445</v>
      </c>
      <c r="G522" s="33">
        <v>0.57777777777777772</v>
      </c>
      <c r="H522" s="33">
        <v>0.73888888888888893</v>
      </c>
      <c r="I522" s="33">
        <v>12.088888888888889</v>
      </c>
      <c r="J522" s="33">
        <v>0</v>
      </c>
      <c r="K522" s="33">
        <v>0</v>
      </c>
      <c r="L522" s="33">
        <v>6.458666666666665</v>
      </c>
      <c r="M522" s="33">
        <v>4.666666666666667</v>
      </c>
      <c r="N522" s="33">
        <v>13.1</v>
      </c>
      <c r="O522" s="33">
        <v>0.10639430434493313</v>
      </c>
      <c r="P522" s="33">
        <v>39.870222222222218</v>
      </c>
      <c r="Q522" s="33">
        <v>0</v>
      </c>
      <c r="R522" s="33">
        <v>0.238759731186373</v>
      </c>
      <c r="S522" s="33">
        <v>18.633777777777777</v>
      </c>
      <c r="T522" s="33">
        <v>19.203888888888894</v>
      </c>
      <c r="U522" s="33">
        <v>0</v>
      </c>
      <c r="V522" s="33">
        <v>0.22658793000199617</v>
      </c>
      <c r="W522" s="33">
        <v>22.346</v>
      </c>
      <c r="X522" s="33">
        <v>31.22044444444445</v>
      </c>
      <c r="Y522" s="33">
        <v>7.1555555555555559</v>
      </c>
      <c r="Z522" s="33">
        <v>0.36362898396433568</v>
      </c>
      <c r="AA522" s="33">
        <v>0</v>
      </c>
      <c r="AB522" s="33">
        <v>0</v>
      </c>
      <c r="AC522" s="33">
        <v>0</v>
      </c>
      <c r="AD522" s="33">
        <v>0</v>
      </c>
      <c r="AE522" s="33">
        <v>0</v>
      </c>
      <c r="AF522" s="33">
        <v>0</v>
      </c>
      <c r="AG522" s="33">
        <v>0</v>
      </c>
      <c r="AH522" t="s">
        <v>583</v>
      </c>
      <c r="AI522" s="34">
        <v>2</v>
      </c>
    </row>
    <row r="523" spans="1:35" x14ac:dyDescent="0.25">
      <c r="A523" t="s">
        <v>1583</v>
      </c>
      <c r="B523" t="s">
        <v>656</v>
      </c>
      <c r="C523" t="s">
        <v>1224</v>
      </c>
      <c r="D523" t="s">
        <v>1501</v>
      </c>
      <c r="E523" s="33">
        <v>66.86666666666666</v>
      </c>
      <c r="F523" s="33">
        <v>4.822222222222222</v>
      </c>
      <c r="G523" s="33">
        <v>0</v>
      </c>
      <c r="H523" s="33">
        <v>0</v>
      </c>
      <c r="I523" s="33">
        <v>0</v>
      </c>
      <c r="J523" s="33">
        <v>0</v>
      </c>
      <c r="K523" s="33">
        <v>0</v>
      </c>
      <c r="L523" s="33">
        <v>4.1871111111111103</v>
      </c>
      <c r="M523" s="33">
        <v>3.3027777777777776</v>
      </c>
      <c r="N523" s="33">
        <v>0</v>
      </c>
      <c r="O523" s="33">
        <v>4.9393486208042542E-2</v>
      </c>
      <c r="P523" s="33">
        <v>0</v>
      </c>
      <c r="Q523" s="33">
        <v>17.352777777777778</v>
      </c>
      <c r="R523" s="33">
        <v>0.25951312728481224</v>
      </c>
      <c r="S523" s="33">
        <v>6.014333333333334</v>
      </c>
      <c r="T523" s="33">
        <v>4.2101111111111118</v>
      </c>
      <c r="U523" s="33">
        <v>0</v>
      </c>
      <c r="V523" s="33">
        <v>0.15290794283815223</v>
      </c>
      <c r="W523" s="33">
        <v>7.1980000000000004</v>
      </c>
      <c r="X523" s="33">
        <v>10.733222222222219</v>
      </c>
      <c r="Y523" s="33">
        <v>0</v>
      </c>
      <c r="Z523" s="33">
        <v>0.26816384180790959</v>
      </c>
      <c r="AA523" s="33">
        <v>0</v>
      </c>
      <c r="AB523" s="33">
        <v>0</v>
      </c>
      <c r="AC523" s="33">
        <v>0</v>
      </c>
      <c r="AD523" s="33">
        <v>0</v>
      </c>
      <c r="AE523" s="33">
        <v>0</v>
      </c>
      <c r="AF523" s="33">
        <v>0</v>
      </c>
      <c r="AG523" s="33">
        <v>0</v>
      </c>
      <c r="AH523" t="s">
        <v>50</v>
      </c>
      <c r="AI523" s="34">
        <v>2</v>
      </c>
    </row>
    <row r="524" spans="1:35" x14ac:dyDescent="0.25">
      <c r="A524" t="s">
        <v>1583</v>
      </c>
      <c r="B524" t="s">
        <v>1125</v>
      </c>
      <c r="C524" t="s">
        <v>1249</v>
      </c>
      <c r="D524" t="s">
        <v>1496</v>
      </c>
      <c r="E524" s="33">
        <v>129.55555555555554</v>
      </c>
      <c r="F524" s="33">
        <v>4.6222222222222218</v>
      </c>
      <c r="G524" s="33">
        <v>0.28888888888888886</v>
      </c>
      <c r="H524" s="33">
        <v>0</v>
      </c>
      <c r="I524" s="33">
        <v>5.6555555555555559</v>
      </c>
      <c r="J524" s="33">
        <v>0.65555555555555556</v>
      </c>
      <c r="K524" s="33">
        <v>0</v>
      </c>
      <c r="L524" s="33">
        <v>5.1545555555555556</v>
      </c>
      <c r="M524" s="33">
        <v>24.778999999999996</v>
      </c>
      <c r="N524" s="33">
        <v>0</v>
      </c>
      <c r="O524" s="33">
        <v>0.1912615780445969</v>
      </c>
      <c r="P524" s="33">
        <v>14.82388888888889</v>
      </c>
      <c r="Q524" s="33">
        <v>16.777111111111115</v>
      </c>
      <c r="R524" s="33">
        <v>0.24391852487135512</v>
      </c>
      <c r="S524" s="33">
        <v>11.668222222222221</v>
      </c>
      <c r="T524" s="33">
        <v>4.0647777777777785</v>
      </c>
      <c r="U524" s="33">
        <v>0</v>
      </c>
      <c r="V524" s="33">
        <v>0.12143825042881648</v>
      </c>
      <c r="W524" s="33">
        <v>12.692555555555554</v>
      </c>
      <c r="X524" s="33">
        <v>5.6032222222222208</v>
      </c>
      <c r="Y524" s="33">
        <v>0</v>
      </c>
      <c r="Z524" s="33">
        <v>0.14121955403087477</v>
      </c>
      <c r="AA524" s="33">
        <v>0</v>
      </c>
      <c r="AB524" s="33">
        <v>0</v>
      </c>
      <c r="AC524" s="33">
        <v>0</v>
      </c>
      <c r="AD524" s="33">
        <v>0</v>
      </c>
      <c r="AE524" s="33">
        <v>22.744444444444444</v>
      </c>
      <c r="AF524" s="33">
        <v>21.18888888888889</v>
      </c>
      <c r="AG524" s="33">
        <v>0</v>
      </c>
      <c r="AH524" t="s">
        <v>522</v>
      </c>
      <c r="AI524" s="34">
        <v>2</v>
      </c>
    </row>
    <row r="525" spans="1:35" x14ac:dyDescent="0.25">
      <c r="A525" t="s">
        <v>1583</v>
      </c>
      <c r="B525" t="s">
        <v>796</v>
      </c>
      <c r="C525" t="s">
        <v>1249</v>
      </c>
      <c r="D525" t="s">
        <v>1496</v>
      </c>
      <c r="E525" s="33">
        <v>90.844444444444449</v>
      </c>
      <c r="F525" s="33">
        <v>7.8444444444444441</v>
      </c>
      <c r="G525" s="33">
        <v>0.4777777777777778</v>
      </c>
      <c r="H525" s="33">
        <v>0</v>
      </c>
      <c r="I525" s="33">
        <v>0</v>
      </c>
      <c r="J525" s="33">
        <v>0</v>
      </c>
      <c r="K525" s="33">
        <v>0</v>
      </c>
      <c r="L525" s="33">
        <v>0.41922222222222227</v>
      </c>
      <c r="M525" s="33">
        <v>2.3722222222222222</v>
      </c>
      <c r="N525" s="33">
        <v>4.9012222222222217</v>
      </c>
      <c r="O525" s="33">
        <v>8.0064823874755373E-2</v>
      </c>
      <c r="P525" s="33">
        <v>5.528888888888889</v>
      </c>
      <c r="Q525" s="33">
        <v>4.8868888888888895</v>
      </c>
      <c r="R525" s="33">
        <v>0.11465508806262231</v>
      </c>
      <c r="S525" s="33">
        <v>14.005222222222219</v>
      </c>
      <c r="T525" s="33">
        <v>6.937222222222224</v>
      </c>
      <c r="U525" s="33">
        <v>0</v>
      </c>
      <c r="V525" s="33">
        <v>0.23053082191780822</v>
      </c>
      <c r="W525" s="33">
        <v>10.617111111111111</v>
      </c>
      <c r="X525" s="33">
        <v>8.8104444444444443</v>
      </c>
      <c r="Y525" s="33">
        <v>0</v>
      </c>
      <c r="Z525" s="33">
        <v>0.21385518590998043</v>
      </c>
      <c r="AA525" s="33">
        <v>0</v>
      </c>
      <c r="AB525" s="33">
        <v>0</v>
      </c>
      <c r="AC525" s="33">
        <v>0</v>
      </c>
      <c r="AD525" s="33">
        <v>0</v>
      </c>
      <c r="AE525" s="33">
        <v>0</v>
      </c>
      <c r="AF525" s="33">
        <v>0</v>
      </c>
      <c r="AG525" s="33">
        <v>6.6666666666666666E-2</v>
      </c>
      <c r="AH525" t="s">
        <v>191</v>
      </c>
      <c r="AI525" s="34">
        <v>2</v>
      </c>
    </row>
    <row r="526" spans="1:35" x14ac:dyDescent="0.25">
      <c r="A526" t="s">
        <v>1583</v>
      </c>
      <c r="B526" t="s">
        <v>1180</v>
      </c>
      <c r="C526" t="s">
        <v>1475</v>
      </c>
      <c r="D526" t="s">
        <v>1522</v>
      </c>
      <c r="E526" s="33">
        <v>24.933333333333334</v>
      </c>
      <c r="F526" s="33">
        <v>0</v>
      </c>
      <c r="G526" s="33">
        <v>0.53333333333333333</v>
      </c>
      <c r="H526" s="33">
        <v>0.13333333333333333</v>
      </c>
      <c r="I526" s="33">
        <v>0</v>
      </c>
      <c r="J526" s="33">
        <v>0</v>
      </c>
      <c r="K526" s="33">
        <v>0</v>
      </c>
      <c r="L526" s="33">
        <v>0</v>
      </c>
      <c r="M526" s="33">
        <v>4.5</v>
      </c>
      <c r="N526" s="33">
        <v>0</v>
      </c>
      <c r="O526" s="33">
        <v>0.18048128342245989</v>
      </c>
      <c r="P526" s="33">
        <v>0</v>
      </c>
      <c r="Q526" s="33">
        <v>1.0888888888888888</v>
      </c>
      <c r="R526" s="33">
        <v>4.3672014260249553E-2</v>
      </c>
      <c r="S526" s="33">
        <v>6.5092222222222214</v>
      </c>
      <c r="T526" s="33">
        <v>0</v>
      </c>
      <c r="U526" s="33">
        <v>0</v>
      </c>
      <c r="V526" s="33">
        <v>0.26106506238859178</v>
      </c>
      <c r="W526" s="33">
        <v>4.666666666666667</v>
      </c>
      <c r="X526" s="33">
        <v>0</v>
      </c>
      <c r="Y526" s="33">
        <v>0</v>
      </c>
      <c r="Z526" s="33">
        <v>0.18716577540106952</v>
      </c>
      <c r="AA526" s="33">
        <v>0</v>
      </c>
      <c r="AB526" s="33">
        <v>0</v>
      </c>
      <c r="AC526" s="33">
        <v>0</v>
      </c>
      <c r="AD526" s="33">
        <v>0</v>
      </c>
      <c r="AE526" s="33">
        <v>0</v>
      </c>
      <c r="AF526" s="33">
        <v>0</v>
      </c>
      <c r="AG526" s="33">
        <v>0</v>
      </c>
      <c r="AH526" t="s">
        <v>578</v>
      </c>
      <c r="AI526" s="34">
        <v>2</v>
      </c>
    </row>
    <row r="527" spans="1:35" x14ac:dyDescent="0.25">
      <c r="A527" t="s">
        <v>1583</v>
      </c>
      <c r="B527" t="s">
        <v>914</v>
      </c>
      <c r="C527" t="s">
        <v>1295</v>
      </c>
      <c r="D527" t="s">
        <v>1527</v>
      </c>
      <c r="E527" s="33">
        <v>476.42222222222222</v>
      </c>
      <c r="F527" s="33">
        <v>8.2111111111111104</v>
      </c>
      <c r="G527" s="33">
        <v>4.8</v>
      </c>
      <c r="H527" s="33">
        <v>19.68611111111111</v>
      </c>
      <c r="I527" s="33">
        <v>21.322222222222223</v>
      </c>
      <c r="J527" s="33">
        <v>0</v>
      </c>
      <c r="K527" s="33">
        <v>25.222222222222221</v>
      </c>
      <c r="L527" s="33">
        <v>17.169444444444444</v>
      </c>
      <c r="M527" s="33">
        <v>44.5</v>
      </c>
      <c r="N527" s="33">
        <v>4.1444444444444448</v>
      </c>
      <c r="O527" s="33">
        <v>0.10210364289379169</v>
      </c>
      <c r="P527" s="33">
        <v>41.69166666666667</v>
      </c>
      <c r="Q527" s="33">
        <v>10.191666666666666</v>
      </c>
      <c r="R527" s="33">
        <v>0.10890200102616727</v>
      </c>
      <c r="S527" s="33">
        <v>52.408333333333331</v>
      </c>
      <c r="T527" s="33">
        <v>41.141666666666666</v>
      </c>
      <c r="U527" s="33">
        <v>0</v>
      </c>
      <c r="V527" s="33">
        <v>0.19635943840664211</v>
      </c>
      <c r="W527" s="33">
        <v>61.763888888888886</v>
      </c>
      <c r="X527" s="33">
        <v>46.911111111111111</v>
      </c>
      <c r="Y527" s="33">
        <v>0</v>
      </c>
      <c r="Z527" s="33">
        <v>0.22810648817575446</v>
      </c>
      <c r="AA527" s="33">
        <v>0</v>
      </c>
      <c r="AB527" s="33">
        <v>1.2666666666666666</v>
      </c>
      <c r="AC527" s="33">
        <v>0</v>
      </c>
      <c r="AD527" s="33">
        <v>0</v>
      </c>
      <c r="AE527" s="33">
        <v>0</v>
      </c>
      <c r="AF527" s="33">
        <v>0</v>
      </c>
      <c r="AG527" s="33">
        <v>33.266666666666666</v>
      </c>
      <c r="AH527" t="s">
        <v>310</v>
      </c>
      <c r="AI527" s="34">
        <v>2</v>
      </c>
    </row>
    <row r="528" spans="1:35" x14ac:dyDescent="0.25">
      <c r="A528" t="s">
        <v>1583</v>
      </c>
      <c r="B528" t="s">
        <v>764</v>
      </c>
      <c r="C528" t="s">
        <v>1351</v>
      </c>
      <c r="D528" t="s">
        <v>1522</v>
      </c>
      <c r="E528" s="33">
        <v>286.7</v>
      </c>
      <c r="F528" s="33">
        <v>8.6333333333333329</v>
      </c>
      <c r="G528" s="33">
        <v>0</v>
      </c>
      <c r="H528" s="33">
        <v>0</v>
      </c>
      <c r="I528" s="33">
        <v>14.844444444444445</v>
      </c>
      <c r="J528" s="33">
        <v>0</v>
      </c>
      <c r="K528" s="33">
        <v>0</v>
      </c>
      <c r="L528" s="33">
        <v>10.637888888888888</v>
      </c>
      <c r="M528" s="33">
        <v>23.805555555555557</v>
      </c>
      <c r="N528" s="33">
        <v>0</v>
      </c>
      <c r="O528" s="33">
        <v>8.3032980661163436E-2</v>
      </c>
      <c r="P528" s="33">
        <v>19.627777777777776</v>
      </c>
      <c r="Q528" s="33">
        <v>21.711111111111112</v>
      </c>
      <c r="R528" s="33">
        <v>0.1441886602333062</v>
      </c>
      <c r="S528" s="33">
        <v>14.830555555555561</v>
      </c>
      <c r="T528" s="33">
        <v>7.0143333333333358</v>
      </c>
      <c r="U528" s="33">
        <v>0</v>
      </c>
      <c r="V528" s="33">
        <v>7.619424097973107E-2</v>
      </c>
      <c r="W528" s="33">
        <v>25.137333333333341</v>
      </c>
      <c r="X528" s="33">
        <v>3.4786666666666664</v>
      </c>
      <c r="Y528" s="33">
        <v>0</v>
      </c>
      <c r="Z528" s="33">
        <v>9.9811649808161873E-2</v>
      </c>
      <c r="AA528" s="33">
        <v>0</v>
      </c>
      <c r="AB528" s="33">
        <v>4.666666666666667</v>
      </c>
      <c r="AC528" s="33">
        <v>0</v>
      </c>
      <c r="AD528" s="33">
        <v>4.7166666666666668</v>
      </c>
      <c r="AE528" s="33">
        <v>0</v>
      </c>
      <c r="AF528" s="33">
        <v>0</v>
      </c>
      <c r="AG528" s="33">
        <v>0</v>
      </c>
      <c r="AH528" t="s">
        <v>159</v>
      </c>
      <c r="AI528" s="34">
        <v>2</v>
      </c>
    </row>
    <row r="529" spans="1:35" x14ac:dyDescent="0.25">
      <c r="A529" t="s">
        <v>1583</v>
      </c>
      <c r="B529" t="s">
        <v>1140</v>
      </c>
      <c r="C529" t="s">
        <v>1287</v>
      </c>
      <c r="D529" t="s">
        <v>1522</v>
      </c>
      <c r="E529" s="33">
        <v>76.8</v>
      </c>
      <c r="F529" s="33">
        <v>32.522222222222226</v>
      </c>
      <c r="G529" s="33">
        <v>2.1333333333333333</v>
      </c>
      <c r="H529" s="33">
        <v>0.27777777777777779</v>
      </c>
      <c r="I529" s="33">
        <v>4.9222222222222225</v>
      </c>
      <c r="J529" s="33">
        <v>0</v>
      </c>
      <c r="K529" s="33">
        <v>0</v>
      </c>
      <c r="L529" s="33">
        <v>3.4416666666666669</v>
      </c>
      <c r="M529" s="33">
        <v>4.666666666666667</v>
      </c>
      <c r="N529" s="33">
        <v>7.916666666666667</v>
      </c>
      <c r="O529" s="33">
        <v>0.16384548611111113</v>
      </c>
      <c r="P529" s="33">
        <v>17.494444444444444</v>
      </c>
      <c r="Q529" s="33">
        <v>0</v>
      </c>
      <c r="R529" s="33">
        <v>0.22779224537037038</v>
      </c>
      <c r="S529" s="33">
        <v>22.928888888888888</v>
      </c>
      <c r="T529" s="33">
        <v>9.15</v>
      </c>
      <c r="U529" s="33">
        <v>0</v>
      </c>
      <c r="V529" s="33">
        <v>0.4176938657407408</v>
      </c>
      <c r="W529" s="33">
        <v>33.294444444444444</v>
      </c>
      <c r="X529" s="33">
        <v>10.916666666666666</v>
      </c>
      <c r="Y529" s="33">
        <v>9.6</v>
      </c>
      <c r="Z529" s="33">
        <v>0.7006655092592593</v>
      </c>
      <c r="AA529" s="33">
        <v>0</v>
      </c>
      <c r="AB529" s="33">
        <v>0</v>
      </c>
      <c r="AC529" s="33">
        <v>0</v>
      </c>
      <c r="AD529" s="33">
        <v>0</v>
      </c>
      <c r="AE529" s="33">
        <v>0</v>
      </c>
      <c r="AF529" s="33">
        <v>0</v>
      </c>
      <c r="AG529" s="33">
        <v>0</v>
      </c>
      <c r="AH529" t="s">
        <v>537</v>
      </c>
      <c r="AI529" s="34">
        <v>2</v>
      </c>
    </row>
    <row r="530" spans="1:35" x14ac:dyDescent="0.25">
      <c r="A530" t="s">
        <v>1583</v>
      </c>
      <c r="B530" t="s">
        <v>740</v>
      </c>
      <c r="C530" t="s">
        <v>1344</v>
      </c>
      <c r="D530" t="s">
        <v>1522</v>
      </c>
      <c r="E530" s="33">
        <v>273.01111111111112</v>
      </c>
      <c r="F530" s="33">
        <v>5.6</v>
      </c>
      <c r="G530" s="33">
        <v>0.82222222222222219</v>
      </c>
      <c r="H530" s="33">
        <v>0</v>
      </c>
      <c r="I530" s="33">
        <v>27.344444444444445</v>
      </c>
      <c r="J530" s="33">
        <v>0</v>
      </c>
      <c r="K530" s="33">
        <v>0</v>
      </c>
      <c r="L530" s="33">
        <v>9.1594444444444481</v>
      </c>
      <c r="M530" s="33">
        <v>14.416666666666666</v>
      </c>
      <c r="N530" s="33">
        <v>4</v>
      </c>
      <c r="O530" s="33">
        <v>6.7457571934394195E-2</v>
      </c>
      <c r="P530" s="33">
        <v>5.166666666666667</v>
      </c>
      <c r="Q530" s="33">
        <v>26.210666666666661</v>
      </c>
      <c r="R530" s="33">
        <v>0.11493060925481256</v>
      </c>
      <c r="S530" s="33">
        <v>29.030111111111108</v>
      </c>
      <c r="T530" s="33">
        <v>56.588777777777779</v>
      </c>
      <c r="U530" s="33">
        <v>0</v>
      </c>
      <c r="V530" s="33">
        <v>0.31360953970127387</v>
      </c>
      <c r="W530" s="33">
        <v>37.92288888888887</v>
      </c>
      <c r="X530" s="33">
        <v>26.024222222222221</v>
      </c>
      <c r="Y530" s="33">
        <v>0</v>
      </c>
      <c r="Z530" s="33">
        <v>0.23422896910992624</v>
      </c>
      <c r="AA530" s="33">
        <v>0</v>
      </c>
      <c r="AB530" s="33">
        <v>0</v>
      </c>
      <c r="AC530" s="33">
        <v>0</v>
      </c>
      <c r="AD530" s="33">
        <v>0</v>
      </c>
      <c r="AE530" s="33">
        <v>0</v>
      </c>
      <c r="AF530" s="33">
        <v>0</v>
      </c>
      <c r="AG530" s="33">
        <v>0</v>
      </c>
      <c r="AH530" t="s">
        <v>134</v>
      </c>
      <c r="AI530" s="34">
        <v>2</v>
      </c>
    </row>
    <row r="531" spans="1:35" x14ac:dyDescent="0.25">
      <c r="A531" t="s">
        <v>1583</v>
      </c>
      <c r="B531" t="s">
        <v>1146</v>
      </c>
      <c r="C531" t="s">
        <v>1274</v>
      </c>
      <c r="D531" t="s">
        <v>1529</v>
      </c>
      <c r="E531" s="33">
        <v>279.63333333333333</v>
      </c>
      <c r="F531" s="33">
        <v>4.9000000000000004</v>
      </c>
      <c r="G531" s="33">
        <v>1.6888888888888889</v>
      </c>
      <c r="H531" s="33">
        <v>0</v>
      </c>
      <c r="I531" s="33">
        <v>14.333333333333334</v>
      </c>
      <c r="J531" s="33">
        <v>0</v>
      </c>
      <c r="K531" s="33">
        <v>0</v>
      </c>
      <c r="L531" s="33">
        <v>10.52588888888889</v>
      </c>
      <c r="M531" s="33">
        <v>21.05</v>
      </c>
      <c r="N531" s="33">
        <v>0</v>
      </c>
      <c r="O531" s="33">
        <v>7.5277148647037787E-2</v>
      </c>
      <c r="P531" s="33">
        <v>3.5833333333333335</v>
      </c>
      <c r="Q531" s="33">
        <v>44.538888888888891</v>
      </c>
      <c r="R531" s="33">
        <v>0.17209043588826639</v>
      </c>
      <c r="S531" s="33">
        <v>22.146888888888878</v>
      </c>
      <c r="T531" s="33">
        <v>55.38344444444445</v>
      </c>
      <c r="U531" s="33">
        <v>0</v>
      </c>
      <c r="V531" s="33">
        <v>0.27725712242221956</v>
      </c>
      <c r="W531" s="33">
        <v>23.385444444444445</v>
      </c>
      <c r="X531" s="33">
        <v>61.703000000000003</v>
      </c>
      <c r="Y531" s="33">
        <v>13.222222222222221</v>
      </c>
      <c r="Z531" s="33">
        <v>0.35156991298128504</v>
      </c>
      <c r="AA531" s="33">
        <v>0</v>
      </c>
      <c r="AB531" s="33">
        <v>0</v>
      </c>
      <c r="AC531" s="33">
        <v>0</v>
      </c>
      <c r="AD531" s="33">
        <v>0</v>
      </c>
      <c r="AE531" s="33">
        <v>60.62222222222222</v>
      </c>
      <c r="AF531" s="33">
        <v>0</v>
      </c>
      <c r="AG531" s="33">
        <v>0</v>
      </c>
      <c r="AH531" t="s">
        <v>543</v>
      </c>
      <c r="AI531" s="34">
        <v>2</v>
      </c>
    </row>
    <row r="532" spans="1:35" x14ac:dyDescent="0.25">
      <c r="A532" t="s">
        <v>1583</v>
      </c>
      <c r="B532" t="s">
        <v>875</v>
      </c>
      <c r="C532" t="s">
        <v>1249</v>
      </c>
      <c r="D532" t="s">
        <v>1496</v>
      </c>
      <c r="E532" s="33">
        <v>99.044444444444451</v>
      </c>
      <c r="F532" s="33">
        <v>5.6</v>
      </c>
      <c r="G532" s="33">
        <v>0.4777777777777778</v>
      </c>
      <c r="H532" s="33">
        <v>0</v>
      </c>
      <c r="I532" s="33">
        <v>2.6444444444444444</v>
      </c>
      <c r="J532" s="33">
        <v>0</v>
      </c>
      <c r="K532" s="33">
        <v>0</v>
      </c>
      <c r="L532" s="33">
        <v>2.7583333333333333</v>
      </c>
      <c r="M532" s="33">
        <v>0</v>
      </c>
      <c r="N532" s="33">
        <v>8.8000000000000007</v>
      </c>
      <c r="O532" s="33">
        <v>8.8849001570563163E-2</v>
      </c>
      <c r="P532" s="33">
        <v>4.8</v>
      </c>
      <c r="Q532" s="33">
        <v>8.6999999999999993</v>
      </c>
      <c r="R532" s="33">
        <v>0.13630244559120483</v>
      </c>
      <c r="S532" s="33">
        <v>20.875</v>
      </c>
      <c r="T532" s="33">
        <v>0</v>
      </c>
      <c r="U532" s="33">
        <v>0</v>
      </c>
      <c r="V532" s="33">
        <v>0.21076396679380749</v>
      </c>
      <c r="W532" s="33">
        <v>3.9777777777777779</v>
      </c>
      <c r="X532" s="33">
        <v>9.65</v>
      </c>
      <c r="Y532" s="33">
        <v>0</v>
      </c>
      <c r="Z532" s="33">
        <v>0.13759255104330267</v>
      </c>
      <c r="AA532" s="33">
        <v>0</v>
      </c>
      <c r="AB532" s="33">
        <v>0</v>
      </c>
      <c r="AC532" s="33">
        <v>0</v>
      </c>
      <c r="AD532" s="33">
        <v>0</v>
      </c>
      <c r="AE532" s="33">
        <v>0</v>
      </c>
      <c r="AF532" s="33">
        <v>0</v>
      </c>
      <c r="AG532" s="33">
        <v>0</v>
      </c>
      <c r="AH532" t="s">
        <v>271</v>
      </c>
      <c r="AI532" s="34">
        <v>2</v>
      </c>
    </row>
    <row r="533" spans="1:35" x14ac:dyDescent="0.25">
      <c r="A533" t="s">
        <v>1583</v>
      </c>
      <c r="B533" t="s">
        <v>932</v>
      </c>
      <c r="C533" t="s">
        <v>1224</v>
      </c>
      <c r="D533" t="s">
        <v>1501</v>
      </c>
      <c r="E533" s="33">
        <v>372.9111111111111</v>
      </c>
      <c r="F533" s="33">
        <v>8.9444444444444446</v>
      </c>
      <c r="G533" s="33">
        <v>0</v>
      </c>
      <c r="H533" s="33">
        <v>0</v>
      </c>
      <c r="I533" s="33">
        <v>41.744444444444447</v>
      </c>
      <c r="J533" s="33">
        <v>0</v>
      </c>
      <c r="K533" s="33">
        <v>0</v>
      </c>
      <c r="L533" s="33">
        <v>13.71111111111111</v>
      </c>
      <c r="M533" s="33">
        <v>4.5888888888888886</v>
      </c>
      <c r="N533" s="33">
        <v>27.855555555555554</v>
      </c>
      <c r="O533" s="33">
        <v>8.7003158333829919E-2</v>
      </c>
      <c r="P533" s="33">
        <v>4.822222222222222</v>
      </c>
      <c r="Q533" s="33">
        <v>39.794444444444444</v>
      </c>
      <c r="R533" s="33">
        <v>0.11964424051010071</v>
      </c>
      <c r="S533" s="33">
        <v>27.130555555555556</v>
      </c>
      <c r="T533" s="33">
        <v>61.81388888888889</v>
      </c>
      <c r="U533" s="33">
        <v>0</v>
      </c>
      <c r="V533" s="33">
        <v>0.23851379536380432</v>
      </c>
      <c r="W533" s="33">
        <v>26.130555555555556</v>
      </c>
      <c r="X533" s="33">
        <v>53.780555555555559</v>
      </c>
      <c r="Y533" s="33">
        <v>0</v>
      </c>
      <c r="Z533" s="33">
        <v>0.21428997080030987</v>
      </c>
      <c r="AA533" s="33">
        <v>0</v>
      </c>
      <c r="AB533" s="33">
        <v>2.0777777777777779</v>
      </c>
      <c r="AC533" s="33">
        <v>0</v>
      </c>
      <c r="AD533" s="33">
        <v>0</v>
      </c>
      <c r="AE533" s="33">
        <v>4.2444444444444445</v>
      </c>
      <c r="AF533" s="33">
        <v>0</v>
      </c>
      <c r="AG533" s="33">
        <v>0</v>
      </c>
      <c r="AH533" t="s">
        <v>328</v>
      </c>
      <c r="AI533" s="34">
        <v>2</v>
      </c>
    </row>
    <row r="534" spans="1:35" x14ac:dyDescent="0.25">
      <c r="A534" t="s">
        <v>1583</v>
      </c>
      <c r="B534" t="s">
        <v>737</v>
      </c>
      <c r="C534" t="s">
        <v>1342</v>
      </c>
      <c r="D534" t="s">
        <v>1498</v>
      </c>
      <c r="E534" s="33">
        <v>128.6888888888889</v>
      </c>
      <c r="F534" s="33">
        <v>5.6888888888888891</v>
      </c>
      <c r="G534" s="33">
        <v>1.6444444444444444</v>
      </c>
      <c r="H534" s="33">
        <v>0.45555555555555555</v>
      </c>
      <c r="I534" s="33">
        <v>4.4444444444444446</v>
      </c>
      <c r="J534" s="33">
        <v>0</v>
      </c>
      <c r="K534" s="33">
        <v>0</v>
      </c>
      <c r="L534" s="33">
        <v>4.4138888888888888</v>
      </c>
      <c r="M534" s="33">
        <v>3.9472222222222224</v>
      </c>
      <c r="N534" s="33">
        <v>3.9416666666666669</v>
      </c>
      <c r="O534" s="33">
        <v>6.1302020376446206E-2</v>
      </c>
      <c r="P534" s="33">
        <v>5.4222222222222225</v>
      </c>
      <c r="Q534" s="33">
        <v>14.816666666666666</v>
      </c>
      <c r="R534" s="33">
        <v>0.15726990157140389</v>
      </c>
      <c r="S534" s="33">
        <v>9.0611111111111118</v>
      </c>
      <c r="T534" s="33">
        <v>14.275</v>
      </c>
      <c r="U534" s="33">
        <v>0</v>
      </c>
      <c r="V534" s="33">
        <v>0.18133742013469176</v>
      </c>
      <c r="W534" s="33">
        <v>9.5</v>
      </c>
      <c r="X534" s="33">
        <v>7.947222222222222</v>
      </c>
      <c r="Y534" s="33">
        <v>0</v>
      </c>
      <c r="Z534" s="33">
        <v>0.13557675703678121</v>
      </c>
      <c r="AA534" s="33">
        <v>0</v>
      </c>
      <c r="AB534" s="33">
        <v>0</v>
      </c>
      <c r="AC534" s="33">
        <v>0</v>
      </c>
      <c r="AD534" s="33">
        <v>0</v>
      </c>
      <c r="AE534" s="33">
        <v>0</v>
      </c>
      <c r="AF534" s="33">
        <v>0</v>
      </c>
      <c r="AG534" s="33">
        <v>0.22222222222222221</v>
      </c>
      <c r="AH534" t="s">
        <v>131</v>
      </c>
      <c r="AI534" s="34">
        <v>2</v>
      </c>
    </row>
    <row r="535" spans="1:35" x14ac:dyDescent="0.25">
      <c r="A535" t="s">
        <v>1583</v>
      </c>
      <c r="B535" t="s">
        <v>782</v>
      </c>
      <c r="C535" t="s">
        <v>1355</v>
      </c>
      <c r="D535" t="s">
        <v>1505</v>
      </c>
      <c r="E535" s="33">
        <v>115.43333333333334</v>
      </c>
      <c r="F535" s="33">
        <v>5.6888888888888891</v>
      </c>
      <c r="G535" s="33">
        <v>0.57777777777777772</v>
      </c>
      <c r="H535" s="33">
        <v>0.7</v>
      </c>
      <c r="I535" s="33">
        <v>2.8888888888888888</v>
      </c>
      <c r="J535" s="33">
        <v>0</v>
      </c>
      <c r="K535" s="33">
        <v>0</v>
      </c>
      <c r="L535" s="33">
        <v>3.7722222222222221</v>
      </c>
      <c r="M535" s="33">
        <v>5.5111111111111111</v>
      </c>
      <c r="N535" s="33">
        <v>0</v>
      </c>
      <c r="O535" s="33">
        <v>4.7742804889787271E-2</v>
      </c>
      <c r="P535" s="33">
        <v>5.6888888888888891</v>
      </c>
      <c r="Q535" s="33">
        <v>9.3805555555555564</v>
      </c>
      <c r="R535" s="33">
        <v>0.1305467321205121</v>
      </c>
      <c r="S535" s="33">
        <v>13.797222222222222</v>
      </c>
      <c r="T535" s="33">
        <v>7.7750000000000004</v>
      </c>
      <c r="U535" s="33">
        <v>0</v>
      </c>
      <c r="V535" s="33">
        <v>0.18688035422081048</v>
      </c>
      <c r="W535" s="33">
        <v>8.1361111111111111</v>
      </c>
      <c r="X535" s="33">
        <v>7.2833333333333332</v>
      </c>
      <c r="Y535" s="33">
        <v>0</v>
      </c>
      <c r="Z535" s="33">
        <v>0.13357878525363365</v>
      </c>
      <c r="AA535" s="33">
        <v>0</v>
      </c>
      <c r="AB535" s="33">
        <v>0</v>
      </c>
      <c r="AC535" s="33">
        <v>0</v>
      </c>
      <c r="AD535" s="33">
        <v>0</v>
      </c>
      <c r="AE535" s="33">
        <v>0.2</v>
      </c>
      <c r="AF535" s="33">
        <v>0</v>
      </c>
      <c r="AG535" s="33">
        <v>0.33333333333333331</v>
      </c>
      <c r="AH535" t="s">
        <v>177</v>
      </c>
      <c r="AI535" s="34">
        <v>2</v>
      </c>
    </row>
    <row r="536" spans="1:35" x14ac:dyDescent="0.25">
      <c r="A536" t="s">
        <v>1583</v>
      </c>
      <c r="B536" t="s">
        <v>876</v>
      </c>
      <c r="C536" t="s">
        <v>1405</v>
      </c>
      <c r="D536" t="s">
        <v>1543</v>
      </c>
      <c r="E536" s="33">
        <v>170.05555555555554</v>
      </c>
      <c r="F536" s="33">
        <v>4.8888888888888893</v>
      </c>
      <c r="G536" s="33">
        <v>1.1111111111111112</v>
      </c>
      <c r="H536" s="33">
        <v>1.3896666666666666</v>
      </c>
      <c r="I536" s="33">
        <v>7.7333333333333334</v>
      </c>
      <c r="J536" s="33">
        <v>0</v>
      </c>
      <c r="K536" s="33">
        <v>0</v>
      </c>
      <c r="L536" s="33">
        <v>5.2416666666666663</v>
      </c>
      <c r="M536" s="33">
        <v>6.4888888888888889</v>
      </c>
      <c r="N536" s="33">
        <v>15.41388888888889</v>
      </c>
      <c r="O536" s="33">
        <v>0.12879777850375695</v>
      </c>
      <c r="P536" s="33">
        <v>19.458333333333332</v>
      </c>
      <c r="Q536" s="33">
        <v>9.5027777777777782</v>
      </c>
      <c r="R536" s="33">
        <v>0.17030382228030055</v>
      </c>
      <c r="S536" s="33">
        <v>8.8416666666666668</v>
      </c>
      <c r="T536" s="33">
        <v>14.6</v>
      </c>
      <c r="U536" s="33">
        <v>0</v>
      </c>
      <c r="V536" s="33">
        <v>0.13784710878797779</v>
      </c>
      <c r="W536" s="33">
        <v>18.583333333333332</v>
      </c>
      <c r="X536" s="33">
        <v>6.55</v>
      </c>
      <c r="Y536" s="33">
        <v>0</v>
      </c>
      <c r="Z536" s="33">
        <v>0.14779483828814113</v>
      </c>
      <c r="AA536" s="33">
        <v>0</v>
      </c>
      <c r="AB536" s="33">
        <v>0</v>
      </c>
      <c r="AC536" s="33">
        <v>0</v>
      </c>
      <c r="AD536" s="33">
        <v>0</v>
      </c>
      <c r="AE536" s="33">
        <v>0</v>
      </c>
      <c r="AF536" s="33">
        <v>0</v>
      </c>
      <c r="AG536" s="33">
        <v>0</v>
      </c>
      <c r="AH536" t="s">
        <v>272</v>
      </c>
      <c r="AI536" s="34">
        <v>2</v>
      </c>
    </row>
    <row r="537" spans="1:35" x14ac:dyDescent="0.25">
      <c r="A537" t="s">
        <v>1583</v>
      </c>
      <c r="B537" t="s">
        <v>818</v>
      </c>
      <c r="C537" t="s">
        <v>1275</v>
      </c>
      <c r="D537" t="s">
        <v>1507</v>
      </c>
      <c r="E537" s="33">
        <v>111.61111111111111</v>
      </c>
      <c r="F537" s="33">
        <v>5.6888888888888891</v>
      </c>
      <c r="G537" s="33">
        <v>0.26666666666666666</v>
      </c>
      <c r="H537" s="33">
        <v>0.4</v>
      </c>
      <c r="I537" s="33">
        <v>5.4333333333333336</v>
      </c>
      <c r="J537" s="33">
        <v>0</v>
      </c>
      <c r="K537" s="33">
        <v>0</v>
      </c>
      <c r="L537" s="33">
        <v>2.7527777777777778</v>
      </c>
      <c r="M537" s="33">
        <v>0</v>
      </c>
      <c r="N537" s="33">
        <v>9.8027777777777771</v>
      </c>
      <c r="O537" s="33">
        <v>8.7829766052762562E-2</v>
      </c>
      <c r="P537" s="33">
        <v>0.4</v>
      </c>
      <c r="Q537" s="33">
        <v>17.766666666666666</v>
      </c>
      <c r="R537" s="33">
        <v>0.16276754604280735</v>
      </c>
      <c r="S537" s="33">
        <v>13.813888888888888</v>
      </c>
      <c r="T537" s="33">
        <v>0.125</v>
      </c>
      <c r="U537" s="33">
        <v>0</v>
      </c>
      <c r="V537" s="33">
        <v>0.12488800398208062</v>
      </c>
      <c r="W537" s="33">
        <v>5.708333333333333</v>
      </c>
      <c r="X537" s="33">
        <v>8.9972222222222218</v>
      </c>
      <c r="Y537" s="33">
        <v>0</v>
      </c>
      <c r="Z537" s="33">
        <v>0.1317570930811349</v>
      </c>
      <c r="AA537" s="33">
        <v>0</v>
      </c>
      <c r="AB537" s="33">
        <v>1.9555555555555555</v>
      </c>
      <c r="AC537" s="33">
        <v>0</v>
      </c>
      <c r="AD537" s="33">
        <v>0</v>
      </c>
      <c r="AE537" s="33">
        <v>0</v>
      </c>
      <c r="AF537" s="33">
        <v>0</v>
      </c>
      <c r="AG537" s="33">
        <v>0</v>
      </c>
      <c r="AH537" t="s">
        <v>213</v>
      </c>
      <c r="AI537" s="34">
        <v>2</v>
      </c>
    </row>
    <row r="538" spans="1:35" x14ac:dyDescent="0.25">
      <c r="A538" t="s">
        <v>1583</v>
      </c>
      <c r="B538" t="s">
        <v>808</v>
      </c>
      <c r="C538" t="s">
        <v>1371</v>
      </c>
      <c r="D538" t="s">
        <v>1545</v>
      </c>
      <c r="E538" s="33">
        <v>97.688888888888883</v>
      </c>
      <c r="F538" s="33">
        <v>0</v>
      </c>
      <c r="G538" s="33">
        <v>0.51111111111111107</v>
      </c>
      <c r="H538" s="33">
        <v>0.41666666666666669</v>
      </c>
      <c r="I538" s="33">
        <v>7.2888888888888888</v>
      </c>
      <c r="J538" s="33">
        <v>0</v>
      </c>
      <c r="K538" s="33">
        <v>0</v>
      </c>
      <c r="L538" s="33">
        <v>0.76611111111111119</v>
      </c>
      <c r="M538" s="33">
        <v>4.072222222222222</v>
      </c>
      <c r="N538" s="33">
        <v>9.31666666666667</v>
      </c>
      <c r="O538" s="33">
        <v>0.13705641492265702</v>
      </c>
      <c r="P538" s="33">
        <v>5.0477777777777781</v>
      </c>
      <c r="Q538" s="33">
        <v>24.55222222222222</v>
      </c>
      <c r="R538" s="33">
        <v>0.30300272975432213</v>
      </c>
      <c r="S538" s="33">
        <v>6.3425555555555571</v>
      </c>
      <c r="T538" s="33">
        <v>9.6236666666666633</v>
      </c>
      <c r="U538" s="33">
        <v>0</v>
      </c>
      <c r="V538" s="33">
        <v>0.16343949044585987</v>
      </c>
      <c r="W538" s="33">
        <v>4.9057777777777778</v>
      </c>
      <c r="X538" s="33">
        <v>5.0939999999999994</v>
      </c>
      <c r="Y538" s="33">
        <v>0</v>
      </c>
      <c r="Z538" s="33">
        <v>0.10236351228389444</v>
      </c>
      <c r="AA538" s="33">
        <v>0</v>
      </c>
      <c r="AB538" s="33">
        <v>0</v>
      </c>
      <c r="AC538" s="33">
        <v>0</v>
      </c>
      <c r="AD538" s="33">
        <v>0</v>
      </c>
      <c r="AE538" s="33">
        <v>0</v>
      </c>
      <c r="AF538" s="33">
        <v>0</v>
      </c>
      <c r="AG538" s="33">
        <v>0</v>
      </c>
      <c r="AH538" t="s">
        <v>203</v>
      </c>
      <c r="AI538" s="34">
        <v>2</v>
      </c>
    </row>
    <row r="539" spans="1:35" x14ac:dyDescent="0.25">
      <c r="A539" t="s">
        <v>1583</v>
      </c>
      <c r="B539" t="s">
        <v>978</v>
      </c>
      <c r="C539" t="s">
        <v>1264</v>
      </c>
      <c r="D539" t="s">
        <v>1545</v>
      </c>
      <c r="E539" s="33">
        <v>89.944444444444443</v>
      </c>
      <c r="F539" s="33">
        <v>0</v>
      </c>
      <c r="G539" s="33">
        <v>1.6</v>
      </c>
      <c r="H539" s="33">
        <v>0.40277777777777779</v>
      </c>
      <c r="I539" s="33">
        <v>5.6333333333333337</v>
      </c>
      <c r="J539" s="33">
        <v>0</v>
      </c>
      <c r="K539" s="33">
        <v>0</v>
      </c>
      <c r="L539" s="33">
        <v>0</v>
      </c>
      <c r="M539" s="33">
        <v>3.7033333333333327</v>
      </c>
      <c r="N539" s="33">
        <v>3.8388888888888903</v>
      </c>
      <c r="O539" s="33">
        <v>8.385423100679433E-2</v>
      </c>
      <c r="P539" s="33">
        <v>4.6022222222222222</v>
      </c>
      <c r="Q539" s="33">
        <v>0</v>
      </c>
      <c r="R539" s="33">
        <v>5.1167387276096356E-2</v>
      </c>
      <c r="S539" s="33">
        <v>0</v>
      </c>
      <c r="T539" s="33">
        <v>2.3611111111111112</v>
      </c>
      <c r="U539" s="33">
        <v>0</v>
      </c>
      <c r="V539" s="33">
        <v>2.6250772081531811E-2</v>
      </c>
      <c r="W539" s="33">
        <v>0</v>
      </c>
      <c r="X539" s="33">
        <v>0</v>
      </c>
      <c r="Y539" s="33">
        <v>0</v>
      </c>
      <c r="Z539" s="33">
        <v>0</v>
      </c>
      <c r="AA539" s="33">
        <v>0</v>
      </c>
      <c r="AB539" s="33">
        <v>0</v>
      </c>
      <c r="AC539" s="33">
        <v>0</v>
      </c>
      <c r="AD539" s="33">
        <v>0</v>
      </c>
      <c r="AE539" s="33">
        <v>0</v>
      </c>
      <c r="AF539" s="33">
        <v>0</v>
      </c>
      <c r="AG539" s="33">
        <v>0</v>
      </c>
      <c r="AH539" t="s">
        <v>374</v>
      </c>
      <c r="AI539" s="34">
        <v>2</v>
      </c>
    </row>
    <row r="540" spans="1:35" x14ac:dyDescent="0.25">
      <c r="A540" t="s">
        <v>1583</v>
      </c>
      <c r="B540" t="s">
        <v>890</v>
      </c>
      <c r="C540" t="s">
        <v>1290</v>
      </c>
      <c r="D540" t="s">
        <v>1524</v>
      </c>
      <c r="E540" s="33">
        <v>676.6</v>
      </c>
      <c r="F540" s="33">
        <v>4.3555555555555552</v>
      </c>
      <c r="G540" s="33">
        <v>0.71111111111111114</v>
      </c>
      <c r="H540" s="33">
        <v>0</v>
      </c>
      <c r="I540" s="33">
        <v>23.611111111111111</v>
      </c>
      <c r="J540" s="33">
        <v>0</v>
      </c>
      <c r="K540" s="33">
        <v>5.6</v>
      </c>
      <c r="L540" s="33">
        <v>20.488888888888887</v>
      </c>
      <c r="M540" s="33">
        <v>41.886111111111113</v>
      </c>
      <c r="N540" s="33">
        <v>0.39444444444444443</v>
      </c>
      <c r="O540" s="33">
        <v>6.248973626301442E-2</v>
      </c>
      <c r="P540" s="33">
        <v>58.93333333333333</v>
      </c>
      <c r="Q540" s="33">
        <v>0</v>
      </c>
      <c r="R540" s="33">
        <v>8.7102177554438859E-2</v>
      </c>
      <c r="S540" s="33">
        <v>43.294444444444444</v>
      </c>
      <c r="T540" s="33">
        <v>50.8</v>
      </c>
      <c r="U540" s="33">
        <v>0</v>
      </c>
      <c r="V540" s="33">
        <v>0.1390695306598351</v>
      </c>
      <c r="W540" s="33">
        <v>55.133333333333333</v>
      </c>
      <c r="X540" s="33">
        <v>42.980555555555554</v>
      </c>
      <c r="Y540" s="33">
        <v>0</v>
      </c>
      <c r="Z540" s="33">
        <v>0.14501018162708967</v>
      </c>
      <c r="AA540" s="33">
        <v>0</v>
      </c>
      <c r="AB540" s="33">
        <v>17.766666666666666</v>
      </c>
      <c r="AC540" s="33">
        <v>0</v>
      </c>
      <c r="AD540" s="33">
        <v>0</v>
      </c>
      <c r="AE540" s="33">
        <v>0</v>
      </c>
      <c r="AF540" s="33">
        <v>0</v>
      </c>
      <c r="AG540" s="33">
        <v>5.5111111111111111</v>
      </c>
      <c r="AH540" t="s">
        <v>286</v>
      </c>
      <c r="AI540" s="34">
        <v>2</v>
      </c>
    </row>
    <row r="541" spans="1:35" x14ac:dyDescent="0.25">
      <c r="A541" t="s">
        <v>1583</v>
      </c>
      <c r="B541" t="s">
        <v>790</v>
      </c>
      <c r="C541" t="s">
        <v>1295</v>
      </c>
      <c r="D541" t="s">
        <v>1527</v>
      </c>
      <c r="E541" s="33">
        <v>462</v>
      </c>
      <c r="F541" s="33">
        <v>6.6111111111111107</v>
      </c>
      <c r="G541" s="33">
        <v>3.2222222222222223</v>
      </c>
      <c r="H541" s="33">
        <v>0</v>
      </c>
      <c r="I541" s="33">
        <v>28.044444444444444</v>
      </c>
      <c r="J541" s="33">
        <v>0</v>
      </c>
      <c r="K541" s="33">
        <v>0</v>
      </c>
      <c r="L541" s="33">
        <v>29.397222222222226</v>
      </c>
      <c r="M541" s="33">
        <v>32.7421111111111</v>
      </c>
      <c r="N541" s="33">
        <v>13.019666666666666</v>
      </c>
      <c r="O541" s="33">
        <v>9.9051467051467029E-2</v>
      </c>
      <c r="P541" s="33">
        <v>26.080333333333332</v>
      </c>
      <c r="Q541" s="33">
        <v>12.332333333333334</v>
      </c>
      <c r="R541" s="33">
        <v>8.3144300144300146E-2</v>
      </c>
      <c r="S541" s="33">
        <v>101.31288888888891</v>
      </c>
      <c r="T541" s="33">
        <v>29.652111111111122</v>
      </c>
      <c r="U541" s="33">
        <v>20.555555555555557</v>
      </c>
      <c r="V541" s="33">
        <v>0.32796657046657052</v>
      </c>
      <c r="W541" s="33">
        <v>55.307333333333311</v>
      </c>
      <c r="X541" s="33">
        <v>69.279777777777753</v>
      </c>
      <c r="Y541" s="33">
        <v>4.2666666666666666</v>
      </c>
      <c r="Z541" s="33">
        <v>0.27890428090428082</v>
      </c>
      <c r="AA541" s="33">
        <v>0</v>
      </c>
      <c r="AB541" s="33">
        <v>9.0222222222222221</v>
      </c>
      <c r="AC541" s="33">
        <v>0</v>
      </c>
      <c r="AD541" s="33">
        <v>0</v>
      </c>
      <c r="AE541" s="33">
        <v>4.1555555555555559</v>
      </c>
      <c r="AF541" s="33">
        <v>0</v>
      </c>
      <c r="AG541" s="33">
        <v>0</v>
      </c>
      <c r="AH541" t="s">
        <v>185</v>
      </c>
      <c r="AI541" s="34">
        <v>2</v>
      </c>
    </row>
    <row r="542" spans="1:35" x14ac:dyDescent="0.25">
      <c r="A542" t="s">
        <v>1583</v>
      </c>
      <c r="B542" t="s">
        <v>644</v>
      </c>
      <c r="C542" t="s">
        <v>1249</v>
      </c>
      <c r="D542" t="s">
        <v>1496</v>
      </c>
      <c r="E542" s="33">
        <v>111.62222222222222</v>
      </c>
      <c r="F542" s="33">
        <v>5.6888888888888891</v>
      </c>
      <c r="G542" s="33">
        <v>0.31111111111111112</v>
      </c>
      <c r="H542" s="33">
        <v>0.46666666666666667</v>
      </c>
      <c r="I542" s="33">
        <v>5.0111111111111111</v>
      </c>
      <c r="J542" s="33">
        <v>0</v>
      </c>
      <c r="K542" s="33">
        <v>0</v>
      </c>
      <c r="L542" s="33">
        <v>4.2638888888888884</v>
      </c>
      <c r="M542" s="33">
        <v>5.7333333333333334</v>
      </c>
      <c r="N542" s="33">
        <v>1.4805555555555556</v>
      </c>
      <c r="O542" s="33">
        <v>6.4627712522396977E-2</v>
      </c>
      <c r="P542" s="33">
        <v>6.4169999999999998</v>
      </c>
      <c r="Q542" s="33">
        <v>6.9711111111111093</v>
      </c>
      <c r="R542" s="33">
        <v>0.1199412701572765</v>
      </c>
      <c r="S542" s="33">
        <v>10.861444444444443</v>
      </c>
      <c r="T542" s="33">
        <v>0</v>
      </c>
      <c r="U542" s="33">
        <v>0</v>
      </c>
      <c r="V542" s="33">
        <v>9.7305395182162038E-2</v>
      </c>
      <c r="W542" s="33">
        <v>8.2289999999999992</v>
      </c>
      <c r="X542" s="33">
        <v>4.4256666666666682</v>
      </c>
      <c r="Y542" s="33">
        <v>0</v>
      </c>
      <c r="Z542" s="33">
        <v>0.11337049571968943</v>
      </c>
      <c r="AA542" s="33">
        <v>0</v>
      </c>
      <c r="AB542" s="33">
        <v>0</v>
      </c>
      <c r="AC542" s="33">
        <v>0</v>
      </c>
      <c r="AD542" s="33">
        <v>8.2777777777777783E-2</v>
      </c>
      <c r="AE542" s="33">
        <v>0</v>
      </c>
      <c r="AF542" s="33">
        <v>0</v>
      </c>
      <c r="AG542" s="33">
        <v>0</v>
      </c>
      <c r="AH542" t="s">
        <v>38</v>
      </c>
      <c r="AI542" s="34">
        <v>2</v>
      </c>
    </row>
    <row r="543" spans="1:35" x14ac:dyDescent="0.25">
      <c r="A543" t="s">
        <v>1583</v>
      </c>
      <c r="B543" t="s">
        <v>1198</v>
      </c>
      <c r="C543" t="s">
        <v>1475</v>
      </c>
      <c r="D543" t="s">
        <v>1522</v>
      </c>
      <c r="E543" s="33">
        <v>23.744444444444444</v>
      </c>
      <c r="F543" s="33">
        <v>1.7444444444444445</v>
      </c>
      <c r="G543" s="33">
        <v>0</v>
      </c>
      <c r="H543" s="33">
        <v>0</v>
      </c>
      <c r="I543" s="33">
        <v>2</v>
      </c>
      <c r="J543" s="33">
        <v>0</v>
      </c>
      <c r="K543" s="33">
        <v>0</v>
      </c>
      <c r="L543" s="33">
        <v>2.7916666666666665</v>
      </c>
      <c r="M543" s="33">
        <v>5</v>
      </c>
      <c r="N543" s="33">
        <v>0</v>
      </c>
      <c r="O543" s="33">
        <v>0.21057557323350493</v>
      </c>
      <c r="P543" s="33">
        <v>0</v>
      </c>
      <c r="Q543" s="33">
        <v>0</v>
      </c>
      <c r="R543" s="33">
        <v>0</v>
      </c>
      <c r="S543" s="33">
        <v>5.4525555555555547</v>
      </c>
      <c r="T543" s="33">
        <v>0</v>
      </c>
      <c r="U543" s="33">
        <v>0</v>
      </c>
      <c r="V543" s="33">
        <v>0.22963500233972856</v>
      </c>
      <c r="W543" s="33">
        <v>4.0595555555555567</v>
      </c>
      <c r="X543" s="33">
        <v>0</v>
      </c>
      <c r="Y543" s="33">
        <v>0</v>
      </c>
      <c r="Z543" s="33">
        <v>0.17096864763687417</v>
      </c>
      <c r="AA543" s="33">
        <v>0</v>
      </c>
      <c r="AB543" s="33">
        <v>8.8222222222222229</v>
      </c>
      <c r="AC543" s="33">
        <v>0</v>
      </c>
      <c r="AD543" s="33">
        <v>0</v>
      </c>
      <c r="AE543" s="33">
        <v>30.644444444444446</v>
      </c>
      <c r="AF543" s="33">
        <v>0</v>
      </c>
      <c r="AG543" s="33">
        <v>6.0333333333333332</v>
      </c>
      <c r="AH543" t="s">
        <v>597</v>
      </c>
      <c r="AI543" s="34">
        <v>2</v>
      </c>
    </row>
    <row r="544" spans="1:35" x14ac:dyDescent="0.25">
      <c r="A544" t="s">
        <v>1583</v>
      </c>
      <c r="B544" t="s">
        <v>726</v>
      </c>
      <c r="C544" t="s">
        <v>1246</v>
      </c>
      <c r="D544" t="s">
        <v>1500</v>
      </c>
      <c r="E544" s="33">
        <v>247.93333333333334</v>
      </c>
      <c r="F544" s="33">
        <v>5.0111111111111111</v>
      </c>
      <c r="G544" s="33">
        <v>16.711111111111112</v>
      </c>
      <c r="H544" s="33">
        <v>1.6055555555555556</v>
      </c>
      <c r="I544" s="33">
        <v>16.788888888888888</v>
      </c>
      <c r="J544" s="33">
        <v>0</v>
      </c>
      <c r="K544" s="33">
        <v>0</v>
      </c>
      <c r="L544" s="33">
        <v>12.255555555555556</v>
      </c>
      <c r="M544" s="33">
        <v>18.43888888888889</v>
      </c>
      <c r="N544" s="33">
        <v>0</v>
      </c>
      <c r="O544" s="33">
        <v>7.4370350452630643E-2</v>
      </c>
      <c r="P544" s="33">
        <v>4.1583333333333332</v>
      </c>
      <c r="Q544" s="33">
        <v>32.016666666666666</v>
      </c>
      <c r="R544" s="33">
        <v>0.14590615756923903</v>
      </c>
      <c r="S544" s="33">
        <v>9.0805555555555557</v>
      </c>
      <c r="T544" s="33">
        <v>35.869444444444447</v>
      </c>
      <c r="U544" s="33">
        <v>5.0333333333333332</v>
      </c>
      <c r="V544" s="33">
        <v>0.20159989244420543</v>
      </c>
      <c r="W544" s="33">
        <v>27.608333333333334</v>
      </c>
      <c r="X544" s="33">
        <v>27.297222222222221</v>
      </c>
      <c r="Y544" s="33">
        <v>6.166666666666667</v>
      </c>
      <c r="Z544" s="33">
        <v>0.24632517701891185</v>
      </c>
      <c r="AA544" s="33">
        <v>0</v>
      </c>
      <c r="AB544" s="33">
        <v>0</v>
      </c>
      <c r="AC544" s="33">
        <v>0</v>
      </c>
      <c r="AD544" s="33">
        <v>0</v>
      </c>
      <c r="AE544" s="33">
        <v>0</v>
      </c>
      <c r="AF544" s="33">
        <v>0</v>
      </c>
      <c r="AG544" s="33">
        <v>0</v>
      </c>
      <c r="AH544" t="s">
        <v>120</v>
      </c>
      <c r="AI544" s="34">
        <v>2</v>
      </c>
    </row>
    <row r="545" spans="1:35" x14ac:dyDescent="0.25">
      <c r="A545" t="s">
        <v>1583</v>
      </c>
      <c r="B545" t="s">
        <v>709</v>
      </c>
      <c r="C545" t="s">
        <v>1285</v>
      </c>
      <c r="D545" t="s">
        <v>1516</v>
      </c>
      <c r="E545" s="33">
        <v>105.5</v>
      </c>
      <c r="F545" s="33">
        <v>5.4222222222222225</v>
      </c>
      <c r="G545" s="33">
        <v>0</v>
      </c>
      <c r="H545" s="33">
        <v>0</v>
      </c>
      <c r="I545" s="33">
        <v>0</v>
      </c>
      <c r="J545" s="33">
        <v>0</v>
      </c>
      <c r="K545" s="33">
        <v>0</v>
      </c>
      <c r="L545" s="33">
        <v>1.6833333333333333</v>
      </c>
      <c r="M545" s="33">
        <v>10.556444444444445</v>
      </c>
      <c r="N545" s="33">
        <v>0</v>
      </c>
      <c r="O545" s="33">
        <v>0.10006108478146393</v>
      </c>
      <c r="P545" s="33">
        <v>5.0701111111111121</v>
      </c>
      <c r="Q545" s="33">
        <v>10.732555555555557</v>
      </c>
      <c r="R545" s="33">
        <v>0.14978830963665088</v>
      </c>
      <c r="S545" s="33">
        <v>4.5286666666666671</v>
      </c>
      <c r="T545" s="33">
        <v>10.306666666666665</v>
      </c>
      <c r="U545" s="33">
        <v>0</v>
      </c>
      <c r="V545" s="33">
        <v>0.14061927330173773</v>
      </c>
      <c r="W545" s="33">
        <v>11.088555555555557</v>
      </c>
      <c r="X545" s="33">
        <v>13.351888888888892</v>
      </c>
      <c r="Y545" s="33">
        <v>0</v>
      </c>
      <c r="Z545" s="33">
        <v>0.23166298051606113</v>
      </c>
      <c r="AA545" s="33">
        <v>0</v>
      </c>
      <c r="AB545" s="33">
        <v>0</v>
      </c>
      <c r="AC545" s="33">
        <v>0</v>
      </c>
      <c r="AD545" s="33">
        <v>0</v>
      </c>
      <c r="AE545" s="33">
        <v>0</v>
      </c>
      <c r="AF545" s="33">
        <v>0</v>
      </c>
      <c r="AG545" s="33">
        <v>0</v>
      </c>
      <c r="AH545" t="s">
        <v>103</v>
      </c>
      <c r="AI545" s="34">
        <v>2</v>
      </c>
    </row>
    <row r="546" spans="1:35" x14ac:dyDescent="0.25">
      <c r="A546" t="s">
        <v>1583</v>
      </c>
      <c r="B546" t="s">
        <v>745</v>
      </c>
      <c r="C546" t="s">
        <v>1240</v>
      </c>
      <c r="D546" t="s">
        <v>1522</v>
      </c>
      <c r="E546" s="33">
        <v>123.91111111111111</v>
      </c>
      <c r="F546" s="33">
        <v>4.0444444444444443</v>
      </c>
      <c r="G546" s="33">
        <v>2.5666666666666669</v>
      </c>
      <c r="H546" s="33">
        <v>1.3611111111111112</v>
      </c>
      <c r="I546" s="33">
        <v>0</v>
      </c>
      <c r="J546" s="33">
        <v>0</v>
      </c>
      <c r="K546" s="33">
        <v>0</v>
      </c>
      <c r="L546" s="33">
        <v>3.487222222222222</v>
      </c>
      <c r="M546" s="33">
        <v>11.744444444444444</v>
      </c>
      <c r="N546" s="33">
        <v>0</v>
      </c>
      <c r="O546" s="33">
        <v>9.4781205164992818E-2</v>
      </c>
      <c r="P546" s="33">
        <v>9.0483333333333356</v>
      </c>
      <c r="Q546" s="33">
        <v>0</v>
      </c>
      <c r="R546" s="33">
        <v>7.3022776183644209E-2</v>
      </c>
      <c r="S546" s="33">
        <v>18.489444444444445</v>
      </c>
      <c r="T546" s="33">
        <v>14.281666666666668</v>
      </c>
      <c r="U546" s="33">
        <v>0</v>
      </c>
      <c r="V546" s="33">
        <v>0.26447274031563844</v>
      </c>
      <c r="W546" s="33">
        <v>20.232222222222219</v>
      </c>
      <c r="X546" s="33">
        <v>10.38111111111111</v>
      </c>
      <c r="Y546" s="33">
        <v>0</v>
      </c>
      <c r="Z546" s="33">
        <v>0.24705882352941175</v>
      </c>
      <c r="AA546" s="33">
        <v>0</v>
      </c>
      <c r="AB546" s="33">
        <v>4.0444444444444443</v>
      </c>
      <c r="AC546" s="33">
        <v>0</v>
      </c>
      <c r="AD546" s="33">
        <v>0</v>
      </c>
      <c r="AE546" s="33">
        <v>0</v>
      </c>
      <c r="AF546" s="33">
        <v>0</v>
      </c>
      <c r="AG546" s="33">
        <v>0</v>
      </c>
      <c r="AH546" t="s">
        <v>140</v>
      </c>
      <c r="AI546" s="34">
        <v>2</v>
      </c>
    </row>
    <row r="547" spans="1:35" x14ac:dyDescent="0.25">
      <c r="A547" t="s">
        <v>1583</v>
      </c>
      <c r="B547" t="s">
        <v>675</v>
      </c>
      <c r="C547" t="s">
        <v>1321</v>
      </c>
      <c r="D547" t="s">
        <v>1530</v>
      </c>
      <c r="E547" s="33">
        <v>181.9111111111111</v>
      </c>
      <c r="F547" s="33">
        <v>6.4666666666666668</v>
      </c>
      <c r="G547" s="33">
        <v>1.3333333333333333</v>
      </c>
      <c r="H547" s="33">
        <v>0</v>
      </c>
      <c r="I547" s="33">
        <v>18.833333333333332</v>
      </c>
      <c r="J547" s="33">
        <v>5.6888888888888891</v>
      </c>
      <c r="K547" s="33">
        <v>2.4444444444444446</v>
      </c>
      <c r="L547" s="33">
        <v>5.6555555555555559</v>
      </c>
      <c r="M547" s="33">
        <v>12</v>
      </c>
      <c r="N547" s="33">
        <v>0</v>
      </c>
      <c r="O547" s="33">
        <v>6.5966283899340339E-2</v>
      </c>
      <c r="P547" s="33">
        <v>9.9888888888888889</v>
      </c>
      <c r="Q547" s="33">
        <v>18.583333333333332</v>
      </c>
      <c r="R547" s="33">
        <v>0.15706694356217935</v>
      </c>
      <c r="S547" s="33">
        <v>13.883333333333333</v>
      </c>
      <c r="T547" s="33">
        <v>24.677777777777777</v>
      </c>
      <c r="U547" s="33">
        <v>0</v>
      </c>
      <c r="V547" s="33">
        <v>0.21197776691913023</v>
      </c>
      <c r="W547" s="33">
        <v>19.705555555555556</v>
      </c>
      <c r="X547" s="33">
        <v>24.244444444444444</v>
      </c>
      <c r="Y547" s="33">
        <v>0</v>
      </c>
      <c r="Z547" s="33">
        <v>0.24160151478133401</v>
      </c>
      <c r="AA547" s="33">
        <v>0</v>
      </c>
      <c r="AB547" s="33">
        <v>5.5555555555555552E-2</v>
      </c>
      <c r="AC547" s="33">
        <v>0</v>
      </c>
      <c r="AD547" s="33">
        <v>0</v>
      </c>
      <c r="AE547" s="33">
        <v>0</v>
      </c>
      <c r="AF547" s="33">
        <v>0</v>
      </c>
      <c r="AG547" s="33">
        <v>0</v>
      </c>
      <c r="AH547" t="s">
        <v>69</v>
      </c>
      <c r="AI547" s="34">
        <v>2</v>
      </c>
    </row>
    <row r="548" spans="1:35" x14ac:dyDescent="0.25">
      <c r="A548" t="s">
        <v>1583</v>
      </c>
      <c r="B548" t="s">
        <v>1120</v>
      </c>
      <c r="C548" t="s">
        <v>1290</v>
      </c>
      <c r="D548" t="s">
        <v>1524</v>
      </c>
      <c r="E548" s="33">
        <v>198.25555555555556</v>
      </c>
      <c r="F548" s="33">
        <v>4.9777777777777779</v>
      </c>
      <c r="G548" s="33">
        <v>0</v>
      </c>
      <c r="H548" s="33">
        <v>0</v>
      </c>
      <c r="I548" s="33">
        <v>9.7222222222222214</v>
      </c>
      <c r="J548" s="33">
        <v>0</v>
      </c>
      <c r="K548" s="33">
        <v>0</v>
      </c>
      <c r="L548" s="33">
        <v>6.1415555555555557</v>
      </c>
      <c r="M548" s="33">
        <v>15.279444444444463</v>
      </c>
      <c r="N548" s="33">
        <v>0</v>
      </c>
      <c r="O548" s="33">
        <v>7.7069438995684678E-2</v>
      </c>
      <c r="P548" s="33">
        <v>4.5111111111111111</v>
      </c>
      <c r="Q548" s="33">
        <v>23.218111111111114</v>
      </c>
      <c r="R548" s="33">
        <v>0.13986605391470047</v>
      </c>
      <c r="S548" s="33">
        <v>15.960666666666667</v>
      </c>
      <c r="T548" s="33">
        <v>31.92155555555556</v>
      </c>
      <c r="U548" s="33">
        <v>0</v>
      </c>
      <c r="V548" s="33">
        <v>0.2415176820041473</v>
      </c>
      <c r="W548" s="33">
        <v>20.900000000000006</v>
      </c>
      <c r="X548" s="33">
        <v>31.88877777777779</v>
      </c>
      <c r="Y548" s="33">
        <v>0</v>
      </c>
      <c r="Z548" s="33">
        <v>0.26626632292775887</v>
      </c>
      <c r="AA548" s="33">
        <v>0</v>
      </c>
      <c r="AB548" s="33">
        <v>0</v>
      </c>
      <c r="AC548" s="33">
        <v>0</v>
      </c>
      <c r="AD548" s="33">
        <v>0</v>
      </c>
      <c r="AE548" s="33">
        <v>8.7333333333333325</v>
      </c>
      <c r="AF548" s="33">
        <v>0</v>
      </c>
      <c r="AG548" s="33">
        <v>0</v>
      </c>
      <c r="AH548" t="s">
        <v>517</v>
      </c>
      <c r="AI548" s="34">
        <v>2</v>
      </c>
    </row>
    <row r="549" spans="1:35" x14ac:dyDescent="0.25">
      <c r="A549" t="s">
        <v>1583</v>
      </c>
      <c r="B549" t="s">
        <v>1141</v>
      </c>
      <c r="C549" t="s">
        <v>1294</v>
      </c>
      <c r="D549" t="s">
        <v>1502</v>
      </c>
      <c r="E549" s="33">
        <v>253.93333333333334</v>
      </c>
      <c r="F549" s="33">
        <v>4.6222222222222218</v>
      </c>
      <c r="G549" s="33">
        <v>0</v>
      </c>
      <c r="H549" s="33">
        <v>0</v>
      </c>
      <c r="I549" s="33">
        <v>14.2</v>
      </c>
      <c r="J549" s="33">
        <v>0</v>
      </c>
      <c r="K549" s="33">
        <v>0</v>
      </c>
      <c r="L549" s="33">
        <v>17.207555555555562</v>
      </c>
      <c r="M549" s="33">
        <v>0</v>
      </c>
      <c r="N549" s="33">
        <v>18.629666666666662</v>
      </c>
      <c r="O549" s="33">
        <v>7.3364400105014424E-2</v>
      </c>
      <c r="P549" s="33">
        <v>4.833333333333333</v>
      </c>
      <c r="Q549" s="33">
        <v>71.89666666666669</v>
      </c>
      <c r="R549" s="33">
        <v>0.30216592281438703</v>
      </c>
      <c r="S549" s="33">
        <v>17.185666666666663</v>
      </c>
      <c r="T549" s="33">
        <v>21.979000000000003</v>
      </c>
      <c r="U549" s="33">
        <v>4.5222222222222221</v>
      </c>
      <c r="V549" s="33">
        <v>0.17204078060733349</v>
      </c>
      <c r="W549" s="33">
        <v>11.906555555555554</v>
      </c>
      <c r="X549" s="33">
        <v>37.292444444444449</v>
      </c>
      <c r="Y549" s="33">
        <v>0</v>
      </c>
      <c r="Z549" s="33">
        <v>0.19374770280913628</v>
      </c>
      <c r="AA549" s="33">
        <v>0</v>
      </c>
      <c r="AB549" s="33">
        <v>0</v>
      </c>
      <c r="AC549" s="33">
        <v>0</v>
      </c>
      <c r="AD549" s="33">
        <v>0</v>
      </c>
      <c r="AE549" s="33">
        <v>95.6</v>
      </c>
      <c r="AF549" s="33">
        <v>0</v>
      </c>
      <c r="AG549" s="33">
        <v>0</v>
      </c>
      <c r="AH549" t="s">
        <v>538</v>
      </c>
      <c r="AI549" s="34">
        <v>2</v>
      </c>
    </row>
    <row r="550" spans="1:35" x14ac:dyDescent="0.25">
      <c r="A550" t="s">
        <v>1583</v>
      </c>
      <c r="B550" t="s">
        <v>879</v>
      </c>
      <c r="C550" t="s">
        <v>1290</v>
      </c>
      <c r="D550" t="s">
        <v>1524</v>
      </c>
      <c r="E550" s="33">
        <v>388.86666666666667</v>
      </c>
      <c r="F550" s="33">
        <v>10.344444444444445</v>
      </c>
      <c r="G550" s="33">
        <v>0</v>
      </c>
      <c r="H550" s="33">
        <v>0</v>
      </c>
      <c r="I550" s="33">
        <v>13.744444444444444</v>
      </c>
      <c r="J550" s="33">
        <v>0</v>
      </c>
      <c r="K550" s="33">
        <v>0</v>
      </c>
      <c r="L550" s="33">
        <v>12.70255555555555</v>
      </c>
      <c r="M550" s="33">
        <v>4.3555555555555552</v>
      </c>
      <c r="N550" s="33">
        <v>21.585999999999999</v>
      </c>
      <c r="O550" s="33">
        <v>6.6710669181096055E-2</v>
      </c>
      <c r="P550" s="33">
        <v>0</v>
      </c>
      <c r="Q550" s="33">
        <v>58.9</v>
      </c>
      <c r="R550" s="33">
        <v>0.15146579804560259</v>
      </c>
      <c r="S550" s="33">
        <v>14.800666666666668</v>
      </c>
      <c r="T550" s="33">
        <v>52.43255555555556</v>
      </c>
      <c r="U550" s="33">
        <v>0</v>
      </c>
      <c r="V550" s="33">
        <v>0.17289530830333161</v>
      </c>
      <c r="W550" s="33">
        <v>31.742000000000001</v>
      </c>
      <c r="X550" s="33">
        <v>43.164666666666662</v>
      </c>
      <c r="Y550" s="33">
        <v>0</v>
      </c>
      <c r="Z550" s="33">
        <v>0.19262815018001028</v>
      </c>
      <c r="AA550" s="33">
        <v>1.3333333333333333</v>
      </c>
      <c r="AB550" s="33">
        <v>3.9666666666666668</v>
      </c>
      <c r="AC550" s="33">
        <v>0</v>
      </c>
      <c r="AD550" s="33">
        <v>0</v>
      </c>
      <c r="AE550" s="33">
        <v>0</v>
      </c>
      <c r="AF550" s="33">
        <v>0</v>
      </c>
      <c r="AG550" s="33">
        <v>0</v>
      </c>
      <c r="AH550" t="s">
        <v>275</v>
      </c>
      <c r="AI550" s="34">
        <v>2</v>
      </c>
    </row>
    <row r="551" spans="1:35" x14ac:dyDescent="0.25">
      <c r="A551" t="s">
        <v>1583</v>
      </c>
      <c r="B551" t="s">
        <v>751</v>
      </c>
      <c r="C551" t="s">
        <v>1207</v>
      </c>
      <c r="D551" t="s">
        <v>1538</v>
      </c>
      <c r="E551" s="33">
        <v>76.62222222222222</v>
      </c>
      <c r="F551" s="33">
        <v>5.0666666666666664</v>
      </c>
      <c r="G551" s="33">
        <v>0</v>
      </c>
      <c r="H551" s="33">
        <v>0</v>
      </c>
      <c r="I551" s="33">
        <v>5.6555555555555559</v>
      </c>
      <c r="J551" s="33">
        <v>0</v>
      </c>
      <c r="K551" s="33">
        <v>0</v>
      </c>
      <c r="L551" s="33">
        <v>4.3235555555555543</v>
      </c>
      <c r="M551" s="33">
        <v>0.87777777777777777</v>
      </c>
      <c r="N551" s="33">
        <v>0.47222222222222221</v>
      </c>
      <c r="O551" s="33">
        <v>1.7618909512761023E-2</v>
      </c>
      <c r="P551" s="33">
        <v>0</v>
      </c>
      <c r="Q551" s="33">
        <v>6.5166666666666666</v>
      </c>
      <c r="R551" s="33">
        <v>8.5049303944315549E-2</v>
      </c>
      <c r="S551" s="33">
        <v>8.7383333333333333</v>
      </c>
      <c r="T551" s="33">
        <v>8.6602222222222185</v>
      </c>
      <c r="U551" s="33">
        <v>0</v>
      </c>
      <c r="V551" s="33">
        <v>0.22706931554524359</v>
      </c>
      <c r="W551" s="33">
        <v>13.763111111111112</v>
      </c>
      <c r="X551" s="33">
        <v>5.3766666666666669</v>
      </c>
      <c r="Y551" s="33">
        <v>0</v>
      </c>
      <c r="Z551" s="33">
        <v>0.24979408352668217</v>
      </c>
      <c r="AA551" s="33">
        <v>0</v>
      </c>
      <c r="AB551" s="33">
        <v>5.0666666666666664</v>
      </c>
      <c r="AC551" s="33">
        <v>0</v>
      </c>
      <c r="AD551" s="33">
        <v>0</v>
      </c>
      <c r="AE551" s="33">
        <v>0</v>
      </c>
      <c r="AF551" s="33">
        <v>0</v>
      </c>
      <c r="AG551" s="33">
        <v>0</v>
      </c>
      <c r="AH551" t="s">
        <v>146</v>
      </c>
      <c r="AI551" s="34">
        <v>2</v>
      </c>
    </row>
    <row r="552" spans="1:35" x14ac:dyDescent="0.25">
      <c r="A552" t="s">
        <v>1583</v>
      </c>
      <c r="B552" t="s">
        <v>918</v>
      </c>
      <c r="C552" t="s">
        <v>1413</v>
      </c>
      <c r="D552" t="s">
        <v>1507</v>
      </c>
      <c r="E552" s="33">
        <v>32.466666666666669</v>
      </c>
      <c r="F552" s="33">
        <v>0</v>
      </c>
      <c r="G552" s="33">
        <v>0</v>
      </c>
      <c r="H552" s="33">
        <v>0.19722222222222222</v>
      </c>
      <c r="I552" s="33">
        <v>1.1000000000000001</v>
      </c>
      <c r="J552" s="33">
        <v>0</v>
      </c>
      <c r="K552" s="33">
        <v>0</v>
      </c>
      <c r="L552" s="33">
        <v>0.85</v>
      </c>
      <c r="M552" s="33">
        <v>0</v>
      </c>
      <c r="N552" s="33">
        <v>0</v>
      </c>
      <c r="O552" s="33">
        <v>0</v>
      </c>
      <c r="P552" s="33">
        <v>0</v>
      </c>
      <c r="Q552" s="33">
        <v>0</v>
      </c>
      <c r="R552" s="33">
        <v>0</v>
      </c>
      <c r="S552" s="33">
        <v>5.5361111111111114</v>
      </c>
      <c r="T552" s="33">
        <v>0</v>
      </c>
      <c r="U552" s="33">
        <v>0</v>
      </c>
      <c r="V552" s="33">
        <v>0.17051676933607118</v>
      </c>
      <c r="W552" s="33">
        <v>4.8638888888888889</v>
      </c>
      <c r="X552" s="33">
        <v>6.1111111111111109E-2</v>
      </c>
      <c r="Y552" s="33">
        <v>0</v>
      </c>
      <c r="Z552" s="33">
        <v>0.15169404517453797</v>
      </c>
      <c r="AA552" s="33">
        <v>0</v>
      </c>
      <c r="AB552" s="33">
        <v>0</v>
      </c>
      <c r="AC552" s="33">
        <v>0</v>
      </c>
      <c r="AD552" s="33">
        <v>0</v>
      </c>
      <c r="AE552" s="33">
        <v>0</v>
      </c>
      <c r="AF552" s="33">
        <v>0</v>
      </c>
      <c r="AG552" s="33">
        <v>0.5444444444444444</v>
      </c>
      <c r="AH552" t="s">
        <v>314</v>
      </c>
      <c r="AI552" s="34">
        <v>2</v>
      </c>
    </row>
    <row r="553" spans="1:35" x14ac:dyDescent="0.25">
      <c r="A553" t="s">
        <v>1583</v>
      </c>
      <c r="B553" t="s">
        <v>1142</v>
      </c>
      <c r="C553" t="s">
        <v>1274</v>
      </c>
      <c r="D553" t="s">
        <v>1529</v>
      </c>
      <c r="E553" s="33">
        <v>257.38888888888891</v>
      </c>
      <c r="F553" s="33">
        <v>4.9000000000000004</v>
      </c>
      <c r="G553" s="33">
        <v>0.55555555555555558</v>
      </c>
      <c r="H553" s="33">
        <v>1.1111111111111112</v>
      </c>
      <c r="I553" s="33">
        <v>13.911111111111111</v>
      </c>
      <c r="J553" s="33">
        <v>0</v>
      </c>
      <c r="K553" s="33">
        <v>0</v>
      </c>
      <c r="L553" s="33">
        <v>10.694444444444445</v>
      </c>
      <c r="M553" s="33">
        <v>5.4222222222222225</v>
      </c>
      <c r="N553" s="33">
        <v>14.233333333333333</v>
      </c>
      <c r="O553" s="33">
        <v>7.6365206129937399E-2</v>
      </c>
      <c r="P553" s="33">
        <v>3.8888888888888888</v>
      </c>
      <c r="Q553" s="33">
        <v>49.036111111111111</v>
      </c>
      <c r="R553" s="33">
        <v>0.20562270666954455</v>
      </c>
      <c r="S553" s="33">
        <v>22.055555555555557</v>
      </c>
      <c r="T553" s="33">
        <v>6.6</v>
      </c>
      <c r="U553" s="33">
        <v>24.966666666666665</v>
      </c>
      <c r="V553" s="33">
        <v>0.20833153464278004</v>
      </c>
      <c r="W553" s="33">
        <v>30.677777777777777</v>
      </c>
      <c r="X553" s="33">
        <v>1.9722222222222223</v>
      </c>
      <c r="Y553" s="33">
        <v>20.511111111111113</v>
      </c>
      <c r="Z553" s="33">
        <v>0.20654003885171593</v>
      </c>
      <c r="AA553" s="33">
        <v>0</v>
      </c>
      <c r="AB553" s="33">
        <v>0</v>
      </c>
      <c r="AC553" s="33">
        <v>0</v>
      </c>
      <c r="AD553" s="33">
        <v>0</v>
      </c>
      <c r="AE553" s="33">
        <v>0</v>
      </c>
      <c r="AF553" s="33">
        <v>0</v>
      </c>
      <c r="AG553" s="33">
        <v>0</v>
      </c>
      <c r="AH553" t="s">
        <v>539</v>
      </c>
      <c r="AI553" s="34">
        <v>2</v>
      </c>
    </row>
    <row r="554" spans="1:35" x14ac:dyDescent="0.25">
      <c r="A554" t="s">
        <v>1583</v>
      </c>
      <c r="B554" t="s">
        <v>1010</v>
      </c>
      <c r="C554" t="s">
        <v>1345</v>
      </c>
      <c r="D554" t="s">
        <v>1522</v>
      </c>
      <c r="E554" s="33">
        <v>247.54444444444445</v>
      </c>
      <c r="F554" s="33">
        <v>9.7333333333333325</v>
      </c>
      <c r="G554" s="33">
        <v>2.7444444444444445</v>
      </c>
      <c r="H554" s="33">
        <v>0</v>
      </c>
      <c r="I554" s="33">
        <v>6.9666666666666668</v>
      </c>
      <c r="J554" s="33">
        <v>0</v>
      </c>
      <c r="K554" s="33">
        <v>0</v>
      </c>
      <c r="L554" s="33">
        <v>10.122222222222222</v>
      </c>
      <c r="M554" s="33">
        <v>14.938888888888888</v>
      </c>
      <c r="N554" s="33">
        <v>7.25</v>
      </c>
      <c r="O554" s="33">
        <v>8.9635980070918803E-2</v>
      </c>
      <c r="P554" s="33">
        <v>27.461111111111112</v>
      </c>
      <c r="Q554" s="33">
        <v>9.0194444444444439</v>
      </c>
      <c r="R554" s="33">
        <v>0.14736972036446877</v>
      </c>
      <c r="S554" s="33">
        <v>21.196111111111112</v>
      </c>
      <c r="T554" s="33">
        <v>13.830555555555556</v>
      </c>
      <c r="U554" s="33">
        <v>0</v>
      </c>
      <c r="V554" s="33">
        <v>0.14149647650253602</v>
      </c>
      <c r="W554" s="33">
        <v>27.036444444444445</v>
      </c>
      <c r="X554" s="33">
        <v>9.4666666666666668</v>
      </c>
      <c r="Y554" s="33">
        <v>0</v>
      </c>
      <c r="Z554" s="33">
        <v>0.14746083756003411</v>
      </c>
      <c r="AA554" s="33">
        <v>0</v>
      </c>
      <c r="AB554" s="33">
        <v>0</v>
      </c>
      <c r="AC554" s="33">
        <v>0</v>
      </c>
      <c r="AD554" s="33">
        <v>0</v>
      </c>
      <c r="AE554" s="33">
        <v>0</v>
      </c>
      <c r="AF554" s="33">
        <v>0</v>
      </c>
      <c r="AG554" s="33">
        <v>0</v>
      </c>
      <c r="AH554" t="s">
        <v>406</v>
      </c>
      <c r="AI554" s="34">
        <v>2</v>
      </c>
    </row>
    <row r="555" spans="1:35" x14ac:dyDescent="0.25">
      <c r="A555" t="s">
        <v>1583</v>
      </c>
      <c r="B555" t="s">
        <v>968</v>
      </c>
      <c r="C555" t="s">
        <v>1232</v>
      </c>
      <c r="D555" t="s">
        <v>1533</v>
      </c>
      <c r="E555" s="33">
        <v>84.36666666666666</v>
      </c>
      <c r="F555" s="33">
        <v>5.177777777777778</v>
      </c>
      <c r="G555" s="33">
        <v>0.28888888888888886</v>
      </c>
      <c r="H555" s="33">
        <v>0.33333333333333331</v>
      </c>
      <c r="I555" s="33">
        <v>2.3777777777777778</v>
      </c>
      <c r="J555" s="33">
        <v>0</v>
      </c>
      <c r="K555" s="33">
        <v>0</v>
      </c>
      <c r="L555" s="33">
        <v>4.375</v>
      </c>
      <c r="M555" s="33">
        <v>0</v>
      </c>
      <c r="N555" s="33">
        <v>9.9305555555555554</v>
      </c>
      <c r="O555" s="33">
        <v>0.11770709864348743</v>
      </c>
      <c r="P555" s="33">
        <v>4.7583333333333337</v>
      </c>
      <c r="Q555" s="33">
        <v>23.736111111111111</v>
      </c>
      <c r="R555" s="33">
        <v>0.33774529171605427</v>
      </c>
      <c r="S555" s="33">
        <v>3.7638888888888888</v>
      </c>
      <c r="T555" s="33">
        <v>5.0972222222222223</v>
      </c>
      <c r="U555" s="33">
        <v>0</v>
      </c>
      <c r="V555" s="33">
        <v>0.10503094955880417</v>
      </c>
      <c r="W555" s="33">
        <v>10.602777777777778</v>
      </c>
      <c r="X555" s="33">
        <v>9.5833333333333339</v>
      </c>
      <c r="Y555" s="33">
        <v>0</v>
      </c>
      <c r="Z555" s="33">
        <v>0.23926642960621625</v>
      </c>
      <c r="AA555" s="33">
        <v>0</v>
      </c>
      <c r="AB555" s="33">
        <v>0</v>
      </c>
      <c r="AC555" s="33">
        <v>0</v>
      </c>
      <c r="AD555" s="33">
        <v>0</v>
      </c>
      <c r="AE555" s="33">
        <v>0</v>
      </c>
      <c r="AF555" s="33">
        <v>0</v>
      </c>
      <c r="AG555" s="33">
        <v>0</v>
      </c>
      <c r="AH555" t="s">
        <v>364</v>
      </c>
      <c r="AI555" s="34">
        <v>2</v>
      </c>
    </row>
    <row r="556" spans="1:35" x14ac:dyDescent="0.25">
      <c r="A556" t="s">
        <v>1583</v>
      </c>
      <c r="B556" t="s">
        <v>1009</v>
      </c>
      <c r="C556" t="s">
        <v>1249</v>
      </c>
      <c r="D556" t="s">
        <v>1496</v>
      </c>
      <c r="E556" s="33">
        <v>113.91111111111111</v>
      </c>
      <c r="F556" s="33">
        <v>5.6</v>
      </c>
      <c r="G556" s="33">
        <v>0</v>
      </c>
      <c r="H556" s="33">
        <v>0</v>
      </c>
      <c r="I556" s="33">
        <v>5.6888888888888891</v>
      </c>
      <c r="J556" s="33">
        <v>5.7333333333333334</v>
      </c>
      <c r="K556" s="33">
        <v>0</v>
      </c>
      <c r="L556" s="33">
        <v>2.7174444444444439</v>
      </c>
      <c r="M556" s="33">
        <v>6.1183333333333341</v>
      </c>
      <c r="N556" s="33">
        <v>8.2674444444444433</v>
      </c>
      <c r="O556" s="33">
        <v>0.12628950448692938</v>
      </c>
      <c r="P556" s="33">
        <v>12.491333333333328</v>
      </c>
      <c r="Q556" s="33">
        <v>4.6068888888888884</v>
      </c>
      <c r="R556" s="33">
        <v>0.15010144362075686</v>
      </c>
      <c r="S556" s="33">
        <v>9.7214444444444439</v>
      </c>
      <c r="T556" s="33">
        <v>3.3841111111111104</v>
      </c>
      <c r="U556" s="33">
        <v>0</v>
      </c>
      <c r="V556" s="33">
        <v>0.11505072181037845</v>
      </c>
      <c r="W556" s="33">
        <v>3.471888888888889</v>
      </c>
      <c r="X556" s="33">
        <v>7.1512222222222199</v>
      </c>
      <c r="Y556" s="33">
        <v>5.5444444444444443</v>
      </c>
      <c r="Z556" s="33">
        <v>0.14193133047210296</v>
      </c>
      <c r="AA556" s="33">
        <v>0.57777777777777772</v>
      </c>
      <c r="AB556" s="33">
        <v>0</v>
      </c>
      <c r="AC556" s="33">
        <v>0</v>
      </c>
      <c r="AD556" s="33">
        <v>0</v>
      </c>
      <c r="AE556" s="33">
        <v>0</v>
      </c>
      <c r="AF556" s="33">
        <v>0</v>
      </c>
      <c r="AG556" s="33">
        <v>0.57777777777777772</v>
      </c>
      <c r="AH556" t="s">
        <v>405</v>
      </c>
      <c r="AI556" s="34">
        <v>2</v>
      </c>
    </row>
    <row r="557" spans="1:35" x14ac:dyDescent="0.25">
      <c r="A557" t="s">
        <v>1583</v>
      </c>
      <c r="B557" t="s">
        <v>631</v>
      </c>
      <c r="C557" t="s">
        <v>1290</v>
      </c>
      <c r="D557" t="s">
        <v>1524</v>
      </c>
      <c r="E557" s="33">
        <v>44.211111111111109</v>
      </c>
      <c r="F557" s="33">
        <v>4.3</v>
      </c>
      <c r="G557" s="33">
        <v>0</v>
      </c>
      <c r="H557" s="33">
        <v>0</v>
      </c>
      <c r="I557" s="33">
        <v>2.3111111111111109</v>
      </c>
      <c r="J557" s="33">
        <v>0</v>
      </c>
      <c r="K557" s="33">
        <v>0</v>
      </c>
      <c r="L557" s="33">
        <v>2.6472222222222221</v>
      </c>
      <c r="M557" s="33">
        <v>1.9916666666666667</v>
      </c>
      <c r="N557" s="33">
        <v>0.23333333333333334</v>
      </c>
      <c r="O557" s="33">
        <v>5.0326715255089222E-2</v>
      </c>
      <c r="P557" s="33">
        <v>0</v>
      </c>
      <c r="Q557" s="33">
        <v>10.341666666666667</v>
      </c>
      <c r="R557" s="33">
        <v>0.23391555667253081</v>
      </c>
      <c r="S557" s="33">
        <v>6.7938888888888904</v>
      </c>
      <c r="T557" s="33">
        <v>7.8806666666666665</v>
      </c>
      <c r="U557" s="33">
        <v>0</v>
      </c>
      <c r="V557" s="33">
        <v>0.33192008042221671</v>
      </c>
      <c r="W557" s="33">
        <v>5.491555555555558</v>
      </c>
      <c r="X557" s="33">
        <v>5.3572222222222212</v>
      </c>
      <c r="Y557" s="33">
        <v>0</v>
      </c>
      <c r="Z557" s="33">
        <v>0.24538577532043235</v>
      </c>
      <c r="AA557" s="33">
        <v>0</v>
      </c>
      <c r="AB557" s="33">
        <v>0.98888888888888893</v>
      </c>
      <c r="AC557" s="33">
        <v>0</v>
      </c>
      <c r="AD557" s="33">
        <v>0</v>
      </c>
      <c r="AE557" s="33">
        <v>0</v>
      </c>
      <c r="AF557" s="33">
        <v>0</v>
      </c>
      <c r="AG557" s="33">
        <v>0</v>
      </c>
      <c r="AH557" t="s">
        <v>25</v>
      </c>
      <c r="AI557" s="34">
        <v>2</v>
      </c>
    </row>
    <row r="558" spans="1:35" x14ac:dyDescent="0.25">
      <c r="A558" t="s">
        <v>1583</v>
      </c>
      <c r="B558" t="s">
        <v>723</v>
      </c>
      <c r="C558" t="s">
        <v>1295</v>
      </c>
      <c r="D558" t="s">
        <v>1527</v>
      </c>
      <c r="E558" s="33">
        <v>425.48888888888888</v>
      </c>
      <c r="F558" s="33">
        <v>49.511111111111113</v>
      </c>
      <c r="G558" s="33">
        <v>3.9666666666666668</v>
      </c>
      <c r="H558" s="33">
        <v>1.1111111111111112</v>
      </c>
      <c r="I558" s="33">
        <v>26.3</v>
      </c>
      <c r="J558" s="33">
        <v>1.0111111111111111</v>
      </c>
      <c r="K558" s="33">
        <v>14.011111111111111</v>
      </c>
      <c r="L558" s="33">
        <v>18.802777777777777</v>
      </c>
      <c r="M558" s="33">
        <v>29.863888888888887</v>
      </c>
      <c r="N558" s="33">
        <v>0</v>
      </c>
      <c r="O558" s="33">
        <v>7.0187235598266048E-2</v>
      </c>
      <c r="P558" s="33">
        <v>4.4333333333333336</v>
      </c>
      <c r="Q558" s="33">
        <v>48.655555555555559</v>
      </c>
      <c r="R558" s="33">
        <v>0.12477150467436152</v>
      </c>
      <c r="S558" s="33">
        <v>31.083333333333332</v>
      </c>
      <c r="T558" s="33">
        <v>52.244444444444447</v>
      </c>
      <c r="U558" s="33">
        <v>0</v>
      </c>
      <c r="V558" s="33">
        <v>0.19584007938580458</v>
      </c>
      <c r="W558" s="33">
        <v>33.780555555555559</v>
      </c>
      <c r="X558" s="33">
        <v>75.819444444444443</v>
      </c>
      <c r="Y558" s="33">
        <v>7.4333333333333336</v>
      </c>
      <c r="Z558" s="33">
        <v>0.2750561445657283</v>
      </c>
      <c r="AA558" s="33">
        <v>1.6</v>
      </c>
      <c r="AB558" s="33">
        <v>0</v>
      </c>
      <c r="AC558" s="33">
        <v>0</v>
      </c>
      <c r="AD558" s="33">
        <v>151.38333333333333</v>
      </c>
      <c r="AE558" s="33">
        <v>0</v>
      </c>
      <c r="AF558" s="33">
        <v>0</v>
      </c>
      <c r="AG558" s="33">
        <v>27.577777777777779</v>
      </c>
      <c r="AH558" t="s">
        <v>117</v>
      </c>
      <c r="AI558" s="34">
        <v>2</v>
      </c>
    </row>
    <row r="559" spans="1:35" x14ac:dyDescent="0.25">
      <c r="A559" t="s">
        <v>1583</v>
      </c>
      <c r="B559" t="s">
        <v>1195</v>
      </c>
      <c r="C559" t="s">
        <v>1253</v>
      </c>
      <c r="D559" t="s">
        <v>1540</v>
      </c>
      <c r="E559" s="33">
        <v>14.455555555555556</v>
      </c>
      <c r="F559" s="33">
        <v>3.3111111111111109</v>
      </c>
      <c r="G559" s="33">
        <v>0</v>
      </c>
      <c r="H559" s="33">
        <v>0</v>
      </c>
      <c r="I559" s="33">
        <v>0</v>
      </c>
      <c r="J559" s="33">
        <v>7.8444444444444441</v>
      </c>
      <c r="K559" s="33">
        <v>2.088888888888889</v>
      </c>
      <c r="L559" s="33">
        <v>3.9333333333333331E-2</v>
      </c>
      <c r="M559" s="33">
        <v>0</v>
      </c>
      <c r="N559" s="33">
        <v>0</v>
      </c>
      <c r="O559" s="33">
        <v>0</v>
      </c>
      <c r="P559" s="33">
        <v>0</v>
      </c>
      <c r="Q559" s="33">
        <v>0</v>
      </c>
      <c r="R559" s="33">
        <v>0</v>
      </c>
      <c r="S559" s="33">
        <v>8.4150000000000009</v>
      </c>
      <c r="T559" s="33">
        <v>4.1175555555555565</v>
      </c>
      <c r="U559" s="33">
        <v>0</v>
      </c>
      <c r="V559" s="33">
        <v>0.86697156033820155</v>
      </c>
      <c r="W559" s="33">
        <v>4.8457777777777764</v>
      </c>
      <c r="X559" s="33">
        <v>5.0448888888888881</v>
      </c>
      <c r="Y559" s="33">
        <v>0</v>
      </c>
      <c r="Z559" s="33">
        <v>0.6842121445042274</v>
      </c>
      <c r="AA559" s="33">
        <v>0</v>
      </c>
      <c r="AB559" s="33">
        <v>0</v>
      </c>
      <c r="AC559" s="33">
        <v>0</v>
      </c>
      <c r="AD559" s="33">
        <v>0</v>
      </c>
      <c r="AE559" s="33">
        <v>1.1111111111111112E-2</v>
      </c>
      <c r="AF559" s="33">
        <v>0</v>
      </c>
      <c r="AG559" s="33">
        <v>4.4444444444444446</v>
      </c>
      <c r="AH559" t="s">
        <v>594</v>
      </c>
      <c r="AI559" s="34">
        <v>2</v>
      </c>
    </row>
    <row r="560" spans="1:35" x14ac:dyDescent="0.25">
      <c r="A560" t="s">
        <v>1583</v>
      </c>
      <c r="B560" t="s">
        <v>897</v>
      </c>
      <c r="C560" t="s">
        <v>1275</v>
      </c>
      <c r="D560" t="s">
        <v>1507</v>
      </c>
      <c r="E560" s="33">
        <v>117.48888888888889</v>
      </c>
      <c r="F560" s="33">
        <v>5.1555555555555559</v>
      </c>
      <c r="G560" s="33">
        <v>0</v>
      </c>
      <c r="H560" s="33">
        <v>0</v>
      </c>
      <c r="I560" s="33">
        <v>1.6333333333333333</v>
      </c>
      <c r="J560" s="33">
        <v>0</v>
      </c>
      <c r="K560" s="33">
        <v>0</v>
      </c>
      <c r="L560" s="33">
        <v>2.5722222222222224</v>
      </c>
      <c r="M560" s="33">
        <v>11.005555555555556</v>
      </c>
      <c r="N560" s="33">
        <v>0</v>
      </c>
      <c r="O560" s="33">
        <v>9.3673160582561005E-2</v>
      </c>
      <c r="P560" s="33">
        <v>0</v>
      </c>
      <c r="Q560" s="33">
        <v>18.647222222222222</v>
      </c>
      <c r="R560" s="33">
        <v>0.15871477208246643</v>
      </c>
      <c r="S560" s="33">
        <v>9.1856666666666662</v>
      </c>
      <c r="T560" s="33">
        <v>12.09322222222222</v>
      </c>
      <c r="U560" s="33">
        <v>0</v>
      </c>
      <c r="V560" s="33">
        <v>0.18111405333837713</v>
      </c>
      <c r="W560" s="33">
        <v>6.9864444444444427</v>
      </c>
      <c r="X560" s="33">
        <v>9.8911111111111101</v>
      </c>
      <c r="Y560" s="33">
        <v>0</v>
      </c>
      <c r="Z560" s="33">
        <v>0.14365235483260824</v>
      </c>
      <c r="AA560" s="33">
        <v>0</v>
      </c>
      <c r="AB560" s="33">
        <v>0</v>
      </c>
      <c r="AC560" s="33">
        <v>0</v>
      </c>
      <c r="AD560" s="33">
        <v>0</v>
      </c>
      <c r="AE560" s="33">
        <v>0</v>
      </c>
      <c r="AF560" s="33">
        <v>0</v>
      </c>
      <c r="AG560" s="33">
        <v>0</v>
      </c>
      <c r="AH560" t="s">
        <v>293</v>
      </c>
      <c r="AI560" s="34">
        <v>2</v>
      </c>
    </row>
    <row r="561" spans="1:35" x14ac:dyDescent="0.25">
      <c r="A561" t="s">
        <v>1583</v>
      </c>
      <c r="B561" t="s">
        <v>1046</v>
      </c>
      <c r="C561" t="s">
        <v>1416</v>
      </c>
      <c r="D561" t="s">
        <v>1547</v>
      </c>
      <c r="E561" s="33">
        <v>125.92222222222222</v>
      </c>
      <c r="F561" s="33">
        <v>5.5222222222222221</v>
      </c>
      <c r="G561" s="33">
        <v>2.4</v>
      </c>
      <c r="H561" s="33">
        <v>0</v>
      </c>
      <c r="I561" s="33">
        <v>0</v>
      </c>
      <c r="J561" s="33">
        <v>1.5111111111111111</v>
      </c>
      <c r="K561" s="33">
        <v>5.5555555555555554</v>
      </c>
      <c r="L561" s="33">
        <v>4.6027777777777779</v>
      </c>
      <c r="M561" s="33">
        <v>13.991666666666667</v>
      </c>
      <c r="N561" s="33">
        <v>0</v>
      </c>
      <c r="O561" s="33">
        <v>0.11111356216359305</v>
      </c>
      <c r="P561" s="33">
        <v>4.5250000000000004</v>
      </c>
      <c r="Q561" s="33">
        <v>14.1</v>
      </c>
      <c r="R561" s="33">
        <v>0.14790876202241243</v>
      </c>
      <c r="S561" s="33">
        <v>12.133333333333333</v>
      </c>
      <c r="T561" s="33">
        <v>9.5361111111111114</v>
      </c>
      <c r="U561" s="33">
        <v>0</v>
      </c>
      <c r="V561" s="33">
        <v>0.17208594370422661</v>
      </c>
      <c r="W561" s="33">
        <v>9.5416666666666661</v>
      </c>
      <c r="X561" s="33">
        <v>15.558333333333334</v>
      </c>
      <c r="Y561" s="33">
        <v>0</v>
      </c>
      <c r="Z561" s="33">
        <v>0.19932939204094241</v>
      </c>
      <c r="AA561" s="33">
        <v>0</v>
      </c>
      <c r="AB561" s="33">
        <v>0</v>
      </c>
      <c r="AC561" s="33">
        <v>0</v>
      </c>
      <c r="AD561" s="33">
        <v>3.0527777777777776</v>
      </c>
      <c r="AE561" s="33">
        <v>0</v>
      </c>
      <c r="AF561" s="33">
        <v>0</v>
      </c>
      <c r="AG561" s="33">
        <v>3.8222222222222224</v>
      </c>
      <c r="AH561" t="s">
        <v>442</v>
      </c>
      <c r="AI561" s="34">
        <v>2</v>
      </c>
    </row>
    <row r="562" spans="1:35" x14ac:dyDescent="0.25">
      <c r="A562" t="s">
        <v>1583</v>
      </c>
      <c r="B562" t="s">
        <v>706</v>
      </c>
      <c r="C562" t="s">
        <v>1221</v>
      </c>
      <c r="D562" t="s">
        <v>1535</v>
      </c>
      <c r="E562" s="33">
        <v>69.655555555555551</v>
      </c>
      <c r="F562" s="33">
        <v>5.6888888888888891</v>
      </c>
      <c r="G562" s="33">
        <v>0</v>
      </c>
      <c r="H562" s="33">
        <v>0</v>
      </c>
      <c r="I562" s="33">
        <v>0</v>
      </c>
      <c r="J562" s="33">
        <v>0</v>
      </c>
      <c r="K562" s="33">
        <v>0</v>
      </c>
      <c r="L562" s="33">
        <v>2.9277777777777776</v>
      </c>
      <c r="M562" s="33">
        <v>2.9444444444444446</v>
      </c>
      <c r="N562" s="33">
        <v>0</v>
      </c>
      <c r="O562" s="33">
        <v>4.2271494656245023E-2</v>
      </c>
      <c r="P562" s="33">
        <v>0</v>
      </c>
      <c r="Q562" s="33">
        <v>17.91888888888889</v>
      </c>
      <c r="R562" s="33">
        <v>0.25724996012123147</v>
      </c>
      <c r="S562" s="33">
        <v>5.1285555555555558</v>
      </c>
      <c r="T562" s="33">
        <v>5.5916666666666668</v>
      </c>
      <c r="U562" s="33">
        <v>0</v>
      </c>
      <c r="V562" s="33">
        <v>0.15390333386505026</v>
      </c>
      <c r="W562" s="33">
        <v>5.2111111111111112</v>
      </c>
      <c r="X562" s="33">
        <v>4.8888888888888893</v>
      </c>
      <c r="Y562" s="33">
        <v>0</v>
      </c>
      <c r="Z562" s="33">
        <v>0.14499920242462916</v>
      </c>
      <c r="AA562" s="33">
        <v>0</v>
      </c>
      <c r="AB562" s="33">
        <v>0</v>
      </c>
      <c r="AC562" s="33">
        <v>0</v>
      </c>
      <c r="AD562" s="33">
        <v>0</v>
      </c>
      <c r="AE562" s="33">
        <v>0</v>
      </c>
      <c r="AF562" s="33">
        <v>0</v>
      </c>
      <c r="AG562" s="33">
        <v>0</v>
      </c>
      <c r="AH562" t="s">
        <v>100</v>
      </c>
      <c r="AI562" s="34">
        <v>2</v>
      </c>
    </row>
    <row r="563" spans="1:35" x14ac:dyDescent="0.25">
      <c r="A563" t="s">
        <v>1583</v>
      </c>
      <c r="B563" t="s">
        <v>695</v>
      </c>
      <c r="C563" t="s">
        <v>1253</v>
      </c>
      <c r="D563" t="s">
        <v>1540</v>
      </c>
      <c r="E563" s="33">
        <v>329.12222222222221</v>
      </c>
      <c r="F563" s="33">
        <v>10.755555555555556</v>
      </c>
      <c r="G563" s="33">
        <v>0</v>
      </c>
      <c r="H563" s="33">
        <v>0</v>
      </c>
      <c r="I563" s="33">
        <v>15.922222222222222</v>
      </c>
      <c r="J563" s="33">
        <v>0</v>
      </c>
      <c r="K563" s="33">
        <v>0</v>
      </c>
      <c r="L563" s="33">
        <v>0.625</v>
      </c>
      <c r="M563" s="33">
        <v>21.774999999999999</v>
      </c>
      <c r="N563" s="33">
        <v>0</v>
      </c>
      <c r="O563" s="33">
        <v>6.6160831842274059E-2</v>
      </c>
      <c r="P563" s="33">
        <v>9.1</v>
      </c>
      <c r="Q563" s="33">
        <v>47.2</v>
      </c>
      <c r="R563" s="33">
        <v>0.17106107153708519</v>
      </c>
      <c r="S563" s="33">
        <v>7.2666666666666666</v>
      </c>
      <c r="T563" s="33">
        <v>39.780555555555559</v>
      </c>
      <c r="U563" s="33">
        <v>0</v>
      </c>
      <c r="V563" s="33">
        <v>0.14294757098004796</v>
      </c>
      <c r="W563" s="33">
        <v>11.294444444444444</v>
      </c>
      <c r="X563" s="33">
        <v>32.924999999999997</v>
      </c>
      <c r="Y563" s="33">
        <v>0</v>
      </c>
      <c r="Z563" s="33">
        <v>0.13435569359575977</v>
      </c>
      <c r="AA563" s="33">
        <v>0</v>
      </c>
      <c r="AB563" s="33">
        <v>0</v>
      </c>
      <c r="AC563" s="33">
        <v>0</v>
      </c>
      <c r="AD563" s="33">
        <v>0</v>
      </c>
      <c r="AE563" s="33">
        <v>1.2444444444444445</v>
      </c>
      <c r="AF563" s="33">
        <v>0</v>
      </c>
      <c r="AG563" s="33">
        <v>0</v>
      </c>
      <c r="AH563" t="s">
        <v>89</v>
      </c>
      <c r="AI563" s="34">
        <v>2</v>
      </c>
    </row>
    <row r="564" spans="1:35" x14ac:dyDescent="0.25">
      <c r="A564" t="s">
        <v>1583</v>
      </c>
      <c r="B564" t="s">
        <v>742</v>
      </c>
      <c r="C564" t="s">
        <v>1207</v>
      </c>
      <c r="D564" t="s">
        <v>1538</v>
      </c>
      <c r="E564" s="33">
        <v>247.56666666666666</v>
      </c>
      <c r="F564" s="33">
        <v>70.12222222222222</v>
      </c>
      <c r="G564" s="33">
        <v>4.6555555555555559</v>
      </c>
      <c r="H564" s="33">
        <v>1.3444444444444446</v>
      </c>
      <c r="I564" s="33">
        <v>5.8888888888888893</v>
      </c>
      <c r="J564" s="33">
        <v>0</v>
      </c>
      <c r="K564" s="33">
        <v>11.4</v>
      </c>
      <c r="L564" s="33">
        <v>6.4238888888888876</v>
      </c>
      <c r="M564" s="33">
        <v>5.1083333333333334</v>
      </c>
      <c r="N564" s="33">
        <v>18.600000000000001</v>
      </c>
      <c r="O564" s="33">
        <v>9.5765450383735032E-2</v>
      </c>
      <c r="P564" s="33">
        <v>4.8388888888888886</v>
      </c>
      <c r="Q564" s="33">
        <v>31.630555555555556</v>
      </c>
      <c r="R564" s="33">
        <v>0.14731161078946189</v>
      </c>
      <c r="S564" s="33">
        <v>13.652666666666669</v>
      </c>
      <c r="T564" s="33">
        <v>8.9001111111111086</v>
      </c>
      <c r="U564" s="33">
        <v>0</v>
      </c>
      <c r="V564" s="33">
        <v>9.1097796328710554E-2</v>
      </c>
      <c r="W564" s="33">
        <v>10.286777777777775</v>
      </c>
      <c r="X564" s="33">
        <v>6.2122222222222216</v>
      </c>
      <c r="Y564" s="33">
        <v>0</v>
      </c>
      <c r="Z564" s="33">
        <v>6.6644674835061243E-2</v>
      </c>
      <c r="AA564" s="33">
        <v>0.8</v>
      </c>
      <c r="AB564" s="33">
        <v>0</v>
      </c>
      <c r="AC564" s="33">
        <v>0</v>
      </c>
      <c r="AD564" s="33">
        <v>244.60277777777779</v>
      </c>
      <c r="AE564" s="33">
        <v>0</v>
      </c>
      <c r="AF564" s="33">
        <v>0</v>
      </c>
      <c r="AG564" s="33">
        <v>15.222222222222221</v>
      </c>
      <c r="AH564" t="s">
        <v>136</v>
      </c>
      <c r="AI564" s="34">
        <v>2</v>
      </c>
    </row>
    <row r="565" spans="1:35" x14ac:dyDescent="0.25">
      <c r="A565" t="s">
        <v>1583</v>
      </c>
      <c r="B565" t="s">
        <v>747</v>
      </c>
      <c r="C565" t="s">
        <v>1313</v>
      </c>
      <c r="D565" t="s">
        <v>1504</v>
      </c>
      <c r="E565" s="33">
        <v>118.42222222222222</v>
      </c>
      <c r="F565" s="33">
        <v>4.9777777777777779</v>
      </c>
      <c r="G565" s="33">
        <v>0.28888888888888886</v>
      </c>
      <c r="H565" s="33">
        <v>0</v>
      </c>
      <c r="I565" s="33">
        <v>5.677777777777778</v>
      </c>
      <c r="J565" s="33">
        <v>0</v>
      </c>
      <c r="K565" s="33">
        <v>0</v>
      </c>
      <c r="L565" s="33">
        <v>0.44166666666666676</v>
      </c>
      <c r="M565" s="33">
        <v>4.9628888888888891</v>
      </c>
      <c r="N565" s="33">
        <v>9.5500000000000007</v>
      </c>
      <c r="O565" s="33">
        <v>0.12255207355976733</v>
      </c>
      <c r="P565" s="33">
        <v>4.2249999999999996</v>
      </c>
      <c r="Q565" s="33">
        <v>5.0468888888888888</v>
      </c>
      <c r="R565" s="33">
        <v>7.8295177331581908E-2</v>
      </c>
      <c r="S565" s="33">
        <v>12.647888888888888</v>
      </c>
      <c r="T565" s="33">
        <v>4.4809999999999999</v>
      </c>
      <c r="U565" s="33">
        <v>0</v>
      </c>
      <c r="V565" s="33">
        <v>0.14464252204916495</v>
      </c>
      <c r="W565" s="33">
        <v>7.9794444444444439</v>
      </c>
      <c r="X565" s="33">
        <v>4.9517777777777781</v>
      </c>
      <c r="Y565" s="33">
        <v>0</v>
      </c>
      <c r="Z565" s="33">
        <v>0.10919590917620567</v>
      </c>
      <c r="AA565" s="33">
        <v>0</v>
      </c>
      <c r="AB565" s="33">
        <v>0</v>
      </c>
      <c r="AC565" s="33">
        <v>0</v>
      </c>
      <c r="AD565" s="33">
        <v>0</v>
      </c>
      <c r="AE565" s="33">
        <v>0</v>
      </c>
      <c r="AF565" s="33">
        <v>0</v>
      </c>
      <c r="AG565" s="33">
        <v>0</v>
      </c>
      <c r="AH565" t="s">
        <v>142</v>
      </c>
      <c r="AI565" s="34">
        <v>2</v>
      </c>
    </row>
    <row r="566" spans="1:35" x14ac:dyDescent="0.25">
      <c r="A566" t="s">
        <v>1583</v>
      </c>
      <c r="B566" t="s">
        <v>718</v>
      </c>
      <c r="C566" t="s">
        <v>1336</v>
      </c>
      <c r="D566" t="s">
        <v>1534</v>
      </c>
      <c r="E566" s="33">
        <v>148.78888888888889</v>
      </c>
      <c r="F566" s="33">
        <v>10.511111111111111</v>
      </c>
      <c r="G566" s="33">
        <v>0</v>
      </c>
      <c r="H566" s="33">
        <v>0.8666666666666667</v>
      </c>
      <c r="I566" s="33">
        <v>0</v>
      </c>
      <c r="J566" s="33">
        <v>0</v>
      </c>
      <c r="K566" s="33">
        <v>0</v>
      </c>
      <c r="L566" s="33">
        <v>3.8916666666666666</v>
      </c>
      <c r="M566" s="33">
        <v>11.558333333333334</v>
      </c>
      <c r="N566" s="33">
        <v>0</v>
      </c>
      <c r="O566" s="33">
        <v>7.7682772011052198E-2</v>
      </c>
      <c r="P566" s="33">
        <v>5.0222222222222221</v>
      </c>
      <c r="Q566" s="33">
        <v>34.424999999999997</v>
      </c>
      <c r="R566" s="33">
        <v>0.26512209693077438</v>
      </c>
      <c r="S566" s="33">
        <v>5.9944444444444445</v>
      </c>
      <c r="T566" s="33">
        <v>14.616666666666667</v>
      </c>
      <c r="U566" s="33">
        <v>0</v>
      </c>
      <c r="V566" s="33">
        <v>0.13852587558808155</v>
      </c>
      <c r="W566" s="33">
        <v>13.169444444444444</v>
      </c>
      <c r="X566" s="33">
        <v>14.702777777777778</v>
      </c>
      <c r="Y566" s="33">
        <v>0</v>
      </c>
      <c r="Z566" s="33">
        <v>0.18732730938690162</v>
      </c>
      <c r="AA566" s="33">
        <v>0</v>
      </c>
      <c r="AB566" s="33">
        <v>0</v>
      </c>
      <c r="AC566" s="33">
        <v>0</v>
      </c>
      <c r="AD566" s="33">
        <v>0</v>
      </c>
      <c r="AE566" s="33">
        <v>0</v>
      </c>
      <c r="AF566" s="33">
        <v>0</v>
      </c>
      <c r="AG566" s="33">
        <v>0</v>
      </c>
      <c r="AH566" t="s">
        <v>112</v>
      </c>
      <c r="AI566" s="34">
        <v>2</v>
      </c>
    </row>
    <row r="567" spans="1:35" x14ac:dyDescent="0.25">
      <c r="A567" t="s">
        <v>1583</v>
      </c>
      <c r="B567" t="s">
        <v>620</v>
      </c>
      <c r="C567" t="s">
        <v>1295</v>
      </c>
      <c r="D567" t="s">
        <v>1527</v>
      </c>
      <c r="E567" s="33">
        <v>98.811111111111117</v>
      </c>
      <c r="F567" s="33">
        <v>15.022222222222222</v>
      </c>
      <c r="G567" s="33">
        <v>0</v>
      </c>
      <c r="H567" s="33">
        <v>0</v>
      </c>
      <c r="I567" s="33">
        <v>9.6333333333333329</v>
      </c>
      <c r="J567" s="33">
        <v>0</v>
      </c>
      <c r="K567" s="33">
        <v>0</v>
      </c>
      <c r="L567" s="33">
        <v>7.6888888888888891</v>
      </c>
      <c r="M567" s="33">
        <v>15.408333333333333</v>
      </c>
      <c r="N567" s="33">
        <v>0</v>
      </c>
      <c r="O567" s="33">
        <v>0.15593725402001574</v>
      </c>
      <c r="P567" s="33">
        <v>4.75</v>
      </c>
      <c r="Q567" s="33">
        <v>3.3333333333333335</v>
      </c>
      <c r="R567" s="33">
        <v>8.180591476442145E-2</v>
      </c>
      <c r="S567" s="33">
        <v>19.036111111111111</v>
      </c>
      <c r="T567" s="33">
        <v>31.808333333333334</v>
      </c>
      <c r="U567" s="33">
        <v>0</v>
      </c>
      <c r="V567" s="33">
        <v>0.51456201506803101</v>
      </c>
      <c r="W567" s="33">
        <v>17.363888888888887</v>
      </c>
      <c r="X567" s="33">
        <v>37.9</v>
      </c>
      <c r="Y567" s="33">
        <v>0</v>
      </c>
      <c r="Z567" s="33">
        <v>0.55928820420555492</v>
      </c>
      <c r="AA567" s="33">
        <v>0</v>
      </c>
      <c r="AB567" s="33">
        <v>5.5777777777777775</v>
      </c>
      <c r="AC567" s="33">
        <v>0</v>
      </c>
      <c r="AD567" s="33">
        <v>61.258333333333333</v>
      </c>
      <c r="AE567" s="33">
        <v>0</v>
      </c>
      <c r="AF567" s="33">
        <v>0</v>
      </c>
      <c r="AG567" s="33">
        <v>0</v>
      </c>
      <c r="AH567" t="s">
        <v>14</v>
      </c>
      <c r="AI567" s="34">
        <v>2</v>
      </c>
    </row>
    <row r="568" spans="1:35" x14ac:dyDescent="0.25">
      <c r="A568" t="s">
        <v>1583</v>
      </c>
      <c r="B568" t="s">
        <v>955</v>
      </c>
      <c r="C568" t="s">
        <v>1424</v>
      </c>
      <c r="D568" t="s">
        <v>1505</v>
      </c>
      <c r="E568" s="33">
        <v>79.355555555555554</v>
      </c>
      <c r="F568" s="33">
        <v>5.2777777777777777</v>
      </c>
      <c r="G568" s="33">
        <v>0</v>
      </c>
      <c r="H568" s="33">
        <v>0</v>
      </c>
      <c r="I568" s="33">
        <v>4.5444444444444443</v>
      </c>
      <c r="J568" s="33">
        <v>0</v>
      </c>
      <c r="K568" s="33">
        <v>0</v>
      </c>
      <c r="L568" s="33">
        <v>4.9560000000000013</v>
      </c>
      <c r="M568" s="33">
        <v>5.0250000000000004</v>
      </c>
      <c r="N568" s="33">
        <v>0.35</v>
      </c>
      <c r="O568" s="33">
        <v>6.7733127975357049E-2</v>
      </c>
      <c r="P568" s="33">
        <v>0</v>
      </c>
      <c r="Q568" s="33">
        <v>18.005555555555556</v>
      </c>
      <c r="R568" s="33">
        <v>0.22689722766732009</v>
      </c>
      <c r="S568" s="33">
        <v>9.9917777777777808</v>
      </c>
      <c r="T568" s="33">
        <v>5.9237777777777776</v>
      </c>
      <c r="U568" s="33">
        <v>0</v>
      </c>
      <c r="V568" s="33">
        <v>0.20056006720806502</v>
      </c>
      <c r="W568" s="33">
        <v>19.010444444444449</v>
      </c>
      <c r="X568" s="33">
        <v>5.1992222222222226</v>
      </c>
      <c r="Y568" s="33">
        <v>0</v>
      </c>
      <c r="Z568" s="33">
        <v>0.30507840940912917</v>
      </c>
      <c r="AA568" s="33">
        <v>0</v>
      </c>
      <c r="AB568" s="33">
        <v>5.4666666666666668</v>
      </c>
      <c r="AC568" s="33">
        <v>0</v>
      </c>
      <c r="AD568" s="33">
        <v>0</v>
      </c>
      <c r="AE568" s="33">
        <v>0</v>
      </c>
      <c r="AF568" s="33">
        <v>0</v>
      </c>
      <c r="AG568" s="33">
        <v>0</v>
      </c>
      <c r="AH568" t="s">
        <v>351</v>
      </c>
      <c r="AI568" s="34">
        <v>2</v>
      </c>
    </row>
    <row r="569" spans="1:35" x14ac:dyDescent="0.25">
      <c r="A569" t="s">
        <v>1583</v>
      </c>
      <c r="B569" t="s">
        <v>853</v>
      </c>
      <c r="C569" t="s">
        <v>1393</v>
      </c>
      <c r="D569" t="s">
        <v>1495</v>
      </c>
      <c r="E569" s="33">
        <v>120.52222222222223</v>
      </c>
      <c r="F569" s="33">
        <v>13.988888888888889</v>
      </c>
      <c r="G569" s="33">
        <v>0</v>
      </c>
      <c r="H569" s="33">
        <v>0</v>
      </c>
      <c r="I569" s="33">
        <v>4.7222222222222223</v>
      </c>
      <c r="J569" s="33">
        <v>0</v>
      </c>
      <c r="K569" s="33">
        <v>0</v>
      </c>
      <c r="L569" s="33">
        <v>3.6007777777777785</v>
      </c>
      <c r="M569" s="33">
        <v>5.083333333333333</v>
      </c>
      <c r="N569" s="33">
        <v>5.6288888888888895</v>
      </c>
      <c r="O569" s="33">
        <v>8.888171844749701E-2</v>
      </c>
      <c r="P569" s="33">
        <v>0</v>
      </c>
      <c r="Q569" s="33">
        <v>12.027777777777779</v>
      </c>
      <c r="R569" s="33">
        <v>9.9797178943486678E-2</v>
      </c>
      <c r="S569" s="33">
        <v>4.7387777777777762</v>
      </c>
      <c r="T569" s="33">
        <v>8.5869999999999997</v>
      </c>
      <c r="U569" s="33">
        <v>0</v>
      </c>
      <c r="V569" s="33">
        <v>0.11056697704434405</v>
      </c>
      <c r="W569" s="33">
        <v>17.683888888888887</v>
      </c>
      <c r="X569" s="33">
        <v>8.318555555555557</v>
      </c>
      <c r="Y569" s="33">
        <v>0</v>
      </c>
      <c r="Z569" s="33">
        <v>0.21574813312436616</v>
      </c>
      <c r="AA569" s="33">
        <v>0</v>
      </c>
      <c r="AB569" s="33">
        <v>5.6111111111111107</v>
      </c>
      <c r="AC569" s="33">
        <v>0</v>
      </c>
      <c r="AD569" s="33">
        <v>0</v>
      </c>
      <c r="AE569" s="33">
        <v>0</v>
      </c>
      <c r="AF569" s="33">
        <v>0</v>
      </c>
      <c r="AG569" s="33">
        <v>0</v>
      </c>
      <c r="AH569" t="s">
        <v>249</v>
      </c>
      <c r="AI569" s="34">
        <v>2</v>
      </c>
    </row>
    <row r="570" spans="1:35" x14ac:dyDescent="0.25">
      <c r="A570" t="s">
        <v>1583</v>
      </c>
      <c r="B570" t="s">
        <v>850</v>
      </c>
      <c r="C570" t="s">
        <v>1391</v>
      </c>
      <c r="D570" t="s">
        <v>1518</v>
      </c>
      <c r="E570" s="33">
        <v>105.31111111111112</v>
      </c>
      <c r="F570" s="33">
        <v>5.6888888888888891</v>
      </c>
      <c r="G570" s="33">
        <v>3.9</v>
      </c>
      <c r="H570" s="33">
        <v>0</v>
      </c>
      <c r="I570" s="33">
        <v>6.3777777777777782</v>
      </c>
      <c r="J570" s="33">
        <v>0</v>
      </c>
      <c r="K570" s="33">
        <v>0</v>
      </c>
      <c r="L570" s="33">
        <v>5.4444444444444446</v>
      </c>
      <c r="M570" s="33">
        <v>4.75</v>
      </c>
      <c r="N570" s="33">
        <v>5.125</v>
      </c>
      <c r="O570" s="33">
        <v>9.3769782654568465E-2</v>
      </c>
      <c r="P570" s="33">
        <v>0</v>
      </c>
      <c r="Q570" s="33">
        <v>10.894444444444444</v>
      </c>
      <c r="R570" s="33">
        <v>0.10345009495674191</v>
      </c>
      <c r="S570" s="33">
        <v>15.958333333333334</v>
      </c>
      <c r="T570" s="33">
        <v>20.832000000000001</v>
      </c>
      <c r="U570" s="33">
        <v>0</v>
      </c>
      <c r="V570" s="33">
        <v>0.34934901878033342</v>
      </c>
      <c r="W570" s="33">
        <v>8.9250000000000007</v>
      </c>
      <c r="X570" s="33">
        <v>30.522222222222222</v>
      </c>
      <c r="Y570" s="33">
        <v>0.3888888888888889</v>
      </c>
      <c r="Z570" s="33">
        <v>0.3782707322219877</v>
      </c>
      <c r="AA570" s="33">
        <v>0</v>
      </c>
      <c r="AB570" s="33">
        <v>0</v>
      </c>
      <c r="AC570" s="33">
        <v>0</v>
      </c>
      <c r="AD570" s="33">
        <v>0</v>
      </c>
      <c r="AE570" s="33">
        <v>0</v>
      </c>
      <c r="AF570" s="33">
        <v>0</v>
      </c>
      <c r="AG570" s="33">
        <v>4.2666666666666666</v>
      </c>
      <c r="AH570" t="s">
        <v>246</v>
      </c>
      <c r="AI570" s="34">
        <v>2</v>
      </c>
    </row>
    <row r="571" spans="1:35" x14ac:dyDescent="0.25">
      <c r="A571" t="s">
        <v>1583</v>
      </c>
      <c r="B571" t="s">
        <v>739</v>
      </c>
      <c r="C571" t="s">
        <v>1343</v>
      </c>
      <c r="D571" t="s">
        <v>1522</v>
      </c>
      <c r="E571" s="33">
        <v>112.26666666666667</v>
      </c>
      <c r="F571" s="33">
        <v>10.844444444444445</v>
      </c>
      <c r="G571" s="33">
        <v>0.28888888888888886</v>
      </c>
      <c r="H571" s="33">
        <v>0.75555555555555554</v>
      </c>
      <c r="I571" s="33">
        <v>3.8222222222222224</v>
      </c>
      <c r="J571" s="33">
        <v>0</v>
      </c>
      <c r="K571" s="33">
        <v>2.3111111111111109</v>
      </c>
      <c r="L571" s="33">
        <v>4.5083333333333337</v>
      </c>
      <c r="M571" s="33">
        <v>7.1277777777777782</v>
      </c>
      <c r="N571" s="33">
        <v>0</v>
      </c>
      <c r="O571" s="33">
        <v>6.3489707046714181E-2</v>
      </c>
      <c r="P571" s="33">
        <v>0</v>
      </c>
      <c r="Q571" s="33">
        <v>37.758333333333333</v>
      </c>
      <c r="R571" s="33">
        <v>0.33632719714964371</v>
      </c>
      <c r="S571" s="33">
        <v>25.160888888888881</v>
      </c>
      <c r="T571" s="33">
        <v>10.553000000000001</v>
      </c>
      <c r="U571" s="33">
        <v>0</v>
      </c>
      <c r="V571" s="33">
        <v>0.31811658749010285</v>
      </c>
      <c r="W571" s="33">
        <v>20.52399999999999</v>
      </c>
      <c r="X571" s="33">
        <v>9.1842222222222212</v>
      </c>
      <c r="Y571" s="33">
        <v>0</v>
      </c>
      <c r="Z571" s="33">
        <v>0.26462193190815508</v>
      </c>
      <c r="AA571" s="33">
        <v>0</v>
      </c>
      <c r="AB571" s="33">
        <v>0</v>
      </c>
      <c r="AC571" s="33">
        <v>0</v>
      </c>
      <c r="AD571" s="33">
        <v>0</v>
      </c>
      <c r="AE571" s="33">
        <v>2.6777777777777776</v>
      </c>
      <c r="AF571" s="33">
        <v>0</v>
      </c>
      <c r="AG571" s="33">
        <v>0</v>
      </c>
      <c r="AH571" t="s">
        <v>133</v>
      </c>
      <c r="AI571" s="34">
        <v>2</v>
      </c>
    </row>
    <row r="572" spans="1:35" x14ac:dyDescent="0.25">
      <c r="A572" t="s">
        <v>1583</v>
      </c>
      <c r="B572" t="s">
        <v>676</v>
      </c>
      <c r="C572" t="s">
        <v>1274</v>
      </c>
      <c r="D572" t="s">
        <v>1529</v>
      </c>
      <c r="E572" s="33">
        <v>155.53333333333333</v>
      </c>
      <c r="F572" s="33">
        <v>5.6888888888888891</v>
      </c>
      <c r="G572" s="33">
        <v>0.57777777777777772</v>
      </c>
      <c r="H572" s="33">
        <v>0.72777777777777775</v>
      </c>
      <c r="I572" s="33">
        <v>5.7</v>
      </c>
      <c r="J572" s="33">
        <v>0</v>
      </c>
      <c r="K572" s="33">
        <v>0</v>
      </c>
      <c r="L572" s="33">
        <v>4.7805555555555559</v>
      </c>
      <c r="M572" s="33">
        <v>2.4833333333333334</v>
      </c>
      <c r="N572" s="33">
        <v>10.780555555555555</v>
      </c>
      <c r="O572" s="33">
        <v>8.528004000571511E-2</v>
      </c>
      <c r="P572" s="33">
        <v>5.0666666666666664</v>
      </c>
      <c r="Q572" s="33">
        <v>26.552777777777777</v>
      </c>
      <c r="R572" s="33">
        <v>0.20329689955707958</v>
      </c>
      <c r="S572" s="33">
        <v>7.583333333333333</v>
      </c>
      <c r="T572" s="33">
        <v>9.4333333333333336</v>
      </c>
      <c r="U572" s="33">
        <v>0</v>
      </c>
      <c r="V572" s="33">
        <v>0.10940848692670381</v>
      </c>
      <c r="W572" s="33">
        <v>15.305555555555555</v>
      </c>
      <c r="X572" s="33">
        <v>0.76388888888888884</v>
      </c>
      <c r="Y572" s="33">
        <v>0</v>
      </c>
      <c r="Z572" s="33">
        <v>0.10331833119017002</v>
      </c>
      <c r="AA572" s="33">
        <v>0</v>
      </c>
      <c r="AB572" s="33">
        <v>0</v>
      </c>
      <c r="AC572" s="33">
        <v>0</v>
      </c>
      <c r="AD572" s="33">
        <v>0</v>
      </c>
      <c r="AE572" s="33">
        <v>0.71111111111111114</v>
      </c>
      <c r="AF572" s="33">
        <v>0</v>
      </c>
      <c r="AG572" s="33">
        <v>8.7222222222222214</v>
      </c>
      <c r="AH572" t="s">
        <v>70</v>
      </c>
      <c r="AI572" s="34">
        <v>2</v>
      </c>
    </row>
    <row r="573" spans="1:35" x14ac:dyDescent="0.25">
      <c r="A573" t="s">
        <v>1583</v>
      </c>
      <c r="B573" t="s">
        <v>983</v>
      </c>
      <c r="C573" t="s">
        <v>1263</v>
      </c>
      <c r="D573" t="s">
        <v>1507</v>
      </c>
      <c r="E573" s="33">
        <v>87.455555555555549</v>
      </c>
      <c r="F573" s="33">
        <v>5.0444444444444443</v>
      </c>
      <c r="G573" s="33">
        <v>0</v>
      </c>
      <c r="H573" s="33">
        <v>0.46111111111111114</v>
      </c>
      <c r="I573" s="33">
        <v>1.0222222222222221</v>
      </c>
      <c r="J573" s="33">
        <v>0</v>
      </c>
      <c r="K573" s="33">
        <v>0</v>
      </c>
      <c r="L573" s="33">
        <v>5.557555555555556</v>
      </c>
      <c r="M573" s="33">
        <v>4.4444444444444446E-2</v>
      </c>
      <c r="N573" s="33">
        <v>4.6922222222222221</v>
      </c>
      <c r="O573" s="33">
        <v>5.4160843603099987E-2</v>
      </c>
      <c r="P573" s="33">
        <v>0</v>
      </c>
      <c r="Q573" s="33">
        <v>10.242555555555555</v>
      </c>
      <c r="R573" s="33">
        <v>0.11711726591284462</v>
      </c>
      <c r="S573" s="33">
        <v>6.5341111111111108</v>
      </c>
      <c r="T573" s="33">
        <v>5.0274444444444431</v>
      </c>
      <c r="U573" s="33">
        <v>0</v>
      </c>
      <c r="V573" s="33">
        <v>0.13219921229831025</v>
      </c>
      <c r="W573" s="33">
        <v>10.773666666666667</v>
      </c>
      <c r="X573" s="33">
        <v>0</v>
      </c>
      <c r="Y573" s="33">
        <v>0</v>
      </c>
      <c r="Z573" s="33">
        <v>0.12319019184347607</v>
      </c>
      <c r="AA573" s="33">
        <v>0</v>
      </c>
      <c r="AB573" s="33">
        <v>0</v>
      </c>
      <c r="AC573" s="33">
        <v>0</v>
      </c>
      <c r="AD573" s="33">
        <v>0</v>
      </c>
      <c r="AE573" s="33">
        <v>0</v>
      </c>
      <c r="AF573" s="33">
        <v>0</v>
      </c>
      <c r="AG573" s="33">
        <v>0</v>
      </c>
      <c r="AH573" t="s">
        <v>379</v>
      </c>
      <c r="AI573" s="34">
        <v>2</v>
      </c>
    </row>
    <row r="574" spans="1:35" x14ac:dyDescent="0.25">
      <c r="A574" t="s">
        <v>1583</v>
      </c>
      <c r="B574" t="s">
        <v>917</v>
      </c>
      <c r="C574" t="s">
        <v>1290</v>
      </c>
      <c r="D574" t="s">
        <v>1524</v>
      </c>
      <c r="E574" s="33">
        <v>227.75555555555556</v>
      </c>
      <c r="F574" s="33">
        <v>11.377777777777778</v>
      </c>
      <c r="G574" s="33">
        <v>1.6888888888888889</v>
      </c>
      <c r="H574" s="33">
        <v>0</v>
      </c>
      <c r="I574" s="33">
        <v>14.422222222222222</v>
      </c>
      <c r="J574" s="33">
        <v>0</v>
      </c>
      <c r="K574" s="33">
        <v>0</v>
      </c>
      <c r="L574" s="33">
        <v>5.8416666666666668</v>
      </c>
      <c r="M574" s="33">
        <v>12.908333333333333</v>
      </c>
      <c r="N574" s="33">
        <v>0</v>
      </c>
      <c r="O574" s="33">
        <v>5.6676261098643765E-2</v>
      </c>
      <c r="P574" s="33">
        <v>12.140000000000004</v>
      </c>
      <c r="Q574" s="33">
        <v>6.7444444444444454</v>
      </c>
      <c r="R574" s="33">
        <v>8.2915406381110363E-2</v>
      </c>
      <c r="S574" s="33">
        <v>10.46111111111111</v>
      </c>
      <c r="T574" s="33">
        <v>23.730555555555554</v>
      </c>
      <c r="U574" s="33">
        <v>0</v>
      </c>
      <c r="V574" s="33">
        <v>0.15012440238072006</v>
      </c>
      <c r="W574" s="33">
        <v>31.719444444444445</v>
      </c>
      <c r="X574" s="33">
        <v>11.480555555555556</v>
      </c>
      <c r="Y574" s="33">
        <v>0</v>
      </c>
      <c r="Z574" s="33">
        <v>0.18967704166260124</v>
      </c>
      <c r="AA574" s="33">
        <v>0</v>
      </c>
      <c r="AB574" s="33">
        <v>5.2666666666666666</v>
      </c>
      <c r="AC574" s="33">
        <v>0</v>
      </c>
      <c r="AD574" s="33">
        <v>0</v>
      </c>
      <c r="AE574" s="33">
        <v>80.955555555555549</v>
      </c>
      <c r="AF574" s="33">
        <v>0</v>
      </c>
      <c r="AG574" s="33">
        <v>0</v>
      </c>
      <c r="AH574" t="s">
        <v>313</v>
      </c>
      <c r="AI574" s="34">
        <v>2</v>
      </c>
    </row>
    <row r="575" spans="1:35" x14ac:dyDescent="0.25">
      <c r="A575" t="s">
        <v>1583</v>
      </c>
      <c r="B575" t="s">
        <v>847</v>
      </c>
      <c r="C575" t="s">
        <v>1231</v>
      </c>
      <c r="D575" t="s">
        <v>1506</v>
      </c>
      <c r="E575" s="33">
        <v>166.95555555555555</v>
      </c>
      <c r="F575" s="33">
        <v>4.6888888888888891</v>
      </c>
      <c r="G575" s="33">
        <v>1.0666666666666667</v>
      </c>
      <c r="H575" s="33">
        <v>0.92777777777777781</v>
      </c>
      <c r="I575" s="33">
        <v>10.577777777777778</v>
      </c>
      <c r="J575" s="33">
        <v>0</v>
      </c>
      <c r="K575" s="33">
        <v>0</v>
      </c>
      <c r="L575" s="33">
        <v>5.7055555555555557</v>
      </c>
      <c r="M575" s="33">
        <v>4.8250000000000002</v>
      </c>
      <c r="N575" s="33">
        <v>12.486111111111111</v>
      </c>
      <c r="O575" s="33">
        <v>0.10368694263276987</v>
      </c>
      <c r="P575" s="33">
        <v>0</v>
      </c>
      <c r="Q575" s="33">
        <v>30.852777777777778</v>
      </c>
      <c r="R575" s="33">
        <v>0.18479635298815386</v>
      </c>
      <c r="S575" s="33">
        <v>5.6166666666666663</v>
      </c>
      <c r="T575" s="33">
        <v>4.75</v>
      </c>
      <c r="U575" s="33">
        <v>0</v>
      </c>
      <c r="V575" s="33">
        <v>6.2092373219752438E-2</v>
      </c>
      <c r="W575" s="33">
        <v>10.283333333333333</v>
      </c>
      <c r="X575" s="33">
        <v>10.322222222222223</v>
      </c>
      <c r="Y575" s="33">
        <v>0</v>
      </c>
      <c r="Z575" s="33">
        <v>0.12341940636230533</v>
      </c>
      <c r="AA575" s="33">
        <v>0</v>
      </c>
      <c r="AB575" s="33">
        <v>0</v>
      </c>
      <c r="AC575" s="33">
        <v>0</v>
      </c>
      <c r="AD575" s="33">
        <v>0</v>
      </c>
      <c r="AE575" s="33">
        <v>0</v>
      </c>
      <c r="AF575" s="33">
        <v>0</v>
      </c>
      <c r="AG575" s="33">
        <v>0</v>
      </c>
      <c r="AH575" t="s">
        <v>242</v>
      </c>
      <c r="AI575" s="34">
        <v>2</v>
      </c>
    </row>
    <row r="576" spans="1:35" x14ac:dyDescent="0.25">
      <c r="A576" t="s">
        <v>1583</v>
      </c>
      <c r="B576" t="s">
        <v>844</v>
      </c>
      <c r="C576" t="s">
        <v>1227</v>
      </c>
      <c r="D576" t="s">
        <v>1506</v>
      </c>
      <c r="E576" s="33">
        <v>173.66666666666666</v>
      </c>
      <c r="F576" s="33">
        <v>4.6222222222222218</v>
      </c>
      <c r="G576" s="33">
        <v>3.5555555555555554</v>
      </c>
      <c r="H576" s="33">
        <v>2.2888888888888888</v>
      </c>
      <c r="I576" s="33">
        <v>11.377777777777778</v>
      </c>
      <c r="J576" s="33">
        <v>0</v>
      </c>
      <c r="K576" s="33">
        <v>11.377777777777778</v>
      </c>
      <c r="L576" s="33">
        <v>5.8691111111111098</v>
      </c>
      <c r="M576" s="33">
        <v>19.200555555555553</v>
      </c>
      <c r="N576" s="33">
        <v>0</v>
      </c>
      <c r="O576" s="33">
        <v>0.11055982085732564</v>
      </c>
      <c r="P576" s="33">
        <v>5.2444444444444445</v>
      </c>
      <c r="Q576" s="33">
        <v>0</v>
      </c>
      <c r="R576" s="33">
        <v>3.0198336532309664E-2</v>
      </c>
      <c r="S576" s="33">
        <v>10.176888888888891</v>
      </c>
      <c r="T576" s="33">
        <v>3.550555555555555</v>
      </c>
      <c r="U576" s="33">
        <v>0</v>
      </c>
      <c r="V576" s="33">
        <v>7.9044785668586068E-2</v>
      </c>
      <c r="W576" s="33">
        <v>6.5672222222222203</v>
      </c>
      <c r="X576" s="33">
        <v>12.902333333333331</v>
      </c>
      <c r="Y576" s="33">
        <v>0</v>
      </c>
      <c r="Z576" s="33">
        <v>0.11210876519513754</v>
      </c>
      <c r="AA576" s="33">
        <v>1.4222222222222223</v>
      </c>
      <c r="AB576" s="33">
        <v>26.777777777777779</v>
      </c>
      <c r="AC576" s="33">
        <v>0</v>
      </c>
      <c r="AD576" s="33">
        <v>0</v>
      </c>
      <c r="AE576" s="33">
        <v>0</v>
      </c>
      <c r="AF576" s="33">
        <v>0</v>
      </c>
      <c r="AG576" s="33">
        <v>2.7111111111111112</v>
      </c>
      <c r="AH576" t="s">
        <v>239</v>
      </c>
      <c r="AI576" s="34">
        <v>2</v>
      </c>
    </row>
    <row r="577" spans="1:35" x14ac:dyDescent="0.25">
      <c r="A577" t="s">
        <v>1583</v>
      </c>
      <c r="B577" t="s">
        <v>849</v>
      </c>
      <c r="C577" t="s">
        <v>1389</v>
      </c>
      <c r="D577" t="s">
        <v>1496</v>
      </c>
      <c r="E577" s="33">
        <v>27.766666666666666</v>
      </c>
      <c r="F577" s="33">
        <v>3.0222222222222221</v>
      </c>
      <c r="G577" s="33">
        <v>6.6666666666666666E-2</v>
      </c>
      <c r="H577" s="33">
        <v>0.30555555555555558</v>
      </c>
      <c r="I577" s="33">
        <v>2.4555555555555557</v>
      </c>
      <c r="J577" s="33">
        <v>0</v>
      </c>
      <c r="K577" s="33">
        <v>0</v>
      </c>
      <c r="L577" s="33">
        <v>3.7166666666666672</v>
      </c>
      <c r="M577" s="33">
        <v>4.927777777777778</v>
      </c>
      <c r="N577" s="33">
        <v>0</v>
      </c>
      <c r="O577" s="33">
        <v>0.17747098839535816</v>
      </c>
      <c r="P577" s="33">
        <v>9.4444444444444442E-2</v>
      </c>
      <c r="Q577" s="33">
        <v>7.533333333333335</v>
      </c>
      <c r="R577" s="33">
        <v>0.27470988395358148</v>
      </c>
      <c r="S577" s="33">
        <v>10.167222222222223</v>
      </c>
      <c r="T577" s="33">
        <v>0.3611111111111111</v>
      </c>
      <c r="U577" s="33">
        <v>0</v>
      </c>
      <c r="V577" s="33">
        <v>0.37917166866746704</v>
      </c>
      <c r="W577" s="33">
        <v>6.5644444444444439</v>
      </c>
      <c r="X577" s="33">
        <v>0</v>
      </c>
      <c r="Y577" s="33">
        <v>0</v>
      </c>
      <c r="Z577" s="33">
        <v>0.23641456582633052</v>
      </c>
      <c r="AA577" s="33">
        <v>0</v>
      </c>
      <c r="AB577" s="33">
        <v>0</v>
      </c>
      <c r="AC577" s="33">
        <v>0</v>
      </c>
      <c r="AD577" s="33">
        <v>9.4444444444444442E-2</v>
      </c>
      <c r="AE577" s="33">
        <v>0</v>
      </c>
      <c r="AF577" s="33">
        <v>0</v>
      </c>
      <c r="AG577" s="33">
        <v>0</v>
      </c>
      <c r="AH577" t="s">
        <v>244</v>
      </c>
      <c r="AI577" s="34">
        <v>2</v>
      </c>
    </row>
    <row r="578" spans="1:35" x14ac:dyDescent="0.25">
      <c r="A578" t="s">
        <v>1583</v>
      </c>
      <c r="B578" t="s">
        <v>775</v>
      </c>
      <c r="C578" t="s">
        <v>1359</v>
      </c>
      <c r="D578" t="s">
        <v>1499</v>
      </c>
      <c r="E578" s="33">
        <v>68.088888888888889</v>
      </c>
      <c r="F578" s="33">
        <v>4.5666666666666664</v>
      </c>
      <c r="G578" s="33">
        <v>0</v>
      </c>
      <c r="H578" s="33">
        <v>0</v>
      </c>
      <c r="I578" s="33">
        <v>0.74444444444444446</v>
      </c>
      <c r="J578" s="33">
        <v>0</v>
      </c>
      <c r="K578" s="33">
        <v>0</v>
      </c>
      <c r="L578" s="33">
        <v>0.94577777777777794</v>
      </c>
      <c r="M578" s="33">
        <v>4.7555555555555555</v>
      </c>
      <c r="N578" s="33">
        <v>5.8240000000000007</v>
      </c>
      <c r="O578" s="33">
        <v>0.15537859007832899</v>
      </c>
      <c r="P578" s="33">
        <v>0</v>
      </c>
      <c r="Q578" s="33">
        <v>18.222999999999999</v>
      </c>
      <c r="R578" s="33">
        <v>0.26763544386422977</v>
      </c>
      <c r="S578" s="33">
        <v>3.132333333333333</v>
      </c>
      <c r="T578" s="33">
        <v>4.8527777777777779</v>
      </c>
      <c r="U578" s="33">
        <v>0</v>
      </c>
      <c r="V578" s="33">
        <v>0.1172748041775457</v>
      </c>
      <c r="W578" s="33">
        <v>13.977777777777778</v>
      </c>
      <c r="X578" s="33">
        <v>2.5285555555555561</v>
      </c>
      <c r="Y578" s="33">
        <v>0</v>
      </c>
      <c r="Z578" s="33">
        <v>0.24242330287206268</v>
      </c>
      <c r="AA578" s="33">
        <v>0</v>
      </c>
      <c r="AB578" s="33">
        <v>0</v>
      </c>
      <c r="AC578" s="33">
        <v>0</v>
      </c>
      <c r="AD578" s="33">
        <v>0</v>
      </c>
      <c r="AE578" s="33">
        <v>0</v>
      </c>
      <c r="AF578" s="33">
        <v>0</v>
      </c>
      <c r="AG578" s="33">
        <v>0</v>
      </c>
      <c r="AH578" t="s">
        <v>170</v>
      </c>
      <c r="AI578" s="34">
        <v>2</v>
      </c>
    </row>
    <row r="579" spans="1:35" x14ac:dyDescent="0.25">
      <c r="A579" t="s">
        <v>1583</v>
      </c>
      <c r="B579" t="s">
        <v>1038</v>
      </c>
      <c r="C579" t="s">
        <v>1257</v>
      </c>
      <c r="D579" t="s">
        <v>1517</v>
      </c>
      <c r="E579" s="33">
        <v>116.74444444444444</v>
      </c>
      <c r="F579" s="33">
        <v>6.677777777777778</v>
      </c>
      <c r="G579" s="33">
        <v>0.43333333333333335</v>
      </c>
      <c r="H579" s="33">
        <v>0</v>
      </c>
      <c r="I579" s="33">
        <v>2.0333333333333332</v>
      </c>
      <c r="J579" s="33">
        <v>0</v>
      </c>
      <c r="K579" s="33">
        <v>0.26666666666666666</v>
      </c>
      <c r="L579" s="33">
        <v>2.5388888888888888</v>
      </c>
      <c r="M579" s="33">
        <v>0.5805555555555556</v>
      </c>
      <c r="N579" s="33">
        <v>4.7861111111111114</v>
      </c>
      <c r="O579" s="33">
        <v>4.5969353764157235E-2</v>
      </c>
      <c r="P579" s="33">
        <v>5.2944444444444443</v>
      </c>
      <c r="Q579" s="33">
        <v>11.175000000000001</v>
      </c>
      <c r="R579" s="33">
        <v>0.14107261825449702</v>
      </c>
      <c r="S579" s="33">
        <v>6.8</v>
      </c>
      <c r="T579" s="33">
        <v>3.0055555555555555</v>
      </c>
      <c r="U579" s="33">
        <v>5.322222222222222</v>
      </c>
      <c r="V579" s="33">
        <v>0.12958027981345768</v>
      </c>
      <c r="W579" s="33">
        <v>8.5388888888888896</v>
      </c>
      <c r="X579" s="33">
        <v>1.9916666666666667</v>
      </c>
      <c r="Y579" s="33">
        <v>3.3666666666666667</v>
      </c>
      <c r="Z579" s="33">
        <v>0.11903968782716286</v>
      </c>
      <c r="AA579" s="33">
        <v>0</v>
      </c>
      <c r="AB579" s="33">
        <v>0</v>
      </c>
      <c r="AC579" s="33">
        <v>0</v>
      </c>
      <c r="AD579" s="33">
        <v>0</v>
      </c>
      <c r="AE579" s="33">
        <v>0</v>
      </c>
      <c r="AF579" s="33">
        <v>0</v>
      </c>
      <c r="AG579" s="33">
        <v>0</v>
      </c>
      <c r="AH579" t="s">
        <v>434</v>
      </c>
      <c r="AI579" s="34">
        <v>2</v>
      </c>
    </row>
    <row r="580" spans="1:35" x14ac:dyDescent="0.25">
      <c r="A580" t="s">
        <v>1583</v>
      </c>
      <c r="B580" t="s">
        <v>911</v>
      </c>
      <c r="C580" t="s">
        <v>1249</v>
      </c>
      <c r="D580" t="s">
        <v>1496</v>
      </c>
      <c r="E580" s="33">
        <v>116.46666666666667</v>
      </c>
      <c r="F580" s="33">
        <v>3.2</v>
      </c>
      <c r="G580" s="33">
        <v>0.5444444444444444</v>
      </c>
      <c r="H580" s="33">
        <v>0.44444444444444442</v>
      </c>
      <c r="I580" s="33">
        <v>0</v>
      </c>
      <c r="J580" s="33">
        <v>0</v>
      </c>
      <c r="K580" s="33">
        <v>0</v>
      </c>
      <c r="L580" s="33">
        <v>4.2482222222222221</v>
      </c>
      <c r="M580" s="33">
        <v>0</v>
      </c>
      <c r="N580" s="33">
        <v>8.7729999999999997</v>
      </c>
      <c r="O580" s="33">
        <v>7.5326273611906122E-2</v>
      </c>
      <c r="P580" s="33">
        <v>2.0444444444444443</v>
      </c>
      <c r="Q580" s="33">
        <v>6.5222222222222213</v>
      </c>
      <c r="R580" s="33">
        <v>7.3554665140240408E-2</v>
      </c>
      <c r="S580" s="33">
        <v>6.2344444444444447</v>
      </c>
      <c r="T580" s="33">
        <v>2.503333333333333</v>
      </c>
      <c r="U580" s="33">
        <v>0</v>
      </c>
      <c r="V580" s="33">
        <v>7.502385041022705E-2</v>
      </c>
      <c r="W580" s="33">
        <v>13.457777777777778</v>
      </c>
      <c r="X580" s="33">
        <v>11.279555555555557</v>
      </c>
      <c r="Y580" s="33">
        <v>0</v>
      </c>
      <c r="Z580" s="33">
        <v>0.21239839725243276</v>
      </c>
      <c r="AA580" s="33">
        <v>0</v>
      </c>
      <c r="AB580" s="33">
        <v>0</v>
      </c>
      <c r="AC580" s="33">
        <v>0</v>
      </c>
      <c r="AD580" s="33">
        <v>3.8577777777777791</v>
      </c>
      <c r="AE580" s="33">
        <v>0</v>
      </c>
      <c r="AF580" s="33">
        <v>0</v>
      </c>
      <c r="AG580" s="33">
        <v>0.2</v>
      </c>
      <c r="AH580" t="s">
        <v>307</v>
      </c>
      <c r="AI580" s="34">
        <v>2</v>
      </c>
    </row>
    <row r="581" spans="1:35" x14ac:dyDescent="0.25">
      <c r="A581" t="s">
        <v>1583</v>
      </c>
      <c r="B581" t="s">
        <v>836</v>
      </c>
      <c r="C581" t="s">
        <v>1384</v>
      </c>
      <c r="D581" t="s">
        <v>1548</v>
      </c>
      <c r="E581" s="33">
        <v>249.1</v>
      </c>
      <c r="F581" s="33">
        <v>5.2444444444444445</v>
      </c>
      <c r="G581" s="33">
        <v>0.57777777777777772</v>
      </c>
      <c r="H581" s="33">
        <v>13.066666666666666</v>
      </c>
      <c r="I581" s="33">
        <v>16.444444444444443</v>
      </c>
      <c r="J581" s="33">
        <v>0</v>
      </c>
      <c r="K581" s="33">
        <v>0</v>
      </c>
      <c r="L581" s="33">
        <v>6.7075555555555564</v>
      </c>
      <c r="M581" s="33">
        <v>28.263888888888889</v>
      </c>
      <c r="N581" s="33">
        <v>0</v>
      </c>
      <c r="O581" s="33">
        <v>0.11346402604933316</v>
      </c>
      <c r="P581" s="33">
        <v>4.9777777777777779</v>
      </c>
      <c r="Q581" s="33">
        <v>48.902777777777779</v>
      </c>
      <c r="R581" s="33">
        <v>0.2163009054819573</v>
      </c>
      <c r="S581" s="33">
        <v>16.271222222222221</v>
      </c>
      <c r="T581" s="33">
        <v>12.498777777777784</v>
      </c>
      <c r="U581" s="33">
        <v>0</v>
      </c>
      <c r="V581" s="33">
        <v>0.11549578482537136</v>
      </c>
      <c r="W581" s="33">
        <v>16.407444444444444</v>
      </c>
      <c r="X581" s="33">
        <v>7.892444444444445</v>
      </c>
      <c r="Y581" s="33">
        <v>3.9222222222222221</v>
      </c>
      <c r="Z581" s="33">
        <v>0.11329631116463713</v>
      </c>
      <c r="AA581" s="33">
        <v>0</v>
      </c>
      <c r="AB581" s="33">
        <v>0</v>
      </c>
      <c r="AC581" s="33">
        <v>1.0222222222222221</v>
      </c>
      <c r="AD581" s="33">
        <v>0</v>
      </c>
      <c r="AE581" s="33">
        <v>0</v>
      </c>
      <c r="AF581" s="33">
        <v>0</v>
      </c>
      <c r="AG581" s="33">
        <v>0</v>
      </c>
      <c r="AH581" t="s">
        <v>231</v>
      </c>
      <c r="AI581" s="34">
        <v>2</v>
      </c>
    </row>
    <row r="582" spans="1:35" x14ac:dyDescent="0.25">
      <c r="A582" t="s">
        <v>1583</v>
      </c>
      <c r="B582" t="s">
        <v>1093</v>
      </c>
      <c r="C582" t="s">
        <v>1296</v>
      </c>
      <c r="D582" t="s">
        <v>1529</v>
      </c>
      <c r="E582" s="33">
        <v>190.16666666666666</v>
      </c>
      <c r="F582" s="33">
        <v>5.6888888888888891</v>
      </c>
      <c r="G582" s="33">
        <v>1.1333333333333333</v>
      </c>
      <c r="H582" s="33">
        <v>0.5</v>
      </c>
      <c r="I582" s="33">
        <v>6.7222222222222223</v>
      </c>
      <c r="J582" s="33">
        <v>0</v>
      </c>
      <c r="K582" s="33">
        <v>0</v>
      </c>
      <c r="L582" s="33">
        <v>2.1583333333333332</v>
      </c>
      <c r="M582" s="33">
        <v>4.6111111111111107</v>
      </c>
      <c r="N582" s="33">
        <v>4.0444444444444443</v>
      </c>
      <c r="O582" s="33">
        <v>4.5515629564709316E-2</v>
      </c>
      <c r="P582" s="33">
        <v>0</v>
      </c>
      <c r="Q582" s="33">
        <v>30.919444444444444</v>
      </c>
      <c r="R582" s="33">
        <v>0.16259129418638621</v>
      </c>
      <c r="S582" s="33">
        <v>1.1833333333333333</v>
      </c>
      <c r="T582" s="33">
        <v>14.894444444444444</v>
      </c>
      <c r="U582" s="33">
        <v>0</v>
      </c>
      <c r="V582" s="33">
        <v>8.4545720128542209E-2</v>
      </c>
      <c r="W582" s="33">
        <v>11.091666666666667</v>
      </c>
      <c r="X582" s="33">
        <v>13.130555555555556</v>
      </c>
      <c r="Y582" s="33">
        <v>0</v>
      </c>
      <c r="Z582" s="33">
        <v>0.12737364884604149</v>
      </c>
      <c r="AA582" s="33">
        <v>0</v>
      </c>
      <c r="AB582" s="33">
        <v>4.7444444444444445</v>
      </c>
      <c r="AC582" s="33">
        <v>0</v>
      </c>
      <c r="AD582" s="33">
        <v>0</v>
      </c>
      <c r="AE582" s="33">
        <v>0</v>
      </c>
      <c r="AF582" s="33">
        <v>0</v>
      </c>
      <c r="AG582" s="33">
        <v>0</v>
      </c>
      <c r="AH582" t="s">
        <v>490</v>
      </c>
      <c r="AI582" s="34">
        <v>2</v>
      </c>
    </row>
    <row r="583" spans="1:35" x14ac:dyDescent="0.25">
      <c r="A583" t="s">
        <v>1583</v>
      </c>
      <c r="B583" t="s">
        <v>888</v>
      </c>
      <c r="C583" t="s">
        <v>1240</v>
      </c>
      <c r="D583" t="s">
        <v>1522</v>
      </c>
      <c r="E583" s="33">
        <v>202.22222222222223</v>
      </c>
      <c r="F583" s="33">
        <v>4.7111111111111112</v>
      </c>
      <c r="G583" s="33">
        <v>1.4222222222222223</v>
      </c>
      <c r="H583" s="33">
        <v>0</v>
      </c>
      <c r="I583" s="33">
        <v>13.522222222222222</v>
      </c>
      <c r="J583" s="33">
        <v>0</v>
      </c>
      <c r="K583" s="33">
        <v>0</v>
      </c>
      <c r="L583" s="33">
        <v>6.166666666666667</v>
      </c>
      <c r="M583" s="33">
        <v>0</v>
      </c>
      <c r="N583" s="33">
        <v>9.3333333333333339</v>
      </c>
      <c r="O583" s="33">
        <v>4.6153846153846156E-2</v>
      </c>
      <c r="P583" s="33">
        <v>0</v>
      </c>
      <c r="Q583" s="33">
        <v>30.902777777777779</v>
      </c>
      <c r="R583" s="33">
        <v>0.15281593406593408</v>
      </c>
      <c r="S583" s="33">
        <v>31.519444444444446</v>
      </c>
      <c r="T583" s="33">
        <v>11.422222222222222</v>
      </c>
      <c r="U583" s="33">
        <v>0</v>
      </c>
      <c r="V583" s="33">
        <v>0.21234890109890112</v>
      </c>
      <c r="W583" s="33">
        <v>38.81666666666667</v>
      </c>
      <c r="X583" s="33">
        <v>18.95</v>
      </c>
      <c r="Y583" s="33">
        <v>0</v>
      </c>
      <c r="Z583" s="33">
        <v>0.28565934065934062</v>
      </c>
      <c r="AA583" s="33">
        <v>0</v>
      </c>
      <c r="AB583" s="33">
        <v>0</v>
      </c>
      <c r="AC583" s="33">
        <v>0</v>
      </c>
      <c r="AD583" s="33">
        <v>0</v>
      </c>
      <c r="AE583" s="33">
        <v>0</v>
      </c>
      <c r="AF583" s="33">
        <v>0</v>
      </c>
      <c r="AG583" s="33">
        <v>0</v>
      </c>
      <c r="AH583" t="s">
        <v>284</v>
      </c>
      <c r="AI583" s="34">
        <v>2</v>
      </c>
    </row>
    <row r="584" spans="1:35" x14ac:dyDescent="0.25">
      <c r="A584" t="s">
        <v>1583</v>
      </c>
      <c r="B584" t="s">
        <v>1132</v>
      </c>
      <c r="C584" t="s">
        <v>1238</v>
      </c>
      <c r="D584" t="s">
        <v>1521</v>
      </c>
      <c r="E584" s="33">
        <v>74.422222222222217</v>
      </c>
      <c r="F584" s="33">
        <v>78.322222222222223</v>
      </c>
      <c r="G584" s="33">
        <v>0.81111111111111112</v>
      </c>
      <c r="H584" s="33">
        <v>0.40833333333333333</v>
      </c>
      <c r="I584" s="33">
        <v>9.3777777777777782</v>
      </c>
      <c r="J584" s="33">
        <v>2.3444444444444446</v>
      </c>
      <c r="K584" s="33">
        <v>5.0555555555555554</v>
      </c>
      <c r="L584" s="33">
        <v>0.53788888888888875</v>
      </c>
      <c r="M584" s="33">
        <v>5.9249999999999998</v>
      </c>
      <c r="N584" s="33">
        <v>4.0194444444444448</v>
      </c>
      <c r="O584" s="33">
        <v>0.13362197670946552</v>
      </c>
      <c r="P584" s="33">
        <v>9.35</v>
      </c>
      <c r="Q584" s="33">
        <v>20.013888888888889</v>
      </c>
      <c r="R584" s="33">
        <v>0.39455807703792178</v>
      </c>
      <c r="S584" s="33">
        <v>2.9173333333333336</v>
      </c>
      <c r="T584" s="33">
        <v>5.1611111111111114</v>
      </c>
      <c r="U584" s="33">
        <v>0</v>
      </c>
      <c r="V584" s="33">
        <v>0.10854882054344582</v>
      </c>
      <c r="W584" s="33">
        <v>5.4737777777777774</v>
      </c>
      <c r="X584" s="33">
        <v>5.2653333333333352</v>
      </c>
      <c r="Y584" s="33">
        <v>0</v>
      </c>
      <c r="Z584" s="33">
        <v>0.14429979098238283</v>
      </c>
      <c r="AA584" s="33">
        <v>0.12222222222222222</v>
      </c>
      <c r="AB584" s="33">
        <v>0</v>
      </c>
      <c r="AC584" s="33">
        <v>0</v>
      </c>
      <c r="AD584" s="33">
        <v>0</v>
      </c>
      <c r="AE584" s="33">
        <v>0</v>
      </c>
      <c r="AF584" s="33">
        <v>0</v>
      </c>
      <c r="AG584" s="33">
        <v>6.6666666666666666E-2</v>
      </c>
      <c r="AH584" t="s">
        <v>529</v>
      </c>
      <c r="AI584" s="34">
        <v>2</v>
      </c>
    </row>
    <row r="585" spans="1:35" x14ac:dyDescent="0.25">
      <c r="A585" t="s">
        <v>1583</v>
      </c>
      <c r="B585" t="s">
        <v>1127</v>
      </c>
      <c r="C585" t="s">
        <v>1469</v>
      </c>
      <c r="D585" t="s">
        <v>1518</v>
      </c>
      <c r="E585" s="33">
        <v>167.83333333333334</v>
      </c>
      <c r="F585" s="33">
        <v>5.4222222222222225</v>
      </c>
      <c r="G585" s="33">
        <v>1.0111111111111111</v>
      </c>
      <c r="H585" s="33">
        <v>1.1084444444444443</v>
      </c>
      <c r="I585" s="33">
        <v>9.7888888888888896</v>
      </c>
      <c r="J585" s="33">
        <v>0</v>
      </c>
      <c r="K585" s="33">
        <v>0</v>
      </c>
      <c r="L585" s="33">
        <v>9.2507777777777775</v>
      </c>
      <c r="M585" s="33">
        <v>27.533333333333335</v>
      </c>
      <c r="N585" s="33">
        <v>0</v>
      </c>
      <c r="O585" s="33">
        <v>0.16405163853028798</v>
      </c>
      <c r="P585" s="33">
        <v>4.916666666666667</v>
      </c>
      <c r="Q585" s="33">
        <v>22.860000000000007</v>
      </c>
      <c r="R585" s="33">
        <v>0.1655014895729891</v>
      </c>
      <c r="S585" s="33">
        <v>36.880666666666677</v>
      </c>
      <c r="T585" s="33">
        <v>6.1720000000000006</v>
      </c>
      <c r="U585" s="33">
        <v>0</v>
      </c>
      <c r="V585" s="33">
        <v>0.25652035749751745</v>
      </c>
      <c r="W585" s="33">
        <v>12.157777777777774</v>
      </c>
      <c r="X585" s="33">
        <v>23.822888888888894</v>
      </c>
      <c r="Y585" s="33">
        <v>0</v>
      </c>
      <c r="Z585" s="33">
        <v>0.21438331678252232</v>
      </c>
      <c r="AA585" s="33">
        <v>0</v>
      </c>
      <c r="AB585" s="33">
        <v>0</v>
      </c>
      <c r="AC585" s="33">
        <v>0</v>
      </c>
      <c r="AD585" s="33">
        <v>0</v>
      </c>
      <c r="AE585" s="33">
        <v>1.8777777777777778</v>
      </c>
      <c r="AF585" s="33">
        <v>0</v>
      </c>
      <c r="AG585" s="33">
        <v>0</v>
      </c>
      <c r="AH585" t="s">
        <v>524</v>
      </c>
      <c r="AI585" s="34">
        <v>2</v>
      </c>
    </row>
    <row r="586" spans="1:35" x14ac:dyDescent="0.25">
      <c r="A586" t="s">
        <v>1583</v>
      </c>
      <c r="B586" t="s">
        <v>1062</v>
      </c>
      <c r="C586" t="s">
        <v>1276</v>
      </c>
      <c r="D586" t="s">
        <v>1502</v>
      </c>
      <c r="E586" s="33">
        <v>178.8</v>
      </c>
      <c r="F586" s="33">
        <v>5.0444444444444443</v>
      </c>
      <c r="G586" s="33">
        <v>0.8666666666666667</v>
      </c>
      <c r="H586" s="33">
        <v>0.71833333333333338</v>
      </c>
      <c r="I586" s="33">
        <v>6.4888888888888889</v>
      </c>
      <c r="J586" s="33">
        <v>0</v>
      </c>
      <c r="K586" s="33">
        <v>0</v>
      </c>
      <c r="L586" s="33">
        <v>1.6555555555555554</v>
      </c>
      <c r="M586" s="33">
        <v>4.958333333333333</v>
      </c>
      <c r="N586" s="33">
        <v>5.041666666666667</v>
      </c>
      <c r="O586" s="33">
        <v>5.5928411633109618E-2</v>
      </c>
      <c r="P586" s="33">
        <v>4.5250000000000004</v>
      </c>
      <c r="Q586" s="33">
        <v>18.916666666666668</v>
      </c>
      <c r="R586" s="33">
        <v>0.13110551826994782</v>
      </c>
      <c r="S586" s="33">
        <v>6.541666666666667</v>
      </c>
      <c r="T586" s="33">
        <v>0</v>
      </c>
      <c r="U586" s="33">
        <v>9.0555555555555554</v>
      </c>
      <c r="V586" s="33">
        <v>8.7232786477752913E-2</v>
      </c>
      <c r="W586" s="33">
        <v>8.719444444444445</v>
      </c>
      <c r="X586" s="33">
        <v>0</v>
      </c>
      <c r="Y586" s="33">
        <v>11.444444444444445</v>
      </c>
      <c r="Z586" s="33">
        <v>0.11277342779020633</v>
      </c>
      <c r="AA586" s="33">
        <v>0</v>
      </c>
      <c r="AB586" s="33">
        <v>0</v>
      </c>
      <c r="AC586" s="33">
        <v>0</v>
      </c>
      <c r="AD586" s="33">
        <v>0</v>
      </c>
      <c r="AE586" s="33">
        <v>0</v>
      </c>
      <c r="AF586" s="33">
        <v>0</v>
      </c>
      <c r="AG586" s="33">
        <v>0</v>
      </c>
      <c r="AH586" t="s">
        <v>458</v>
      </c>
      <c r="AI586" s="34">
        <v>2</v>
      </c>
    </row>
    <row r="587" spans="1:35" x14ac:dyDescent="0.25">
      <c r="A587" t="s">
        <v>1583</v>
      </c>
      <c r="B587" t="s">
        <v>716</v>
      </c>
      <c r="C587" t="s">
        <v>1266</v>
      </c>
      <c r="D587" t="s">
        <v>1522</v>
      </c>
      <c r="E587" s="33">
        <v>76.444444444444443</v>
      </c>
      <c r="F587" s="33">
        <v>5.6</v>
      </c>
      <c r="G587" s="33">
        <v>0</v>
      </c>
      <c r="H587" s="33">
        <v>0</v>
      </c>
      <c r="I587" s="33">
        <v>3.4666666666666668</v>
      </c>
      <c r="J587" s="33">
        <v>0</v>
      </c>
      <c r="K587" s="33">
        <v>0</v>
      </c>
      <c r="L587" s="33">
        <v>1.5605555555555555</v>
      </c>
      <c r="M587" s="33">
        <v>3.6555555555555554</v>
      </c>
      <c r="N587" s="33">
        <v>0</v>
      </c>
      <c r="O587" s="33">
        <v>4.7819767441860464E-2</v>
      </c>
      <c r="P587" s="33">
        <v>0</v>
      </c>
      <c r="Q587" s="33">
        <v>0</v>
      </c>
      <c r="R587" s="33">
        <v>0</v>
      </c>
      <c r="S587" s="33">
        <v>3.9305555555555554</v>
      </c>
      <c r="T587" s="33">
        <v>18.524222222222225</v>
      </c>
      <c r="U587" s="33">
        <v>0</v>
      </c>
      <c r="V587" s="33">
        <v>0.29373982558139539</v>
      </c>
      <c r="W587" s="33">
        <v>10.096222222222222</v>
      </c>
      <c r="X587" s="33">
        <v>13.558333333333328</v>
      </c>
      <c r="Y587" s="33">
        <v>4.9111111111111114</v>
      </c>
      <c r="Z587" s="33">
        <v>0.37367877906976738</v>
      </c>
      <c r="AA587" s="33">
        <v>0</v>
      </c>
      <c r="AB587" s="33">
        <v>4.8888888888888893</v>
      </c>
      <c r="AC587" s="33">
        <v>0</v>
      </c>
      <c r="AD587" s="33">
        <v>0</v>
      </c>
      <c r="AE587" s="33">
        <v>0</v>
      </c>
      <c r="AF587" s="33">
        <v>0</v>
      </c>
      <c r="AG587" s="33">
        <v>0</v>
      </c>
      <c r="AH587" t="s">
        <v>110</v>
      </c>
      <c r="AI587" s="34">
        <v>2</v>
      </c>
    </row>
    <row r="588" spans="1:35" x14ac:dyDescent="0.25">
      <c r="A588" t="s">
        <v>1583</v>
      </c>
      <c r="B588" t="s">
        <v>1187</v>
      </c>
      <c r="C588" t="s">
        <v>1397</v>
      </c>
      <c r="D588" t="s">
        <v>1493</v>
      </c>
      <c r="E588" s="33">
        <v>97.033333333333331</v>
      </c>
      <c r="F588" s="33">
        <v>0</v>
      </c>
      <c r="G588" s="33">
        <v>0</v>
      </c>
      <c r="H588" s="33">
        <v>0</v>
      </c>
      <c r="I588" s="33">
        <v>0</v>
      </c>
      <c r="J588" s="33">
        <v>0</v>
      </c>
      <c r="K588" s="33">
        <v>0</v>
      </c>
      <c r="L588" s="33">
        <v>0</v>
      </c>
      <c r="M588" s="33">
        <v>4.9777777777777779</v>
      </c>
      <c r="N588" s="33">
        <v>0</v>
      </c>
      <c r="O588" s="33">
        <v>5.1299667926256731E-2</v>
      </c>
      <c r="P588" s="33">
        <v>5.2444444444444445</v>
      </c>
      <c r="Q588" s="33">
        <v>0</v>
      </c>
      <c r="R588" s="33">
        <v>5.4047864422306198E-2</v>
      </c>
      <c r="S588" s="33">
        <v>4.072222222222222</v>
      </c>
      <c r="T588" s="33">
        <v>4.2445555555555554</v>
      </c>
      <c r="U588" s="33">
        <v>0</v>
      </c>
      <c r="V588" s="33">
        <v>8.5710523302416117E-2</v>
      </c>
      <c r="W588" s="33">
        <v>6.8916666666666666</v>
      </c>
      <c r="X588" s="33">
        <v>2.4422222222222225</v>
      </c>
      <c r="Y588" s="33">
        <v>0</v>
      </c>
      <c r="Z588" s="33">
        <v>9.6192602771098146E-2</v>
      </c>
      <c r="AA588" s="33">
        <v>0</v>
      </c>
      <c r="AB588" s="33">
        <v>0</v>
      </c>
      <c r="AC588" s="33">
        <v>0</v>
      </c>
      <c r="AD588" s="33">
        <v>0</v>
      </c>
      <c r="AE588" s="33">
        <v>0</v>
      </c>
      <c r="AF588" s="33">
        <v>0</v>
      </c>
      <c r="AG588" s="33">
        <v>0</v>
      </c>
      <c r="AH588" t="s">
        <v>586</v>
      </c>
      <c r="AI588" s="34">
        <v>2</v>
      </c>
    </row>
    <row r="589" spans="1:35" x14ac:dyDescent="0.25">
      <c r="A589" t="s">
        <v>1583</v>
      </c>
      <c r="B589" t="s">
        <v>627</v>
      </c>
      <c r="C589" t="s">
        <v>1290</v>
      </c>
      <c r="D589" t="s">
        <v>1524</v>
      </c>
      <c r="E589" s="33">
        <v>75.822222222222223</v>
      </c>
      <c r="F589" s="33">
        <v>5.2111111111111112</v>
      </c>
      <c r="G589" s="33">
        <v>0</v>
      </c>
      <c r="H589" s="33">
        <v>0</v>
      </c>
      <c r="I589" s="33">
        <v>2.3444444444444446</v>
      </c>
      <c r="J589" s="33">
        <v>0</v>
      </c>
      <c r="K589" s="33">
        <v>0</v>
      </c>
      <c r="L589" s="33">
        <v>0.88033333333333341</v>
      </c>
      <c r="M589" s="33">
        <v>0</v>
      </c>
      <c r="N589" s="33">
        <v>4.9130000000000003</v>
      </c>
      <c r="O589" s="33">
        <v>6.4796307151230956E-2</v>
      </c>
      <c r="P589" s="33">
        <v>0</v>
      </c>
      <c r="Q589" s="33">
        <v>33.044444444444444</v>
      </c>
      <c r="R589" s="33">
        <v>0.43581477139507618</v>
      </c>
      <c r="S589" s="33">
        <v>4.8754444444444447</v>
      </c>
      <c r="T589" s="33">
        <v>18.428333333333335</v>
      </c>
      <c r="U589" s="33">
        <v>0</v>
      </c>
      <c r="V589" s="33">
        <v>0.30734759671746775</v>
      </c>
      <c r="W589" s="33">
        <v>16.323444444444444</v>
      </c>
      <c r="X589" s="33">
        <v>9.1575555555555557</v>
      </c>
      <c r="Y589" s="33">
        <v>0</v>
      </c>
      <c r="Z589" s="33">
        <v>0.33606242672919112</v>
      </c>
      <c r="AA589" s="33">
        <v>0</v>
      </c>
      <c r="AB589" s="33">
        <v>4.9000000000000004</v>
      </c>
      <c r="AC589" s="33">
        <v>0</v>
      </c>
      <c r="AD589" s="33">
        <v>0</v>
      </c>
      <c r="AE589" s="33">
        <v>0</v>
      </c>
      <c r="AF589" s="33">
        <v>0</v>
      </c>
      <c r="AG589" s="33">
        <v>5.5555555555555552E-2</v>
      </c>
      <c r="AH589" t="s">
        <v>21</v>
      </c>
      <c r="AI589" s="34">
        <v>2</v>
      </c>
    </row>
    <row r="590" spans="1:35" x14ac:dyDescent="0.25">
      <c r="A590" t="s">
        <v>1583</v>
      </c>
      <c r="B590" t="s">
        <v>1027</v>
      </c>
      <c r="C590" t="s">
        <v>1326</v>
      </c>
      <c r="D590" t="s">
        <v>1532</v>
      </c>
      <c r="E590" s="33">
        <v>178.8111111111111</v>
      </c>
      <c r="F590" s="33">
        <v>0</v>
      </c>
      <c r="G590" s="33">
        <v>0</v>
      </c>
      <c r="H590" s="33">
        <v>0</v>
      </c>
      <c r="I590" s="33">
        <v>8.6444444444444439</v>
      </c>
      <c r="J590" s="33">
        <v>0</v>
      </c>
      <c r="K590" s="33">
        <v>0</v>
      </c>
      <c r="L590" s="33">
        <v>3.9249999999999998</v>
      </c>
      <c r="M590" s="33">
        <v>4.9244444444444442</v>
      </c>
      <c r="N590" s="33">
        <v>22.068888888888885</v>
      </c>
      <c r="O590" s="33">
        <v>0.15096004473994903</v>
      </c>
      <c r="P590" s="33">
        <v>4.2777777777777777</v>
      </c>
      <c r="Q590" s="33">
        <v>32.657777777777774</v>
      </c>
      <c r="R590" s="33">
        <v>0.20656185919343814</v>
      </c>
      <c r="S590" s="33">
        <v>11.494555555555554</v>
      </c>
      <c r="T590" s="33">
        <v>11.676333333333334</v>
      </c>
      <c r="U590" s="33">
        <v>0</v>
      </c>
      <c r="V590" s="33">
        <v>0.12958304853041697</v>
      </c>
      <c r="W590" s="33">
        <v>17.711777777777776</v>
      </c>
      <c r="X590" s="33">
        <v>33.547777777777782</v>
      </c>
      <c r="Y590" s="33">
        <v>5.1888888888888891</v>
      </c>
      <c r="Z590" s="33">
        <v>0.31568756602249426</v>
      </c>
      <c r="AA590" s="33">
        <v>0</v>
      </c>
      <c r="AB590" s="33">
        <v>0</v>
      </c>
      <c r="AC590" s="33">
        <v>0</v>
      </c>
      <c r="AD590" s="33">
        <v>0</v>
      </c>
      <c r="AE590" s="33">
        <v>0</v>
      </c>
      <c r="AF590" s="33">
        <v>0</v>
      </c>
      <c r="AG590" s="33">
        <v>0</v>
      </c>
      <c r="AH590" t="s">
        <v>423</v>
      </c>
      <c r="AI590" s="34">
        <v>2</v>
      </c>
    </row>
    <row r="591" spans="1:35" x14ac:dyDescent="0.25">
      <c r="A591" t="s">
        <v>1583</v>
      </c>
      <c r="B591" t="s">
        <v>761</v>
      </c>
      <c r="C591" t="s">
        <v>1336</v>
      </c>
      <c r="D591" t="s">
        <v>1534</v>
      </c>
      <c r="E591" s="33">
        <v>188.8</v>
      </c>
      <c r="F591" s="33">
        <v>5.4222222222222225</v>
      </c>
      <c r="G591" s="33">
        <v>0.6333333333333333</v>
      </c>
      <c r="H591" s="33">
        <v>0.84722222222222243</v>
      </c>
      <c r="I591" s="33">
        <v>5.5111111111111111</v>
      </c>
      <c r="J591" s="33">
        <v>0</v>
      </c>
      <c r="K591" s="33">
        <v>0</v>
      </c>
      <c r="L591" s="33">
        <v>4.0603333333333325</v>
      </c>
      <c r="M591" s="33">
        <v>4.0638888888888891</v>
      </c>
      <c r="N591" s="33">
        <v>0</v>
      </c>
      <c r="O591" s="33">
        <v>2.1524835216572506E-2</v>
      </c>
      <c r="P591" s="33">
        <v>0</v>
      </c>
      <c r="Q591" s="33">
        <v>25.652777777777779</v>
      </c>
      <c r="R591" s="33">
        <v>0.135872763653484</v>
      </c>
      <c r="S591" s="33">
        <v>9.6011111111111109</v>
      </c>
      <c r="T591" s="33">
        <v>4.7737777777777772</v>
      </c>
      <c r="U591" s="33">
        <v>0</v>
      </c>
      <c r="V591" s="33">
        <v>7.6138182674199611E-2</v>
      </c>
      <c r="W591" s="33">
        <v>14.399111111111113</v>
      </c>
      <c r="X591" s="33">
        <v>14.493777777777778</v>
      </c>
      <c r="Y591" s="33">
        <v>0</v>
      </c>
      <c r="Z591" s="33">
        <v>0.15303436911487758</v>
      </c>
      <c r="AA591" s="33">
        <v>0</v>
      </c>
      <c r="AB591" s="33">
        <v>4.7444444444444445</v>
      </c>
      <c r="AC591" s="33">
        <v>0</v>
      </c>
      <c r="AD591" s="33">
        <v>0</v>
      </c>
      <c r="AE591" s="33">
        <v>0</v>
      </c>
      <c r="AF591" s="33">
        <v>0</v>
      </c>
      <c r="AG591" s="33">
        <v>0</v>
      </c>
      <c r="AH591" t="s">
        <v>156</v>
      </c>
      <c r="AI591" s="34">
        <v>2</v>
      </c>
    </row>
    <row r="592" spans="1:35" x14ac:dyDescent="0.25">
      <c r="A592" t="s">
        <v>1583</v>
      </c>
      <c r="B592" t="s">
        <v>677</v>
      </c>
      <c r="C592" t="s">
        <v>1322</v>
      </c>
      <c r="D592" t="s">
        <v>1529</v>
      </c>
      <c r="E592" s="33">
        <v>63.022222222222226</v>
      </c>
      <c r="F592" s="33">
        <v>4.9777777777777779</v>
      </c>
      <c r="G592" s="33">
        <v>2.8444444444444446</v>
      </c>
      <c r="H592" s="33">
        <v>0.33333333333333331</v>
      </c>
      <c r="I592" s="33">
        <v>2.2111111111111112</v>
      </c>
      <c r="J592" s="33">
        <v>0</v>
      </c>
      <c r="K592" s="33">
        <v>0</v>
      </c>
      <c r="L592" s="33">
        <v>0</v>
      </c>
      <c r="M592" s="33">
        <v>4.5944444444444441</v>
      </c>
      <c r="N592" s="33">
        <v>0</v>
      </c>
      <c r="O592" s="33">
        <v>7.2901974612129744E-2</v>
      </c>
      <c r="P592" s="33">
        <v>4.9777777777777779</v>
      </c>
      <c r="Q592" s="33">
        <v>6.8972222222222221</v>
      </c>
      <c r="R592" s="33">
        <v>0.1884255994358251</v>
      </c>
      <c r="S592" s="33">
        <v>5.8888888888888893</v>
      </c>
      <c r="T592" s="33">
        <v>2.0388888888888888</v>
      </c>
      <c r="U592" s="33">
        <v>0</v>
      </c>
      <c r="V592" s="33">
        <v>0.12579337094499293</v>
      </c>
      <c r="W592" s="33">
        <v>5.6</v>
      </c>
      <c r="X592" s="33">
        <v>3.4277777777777776</v>
      </c>
      <c r="Y592" s="33">
        <v>0</v>
      </c>
      <c r="Z592" s="33">
        <v>0.14324753173483779</v>
      </c>
      <c r="AA592" s="33">
        <v>0</v>
      </c>
      <c r="AB592" s="33">
        <v>0</v>
      </c>
      <c r="AC592" s="33">
        <v>0</v>
      </c>
      <c r="AD592" s="33">
        <v>0</v>
      </c>
      <c r="AE592" s="33">
        <v>0</v>
      </c>
      <c r="AF592" s="33">
        <v>0</v>
      </c>
      <c r="AG592" s="33">
        <v>0</v>
      </c>
      <c r="AH592" t="s">
        <v>71</v>
      </c>
      <c r="AI592" s="34">
        <v>2</v>
      </c>
    </row>
    <row r="593" spans="1:35" x14ac:dyDescent="0.25">
      <c r="A593" t="s">
        <v>1583</v>
      </c>
      <c r="B593" t="s">
        <v>1166</v>
      </c>
      <c r="C593" t="s">
        <v>1461</v>
      </c>
      <c r="D593" t="s">
        <v>1543</v>
      </c>
      <c r="E593" s="33">
        <v>86.955555555555549</v>
      </c>
      <c r="F593" s="33">
        <v>5.6</v>
      </c>
      <c r="G593" s="33">
        <v>0.44444444444444442</v>
      </c>
      <c r="H593" s="33">
        <v>0.41555555555555557</v>
      </c>
      <c r="I593" s="33">
        <v>2.088888888888889</v>
      </c>
      <c r="J593" s="33">
        <v>0</v>
      </c>
      <c r="K593" s="33">
        <v>0</v>
      </c>
      <c r="L593" s="33">
        <v>4.9853333333333323</v>
      </c>
      <c r="M593" s="33">
        <v>8.9749999999999996</v>
      </c>
      <c r="N593" s="33">
        <v>0</v>
      </c>
      <c r="O593" s="33">
        <v>0.10321364681829799</v>
      </c>
      <c r="P593" s="33">
        <v>0</v>
      </c>
      <c r="Q593" s="33">
        <v>21.655555555555555</v>
      </c>
      <c r="R593" s="33">
        <v>0.24904165601840023</v>
      </c>
      <c r="S593" s="33">
        <v>3.317222222222223</v>
      </c>
      <c r="T593" s="33">
        <v>6.2749999999999977</v>
      </c>
      <c r="U593" s="33">
        <v>0</v>
      </c>
      <c r="V593" s="33">
        <v>0.1103117812420138</v>
      </c>
      <c r="W593" s="33">
        <v>5.1382222222222218</v>
      </c>
      <c r="X593" s="33">
        <v>5.7395555555555546</v>
      </c>
      <c r="Y593" s="33">
        <v>4.2111111111111112</v>
      </c>
      <c r="Z593" s="33">
        <v>0.17352415026833631</v>
      </c>
      <c r="AA593" s="33">
        <v>0</v>
      </c>
      <c r="AB593" s="33">
        <v>0</v>
      </c>
      <c r="AC593" s="33">
        <v>0</v>
      </c>
      <c r="AD593" s="33">
        <v>0</v>
      </c>
      <c r="AE593" s="33">
        <v>0</v>
      </c>
      <c r="AF593" s="33">
        <v>0</v>
      </c>
      <c r="AG593" s="33">
        <v>0</v>
      </c>
      <c r="AH593" t="s">
        <v>564</v>
      </c>
      <c r="AI593" s="34">
        <v>2</v>
      </c>
    </row>
    <row r="594" spans="1:35" x14ac:dyDescent="0.25">
      <c r="A594" t="s">
        <v>1583</v>
      </c>
      <c r="B594" t="s">
        <v>1133</v>
      </c>
      <c r="C594" t="s">
        <v>1472</v>
      </c>
      <c r="D594" t="s">
        <v>1543</v>
      </c>
      <c r="E594" s="33">
        <v>99.788888888888891</v>
      </c>
      <c r="F594" s="33">
        <v>5.0666666666666664</v>
      </c>
      <c r="G594" s="33">
        <v>1.0222222222222221</v>
      </c>
      <c r="H594" s="33">
        <v>0</v>
      </c>
      <c r="I594" s="33">
        <v>2.1333333333333333</v>
      </c>
      <c r="J594" s="33">
        <v>0</v>
      </c>
      <c r="K594" s="33">
        <v>0</v>
      </c>
      <c r="L594" s="33">
        <v>3.1702222222222236</v>
      </c>
      <c r="M594" s="33">
        <v>6.2222222222222223</v>
      </c>
      <c r="N594" s="33">
        <v>0</v>
      </c>
      <c r="O594" s="33">
        <v>6.2353858144972719E-2</v>
      </c>
      <c r="P594" s="33">
        <v>0</v>
      </c>
      <c r="Q594" s="33">
        <v>22.108333333333334</v>
      </c>
      <c r="R594" s="33">
        <v>0.22155105222135621</v>
      </c>
      <c r="S594" s="33">
        <v>3.2511111111111108</v>
      </c>
      <c r="T594" s="33">
        <v>8.1270000000000007</v>
      </c>
      <c r="U594" s="33">
        <v>0</v>
      </c>
      <c r="V594" s="33">
        <v>0.11402182385035074</v>
      </c>
      <c r="W594" s="33">
        <v>6.1269999999999998</v>
      </c>
      <c r="X594" s="33">
        <v>5.4680000000000009</v>
      </c>
      <c r="Y594" s="33">
        <v>3.2</v>
      </c>
      <c r="Z594" s="33">
        <v>0.14826299966596149</v>
      </c>
      <c r="AA594" s="33">
        <v>0</v>
      </c>
      <c r="AB594" s="33">
        <v>0</v>
      </c>
      <c r="AC594" s="33">
        <v>0</v>
      </c>
      <c r="AD594" s="33">
        <v>0</v>
      </c>
      <c r="AE594" s="33">
        <v>0</v>
      </c>
      <c r="AF594" s="33">
        <v>0</v>
      </c>
      <c r="AG594" s="33">
        <v>0</v>
      </c>
      <c r="AH594" t="s">
        <v>530</v>
      </c>
      <c r="AI594" s="34">
        <v>2</v>
      </c>
    </row>
    <row r="595" spans="1:35" x14ac:dyDescent="0.25">
      <c r="A595" t="s">
        <v>1583</v>
      </c>
      <c r="B595" t="s">
        <v>1145</v>
      </c>
      <c r="C595" t="s">
        <v>1217</v>
      </c>
      <c r="D595" t="s">
        <v>1541</v>
      </c>
      <c r="E595" s="33">
        <v>81.722222222222229</v>
      </c>
      <c r="F595" s="33">
        <v>5.6888888888888891</v>
      </c>
      <c r="G595" s="33">
        <v>0.78888888888888886</v>
      </c>
      <c r="H595" s="33">
        <v>0.4</v>
      </c>
      <c r="I595" s="33">
        <v>1.7555555555555555</v>
      </c>
      <c r="J595" s="33">
        <v>0</v>
      </c>
      <c r="K595" s="33">
        <v>0</v>
      </c>
      <c r="L595" s="33">
        <v>2.4503333333333335</v>
      </c>
      <c r="M595" s="33">
        <v>6.2222222222222223</v>
      </c>
      <c r="N595" s="33">
        <v>0</v>
      </c>
      <c r="O595" s="33">
        <v>7.6138681169272596E-2</v>
      </c>
      <c r="P595" s="33">
        <v>0</v>
      </c>
      <c r="Q595" s="33">
        <v>19.886111111111113</v>
      </c>
      <c r="R595" s="33">
        <v>0.24333786539768865</v>
      </c>
      <c r="S595" s="33">
        <v>2.145888888888889</v>
      </c>
      <c r="T595" s="33">
        <v>11.428444444444448</v>
      </c>
      <c r="U595" s="33">
        <v>0</v>
      </c>
      <c r="V595" s="33">
        <v>0.16610333106730119</v>
      </c>
      <c r="W595" s="33">
        <v>4.4764444444444447</v>
      </c>
      <c r="X595" s="33">
        <v>6.9272222222222224</v>
      </c>
      <c r="Y595" s="33">
        <v>1.3777777777777778</v>
      </c>
      <c r="Z595" s="33">
        <v>0.15640108769544525</v>
      </c>
      <c r="AA595" s="33">
        <v>0</v>
      </c>
      <c r="AB595" s="33">
        <v>0</v>
      </c>
      <c r="AC595" s="33">
        <v>0</v>
      </c>
      <c r="AD595" s="33">
        <v>0</v>
      </c>
      <c r="AE595" s="33">
        <v>0</v>
      </c>
      <c r="AF595" s="33">
        <v>23.288888888888888</v>
      </c>
      <c r="AG595" s="33">
        <v>0</v>
      </c>
      <c r="AH595" t="s">
        <v>542</v>
      </c>
      <c r="AI595" s="34">
        <v>2</v>
      </c>
    </row>
    <row r="596" spans="1:35" x14ac:dyDescent="0.25">
      <c r="A596" t="s">
        <v>1583</v>
      </c>
      <c r="B596" t="s">
        <v>743</v>
      </c>
      <c r="C596" t="s">
        <v>1274</v>
      </c>
      <c r="D596" t="s">
        <v>1529</v>
      </c>
      <c r="E596" s="33">
        <v>188.05555555555554</v>
      </c>
      <c r="F596" s="33">
        <v>5.0222222222222221</v>
      </c>
      <c r="G596" s="33">
        <v>1.4444444444444444</v>
      </c>
      <c r="H596" s="33">
        <v>0</v>
      </c>
      <c r="I596" s="33">
        <v>7.5111111111111111</v>
      </c>
      <c r="J596" s="33">
        <v>0</v>
      </c>
      <c r="K596" s="33">
        <v>0</v>
      </c>
      <c r="L596" s="33">
        <v>5.4944444444444445</v>
      </c>
      <c r="M596" s="33">
        <v>16.711111111111112</v>
      </c>
      <c r="N596" s="33">
        <v>0</v>
      </c>
      <c r="O596" s="33">
        <v>8.8862629246676525E-2</v>
      </c>
      <c r="P596" s="33">
        <v>13.878888888888891</v>
      </c>
      <c r="Q596" s="33">
        <v>0</v>
      </c>
      <c r="R596" s="33">
        <v>7.3802067946824243E-2</v>
      </c>
      <c r="S596" s="33">
        <v>27.591666666666665</v>
      </c>
      <c r="T596" s="33">
        <v>0</v>
      </c>
      <c r="U596" s="33">
        <v>0</v>
      </c>
      <c r="V596" s="33">
        <v>0.1467208271787297</v>
      </c>
      <c r="W596" s="33">
        <v>28.538888888888888</v>
      </c>
      <c r="X596" s="33">
        <v>0</v>
      </c>
      <c r="Y596" s="33">
        <v>0</v>
      </c>
      <c r="Z596" s="33">
        <v>0.15175775480059084</v>
      </c>
      <c r="AA596" s="33">
        <v>0</v>
      </c>
      <c r="AB596" s="33">
        <v>6.322222222222222</v>
      </c>
      <c r="AC596" s="33">
        <v>0</v>
      </c>
      <c r="AD596" s="33">
        <v>0</v>
      </c>
      <c r="AE596" s="33">
        <v>0</v>
      </c>
      <c r="AF596" s="33">
        <v>0</v>
      </c>
      <c r="AG596" s="33">
        <v>0</v>
      </c>
      <c r="AH596" t="s">
        <v>137</v>
      </c>
      <c r="AI596" s="34">
        <v>2</v>
      </c>
    </row>
    <row r="597" spans="1:35" x14ac:dyDescent="0.25">
      <c r="A597" t="s">
        <v>1583</v>
      </c>
      <c r="B597" t="s">
        <v>930</v>
      </c>
      <c r="C597" t="s">
        <v>1417</v>
      </c>
      <c r="D597" t="s">
        <v>1518</v>
      </c>
      <c r="E597" s="33">
        <v>114.46666666666667</v>
      </c>
      <c r="F597" s="33">
        <v>4.3555555555555552</v>
      </c>
      <c r="G597" s="33">
        <v>5.2444444444444445</v>
      </c>
      <c r="H597" s="33">
        <v>0</v>
      </c>
      <c r="I597" s="33">
        <v>0.9555555555555556</v>
      </c>
      <c r="J597" s="33">
        <v>0.42222222222222222</v>
      </c>
      <c r="K597" s="33">
        <v>0</v>
      </c>
      <c r="L597" s="33">
        <v>4.95</v>
      </c>
      <c r="M597" s="33">
        <v>9.9250000000000007</v>
      </c>
      <c r="N597" s="33">
        <v>0</v>
      </c>
      <c r="O597" s="33">
        <v>8.670646476412347E-2</v>
      </c>
      <c r="P597" s="33">
        <v>7.7777777777777779E-2</v>
      </c>
      <c r="Q597" s="33">
        <v>8.5</v>
      </c>
      <c r="R597" s="33">
        <v>7.4936905455251404E-2</v>
      </c>
      <c r="S597" s="33">
        <v>5.7472222222222218</v>
      </c>
      <c r="T597" s="33">
        <v>0</v>
      </c>
      <c r="U597" s="33">
        <v>4.5666666666666664</v>
      </c>
      <c r="V597" s="33">
        <v>9.010386332750922E-2</v>
      </c>
      <c r="W597" s="33">
        <v>11.169444444444444</v>
      </c>
      <c r="X597" s="33">
        <v>0</v>
      </c>
      <c r="Y597" s="33">
        <v>10.544444444444444</v>
      </c>
      <c r="Z597" s="33">
        <v>0.18969617549990292</v>
      </c>
      <c r="AA597" s="33">
        <v>0</v>
      </c>
      <c r="AB597" s="33">
        <v>0</v>
      </c>
      <c r="AC597" s="33">
        <v>0</v>
      </c>
      <c r="AD597" s="33">
        <v>0</v>
      </c>
      <c r="AE597" s="33">
        <v>0</v>
      </c>
      <c r="AF597" s="33">
        <v>0</v>
      </c>
      <c r="AG597" s="33">
        <v>4.1888888888888891</v>
      </c>
      <c r="AH597" t="s">
        <v>326</v>
      </c>
      <c r="AI597" s="34">
        <v>2</v>
      </c>
    </row>
    <row r="598" spans="1:35" x14ac:dyDescent="0.25">
      <c r="A598" t="s">
        <v>1583</v>
      </c>
      <c r="B598" t="s">
        <v>1188</v>
      </c>
      <c r="C598" t="s">
        <v>1331</v>
      </c>
      <c r="D598" t="s">
        <v>1541</v>
      </c>
      <c r="E598" s="33">
        <v>33.488888888888887</v>
      </c>
      <c r="F598" s="33">
        <v>4.3555555555555552</v>
      </c>
      <c r="G598" s="33">
        <v>0.88888888888888884</v>
      </c>
      <c r="H598" s="33">
        <v>0.2</v>
      </c>
      <c r="I598" s="33">
        <v>2.9</v>
      </c>
      <c r="J598" s="33">
        <v>0</v>
      </c>
      <c r="K598" s="33">
        <v>0</v>
      </c>
      <c r="L598" s="33">
        <v>0.60833333333333328</v>
      </c>
      <c r="M598" s="33">
        <v>0</v>
      </c>
      <c r="N598" s="33">
        <v>5</v>
      </c>
      <c r="O598" s="33">
        <v>0.14930325149303253</v>
      </c>
      <c r="P598" s="33">
        <v>4.75</v>
      </c>
      <c r="Q598" s="33">
        <v>13.936111111111112</v>
      </c>
      <c r="R598" s="33">
        <v>0.55797942932979427</v>
      </c>
      <c r="S598" s="33">
        <v>9.844444444444445</v>
      </c>
      <c r="T598" s="33">
        <v>4.4444444444444446</v>
      </c>
      <c r="U598" s="33">
        <v>0</v>
      </c>
      <c r="V598" s="33">
        <v>0.42667551426675521</v>
      </c>
      <c r="W598" s="33">
        <v>12.541666666666666</v>
      </c>
      <c r="X598" s="33">
        <v>0</v>
      </c>
      <c r="Y598" s="33">
        <v>0</v>
      </c>
      <c r="Z598" s="33">
        <v>0.37450232249502324</v>
      </c>
      <c r="AA598" s="33">
        <v>0</v>
      </c>
      <c r="AB598" s="33">
        <v>0</v>
      </c>
      <c r="AC598" s="33">
        <v>0</v>
      </c>
      <c r="AD598" s="33">
        <v>0</v>
      </c>
      <c r="AE598" s="33">
        <v>0</v>
      </c>
      <c r="AF598" s="33">
        <v>0</v>
      </c>
      <c r="AG598" s="33">
        <v>0</v>
      </c>
      <c r="AH598" t="s">
        <v>587</v>
      </c>
      <c r="AI598" s="34">
        <v>2</v>
      </c>
    </row>
    <row r="599" spans="1:35" x14ac:dyDescent="0.25">
      <c r="A599" t="s">
        <v>1583</v>
      </c>
      <c r="B599" t="s">
        <v>813</v>
      </c>
      <c r="C599" t="s">
        <v>1249</v>
      </c>
      <c r="D599" t="s">
        <v>1496</v>
      </c>
      <c r="E599" s="33">
        <v>35.31111111111111</v>
      </c>
      <c r="F599" s="33">
        <v>5.6888888888888891</v>
      </c>
      <c r="G599" s="33">
        <v>0.36666666666666664</v>
      </c>
      <c r="H599" s="33">
        <v>0.21666666666666667</v>
      </c>
      <c r="I599" s="33">
        <v>1.1222222222222222</v>
      </c>
      <c r="J599" s="33">
        <v>0</v>
      </c>
      <c r="K599" s="33">
        <v>0</v>
      </c>
      <c r="L599" s="33">
        <v>0.87777777777777777</v>
      </c>
      <c r="M599" s="33">
        <v>5.5333333333333332</v>
      </c>
      <c r="N599" s="33">
        <v>0</v>
      </c>
      <c r="O599" s="33">
        <v>0.15670232850849591</v>
      </c>
      <c r="P599" s="33">
        <v>5.2478888888888893</v>
      </c>
      <c r="Q599" s="33">
        <v>11.89722222222222</v>
      </c>
      <c r="R599" s="33">
        <v>0.48554436752674635</v>
      </c>
      <c r="S599" s="33">
        <v>3.4836666666666662</v>
      </c>
      <c r="T599" s="33">
        <v>6.0111111111111111</v>
      </c>
      <c r="U599" s="33">
        <v>0</v>
      </c>
      <c r="V599" s="33">
        <v>0.26888923851478919</v>
      </c>
      <c r="W599" s="33">
        <v>6.7920000000000007</v>
      </c>
      <c r="X599" s="33">
        <v>4.6500000000000004</v>
      </c>
      <c r="Y599" s="33">
        <v>0</v>
      </c>
      <c r="Z599" s="33">
        <v>0.32403398363750791</v>
      </c>
      <c r="AA599" s="33">
        <v>4.4444444444444446E-2</v>
      </c>
      <c r="AB599" s="33">
        <v>0</v>
      </c>
      <c r="AC599" s="33">
        <v>0</v>
      </c>
      <c r="AD599" s="33">
        <v>0</v>
      </c>
      <c r="AE599" s="33">
        <v>0</v>
      </c>
      <c r="AF599" s="33">
        <v>0</v>
      </c>
      <c r="AG599" s="33">
        <v>0</v>
      </c>
      <c r="AH599" t="s">
        <v>208</v>
      </c>
      <c r="AI599" s="34">
        <v>2</v>
      </c>
    </row>
    <row r="600" spans="1:35" x14ac:dyDescent="0.25">
      <c r="A600" t="s">
        <v>1583</v>
      </c>
      <c r="B600" t="s">
        <v>719</v>
      </c>
      <c r="C600" t="s">
        <v>1290</v>
      </c>
      <c r="D600" t="s">
        <v>1524</v>
      </c>
      <c r="E600" s="33">
        <v>513.51111111111106</v>
      </c>
      <c r="F600" s="33">
        <v>26.455555555555556</v>
      </c>
      <c r="G600" s="33">
        <v>0</v>
      </c>
      <c r="H600" s="33">
        <v>1.6444444444444444</v>
      </c>
      <c r="I600" s="33">
        <v>22.822222222222223</v>
      </c>
      <c r="J600" s="33">
        <v>0</v>
      </c>
      <c r="K600" s="33">
        <v>0</v>
      </c>
      <c r="L600" s="33">
        <v>12.977777777777778</v>
      </c>
      <c r="M600" s="33">
        <v>27.680555555555557</v>
      </c>
      <c r="N600" s="33">
        <v>4.958333333333333</v>
      </c>
      <c r="O600" s="33">
        <v>6.3560238878310554E-2</v>
      </c>
      <c r="P600" s="33">
        <v>4.666666666666667</v>
      </c>
      <c r="Q600" s="33">
        <v>35.43333333333333</v>
      </c>
      <c r="R600" s="33">
        <v>7.8089839016790716E-2</v>
      </c>
      <c r="S600" s="33">
        <v>27.386111111111113</v>
      </c>
      <c r="T600" s="33">
        <v>66.730555555555554</v>
      </c>
      <c r="U600" s="33">
        <v>0</v>
      </c>
      <c r="V600" s="33">
        <v>0.18328068201488665</v>
      </c>
      <c r="W600" s="33">
        <v>41.819444444444443</v>
      </c>
      <c r="X600" s="33">
        <v>68.802777777777777</v>
      </c>
      <c r="Y600" s="33">
        <v>0</v>
      </c>
      <c r="Z600" s="33">
        <v>0.21542323005019909</v>
      </c>
      <c r="AA600" s="33">
        <v>2.0222222222222221</v>
      </c>
      <c r="AB600" s="33">
        <v>0</v>
      </c>
      <c r="AC600" s="33">
        <v>0</v>
      </c>
      <c r="AD600" s="33">
        <v>176.88077777777778</v>
      </c>
      <c r="AE600" s="33">
        <v>0</v>
      </c>
      <c r="AF600" s="33">
        <v>0</v>
      </c>
      <c r="AG600" s="33">
        <v>5.0666666666666664</v>
      </c>
      <c r="AH600" t="s">
        <v>113</v>
      </c>
      <c r="AI600" s="34">
        <v>2</v>
      </c>
    </row>
    <row r="601" spans="1:35" x14ac:dyDescent="0.25">
      <c r="A601" t="s">
        <v>1583</v>
      </c>
      <c r="B601" t="s">
        <v>623</v>
      </c>
      <c r="C601" t="s">
        <v>1243</v>
      </c>
      <c r="D601" t="s">
        <v>1528</v>
      </c>
      <c r="E601" s="33">
        <v>125.36666666666666</v>
      </c>
      <c r="F601" s="33">
        <v>5.2444444444444445</v>
      </c>
      <c r="G601" s="33">
        <v>2.3111111111111109</v>
      </c>
      <c r="H601" s="33">
        <v>0</v>
      </c>
      <c r="I601" s="33">
        <v>9.5</v>
      </c>
      <c r="J601" s="33">
        <v>0</v>
      </c>
      <c r="K601" s="33">
        <v>8.5333333333333332</v>
      </c>
      <c r="L601" s="33">
        <v>11.434444444444447</v>
      </c>
      <c r="M601" s="33">
        <v>19.588666666666658</v>
      </c>
      <c r="N601" s="33">
        <v>0</v>
      </c>
      <c r="O601" s="33">
        <v>0.1562509970752459</v>
      </c>
      <c r="P601" s="33">
        <v>32.963555555555551</v>
      </c>
      <c r="Q601" s="33">
        <v>0</v>
      </c>
      <c r="R601" s="33">
        <v>0.26293716210227774</v>
      </c>
      <c r="S601" s="33">
        <v>5.171111111111113</v>
      </c>
      <c r="T601" s="33">
        <v>12.576666666666664</v>
      </c>
      <c r="U601" s="33">
        <v>0</v>
      </c>
      <c r="V601" s="33">
        <v>0.14156695914207215</v>
      </c>
      <c r="W601" s="33">
        <v>4.7733333333333334</v>
      </c>
      <c r="X601" s="33">
        <v>10.980555555555558</v>
      </c>
      <c r="Y601" s="33">
        <v>0</v>
      </c>
      <c r="Z601" s="33">
        <v>0.1256625011078614</v>
      </c>
      <c r="AA601" s="33">
        <v>0</v>
      </c>
      <c r="AB601" s="33">
        <v>0</v>
      </c>
      <c r="AC601" s="33">
        <v>0</v>
      </c>
      <c r="AD601" s="33">
        <v>0</v>
      </c>
      <c r="AE601" s="33">
        <v>0</v>
      </c>
      <c r="AF601" s="33">
        <v>0</v>
      </c>
      <c r="AG601" s="33">
        <v>0</v>
      </c>
      <c r="AH601" t="s">
        <v>17</v>
      </c>
      <c r="AI601" s="34">
        <v>2</v>
      </c>
    </row>
    <row r="602" spans="1:35" x14ac:dyDescent="0.25">
      <c r="A602" t="s">
        <v>1583</v>
      </c>
      <c r="B602" t="s">
        <v>931</v>
      </c>
      <c r="C602" t="s">
        <v>1306</v>
      </c>
      <c r="D602" t="s">
        <v>1522</v>
      </c>
      <c r="E602" s="33">
        <v>127.72222222222223</v>
      </c>
      <c r="F602" s="33">
        <v>2.2555555555555555</v>
      </c>
      <c r="G602" s="33">
        <v>0</v>
      </c>
      <c r="H602" s="33">
        <v>0</v>
      </c>
      <c r="I602" s="33">
        <v>0</v>
      </c>
      <c r="J602" s="33">
        <v>0</v>
      </c>
      <c r="K602" s="33">
        <v>0</v>
      </c>
      <c r="L602" s="33">
        <v>7.0138888888888893</v>
      </c>
      <c r="M602" s="33">
        <v>6.5110000000000001</v>
      </c>
      <c r="N602" s="33">
        <v>0.16666666666666666</v>
      </c>
      <c r="O602" s="33">
        <v>5.2282731622444539E-2</v>
      </c>
      <c r="P602" s="33">
        <v>8.7222222222222214</v>
      </c>
      <c r="Q602" s="33">
        <v>13.586444444444444</v>
      </c>
      <c r="R602" s="33">
        <v>0.17466550674206177</v>
      </c>
      <c r="S602" s="33">
        <v>12.058333333333334</v>
      </c>
      <c r="T602" s="33">
        <v>19.104444444444447</v>
      </c>
      <c r="U602" s="33">
        <v>0</v>
      </c>
      <c r="V602" s="33">
        <v>0.24398869073510224</v>
      </c>
      <c r="W602" s="33">
        <v>17.097222222222221</v>
      </c>
      <c r="X602" s="33">
        <v>15.409444444444448</v>
      </c>
      <c r="Y602" s="33">
        <v>4.7555555555555555</v>
      </c>
      <c r="Z602" s="33">
        <v>0.29174423662461935</v>
      </c>
      <c r="AA602" s="33">
        <v>0</v>
      </c>
      <c r="AB602" s="33">
        <v>0</v>
      </c>
      <c r="AC602" s="33">
        <v>0</v>
      </c>
      <c r="AD602" s="33">
        <v>0</v>
      </c>
      <c r="AE602" s="33">
        <v>0</v>
      </c>
      <c r="AF602" s="33">
        <v>0</v>
      </c>
      <c r="AG602" s="33">
        <v>0</v>
      </c>
      <c r="AH602" t="s">
        <v>327</v>
      </c>
      <c r="AI602" s="34">
        <v>2</v>
      </c>
    </row>
    <row r="603" spans="1:35" x14ac:dyDescent="0.25">
      <c r="A603" t="s">
        <v>1583</v>
      </c>
      <c r="B603" t="s">
        <v>640</v>
      </c>
      <c r="C603" t="s">
        <v>1305</v>
      </c>
      <c r="D603" t="s">
        <v>1522</v>
      </c>
      <c r="E603" s="33">
        <v>110.34444444444445</v>
      </c>
      <c r="F603" s="33">
        <v>5.2444444444444445</v>
      </c>
      <c r="G603" s="33">
        <v>0</v>
      </c>
      <c r="H603" s="33">
        <v>0</v>
      </c>
      <c r="I603" s="33">
        <v>5.2444444444444445</v>
      </c>
      <c r="J603" s="33">
        <v>0</v>
      </c>
      <c r="K603" s="33">
        <v>0</v>
      </c>
      <c r="L603" s="33">
        <v>5.6</v>
      </c>
      <c r="M603" s="33">
        <v>10.488888888888889</v>
      </c>
      <c r="N603" s="33">
        <v>0</v>
      </c>
      <c r="O603" s="33">
        <v>9.5055885610713917E-2</v>
      </c>
      <c r="P603" s="33">
        <v>4.5</v>
      </c>
      <c r="Q603" s="33">
        <v>13.627777777777778</v>
      </c>
      <c r="R603" s="33">
        <v>0.16428355654012688</v>
      </c>
      <c r="S603" s="33">
        <v>21.472222222222221</v>
      </c>
      <c r="T603" s="33">
        <v>11.766666666666667</v>
      </c>
      <c r="U603" s="33">
        <v>0</v>
      </c>
      <c r="V603" s="33">
        <v>0.30122847648776557</v>
      </c>
      <c r="W603" s="33">
        <v>26.302777777777777</v>
      </c>
      <c r="X603" s="33">
        <v>12.681111111111111</v>
      </c>
      <c r="Y603" s="33">
        <v>0</v>
      </c>
      <c r="Z603" s="33">
        <v>0.35329271976638804</v>
      </c>
      <c r="AA603" s="33">
        <v>0</v>
      </c>
      <c r="AB603" s="33">
        <v>0</v>
      </c>
      <c r="AC603" s="33">
        <v>0</v>
      </c>
      <c r="AD603" s="33">
        <v>0</v>
      </c>
      <c r="AE603" s="33">
        <v>0</v>
      </c>
      <c r="AF603" s="33">
        <v>0</v>
      </c>
      <c r="AG603" s="33">
        <v>0</v>
      </c>
      <c r="AH603" t="s">
        <v>34</v>
      </c>
      <c r="AI603" s="34">
        <v>2</v>
      </c>
    </row>
  </sheetData>
  <pageMargins left="0.7" right="0.7" top="0.75" bottom="0.75" header="0.3" footer="0.3"/>
  <pageSetup orientation="portrait" horizontalDpi="1200" verticalDpi="1200" r:id="rId1"/>
  <ignoredErrors>
    <ignoredError sqref="AH2:AH603"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1753</v>
      </c>
      <c r="C2" s="1" t="s">
        <v>1754</v>
      </c>
      <c r="D2" s="1" t="s">
        <v>1755</v>
      </c>
      <c r="E2" s="2"/>
      <c r="F2" s="3" t="s">
        <v>1602</v>
      </c>
      <c r="G2" s="3" t="s">
        <v>1603</v>
      </c>
      <c r="H2" s="3" t="s">
        <v>1604</v>
      </c>
      <c r="I2" s="3" t="s">
        <v>1605</v>
      </c>
      <c r="J2" s="4" t="s">
        <v>1606</v>
      </c>
      <c r="K2" s="3" t="s">
        <v>1607</v>
      </c>
      <c r="L2" s="4" t="s">
        <v>1678</v>
      </c>
      <c r="M2" s="3" t="s">
        <v>1677</v>
      </c>
      <c r="N2" s="3"/>
      <c r="O2" s="3" t="s">
        <v>1608</v>
      </c>
      <c r="P2" s="3" t="s">
        <v>1603</v>
      </c>
      <c r="Q2" s="3" t="s">
        <v>1604</v>
      </c>
      <c r="R2" s="3" t="s">
        <v>1605</v>
      </c>
      <c r="S2" s="4" t="s">
        <v>1606</v>
      </c>
      <c r="T2" s="3" t="s">
        <v>1607</v>
      </c>
      <c r="U2" s="4" t="s">
        <v>1678</v>
      </c>
      <c r="V2" s="3" t="s">
        <v>1677</v>
      </c>
      <c r="X2" s="5" t="s">
        <v>1609</v>
      </c>
      <c r="Y2" s="5" t="s">
        <v>1756</v>
      </c>
      <c r="Z2" s="6" t="s">
        <v>1610</v>
      </c>
      <c r="AA2" s="6" t="s">
        <v>1611</v>
      </c>
    </row>
    <row r="3" spans="2:33" ht="15" customHeight="1" x14ac:dyDescent="0.25">
      <c r="B3" s="7" t="s">
        <v>1612</v>
      </c>
      <c r="C3" s="49">
        <f>AVERAGE(Nurse[MDS Census])</f>
        <v>153.46886304909566</v>
      </c>
      <c r="D3" s="8">
        <v>77.140845685707092</v>
      </c>
      <c r="E3" s="8"/>
      <c r="F3" s="5">
        <v>1</v>
      </c>
      <c r="G3" s="9">
        <v>69115.888888888876</v>
      </c>
      <c r="H3" s="10">
        <v>3.6672718204368535</v>
      </c>
      <c r="I3" s="9">
        <v>5</v>
      </c>
      <c r="J3" s="11">
        <v>0.69112838501518359</v>
      </c>
      <c r="K3" s="9">
        <v>3</v>
      </c>
      <c r="L3" s="30">
        <v>9.5793251673751564E-2</v>
      </c>
      <c r="M3" s="9">
        <v>6</v>
      </c>
      <c r="O3" t="s">
        <v>1552</v>
      </c>
      <c r="P3" s="9">
        <v>633.73333333333335</v>
      </c>
      <c r="Q3" s="10">
        <v>6.0408624377586086</v>
      </c>
      <c r="R3" s="12">
        <v>1</v>
      </c>
      <c r="S3" s="11">
        <v>1.8757404095658883</v>
      </c>
      <c r="T3" s="12">
        <v>1</v>
      </c>
      <c r="U3" s="30">
        <v>9.682463009433584E-2</v>
      </c>
      <c r="V3" s="12">
        <v>24</v>
      </c>
      <c r="X3" s="13" t="s">
        <v>1613</v>
      </c>
      <c r="Y3" s="9">
        <f>SUM(Nurse[Total Nurse Staff Hours])</f>
        <v>315323.64977777732</v>
      </c>
      <c r="Z3" s="14" t="s">
        <v>1614</v>
      </c>
      <c r="AA3" s="10">
        <f>Category[[#This Row],[State Total]]/D9</f>
        <v>0.27709025055840159</v>
      </c>
    </row>
    <row r="4" spans="2:33" ht="15" customHeight="1" x14ac:dyDescent="0.25">
      <c r="B4" s="15" t="s">
        <v>1604</v>
      </c>
      <c r="C4" s="16">
        <f>SUM(Nurse[Total Nurse Staff Hours])/SUM(Nurse[MDS Census])</f>
        <v>3.4130274230382516</v>
      </c>
      <c r="D4" s="16">
        <v>3.6162767648550016</v>
      </c>
      <c r="E4" s="8"/>
      <c r="F4" s="5">
        <v>2</v>
      </c>
      <c r="G4" s="9">
        <v>129923.92222222219</v>
      </c>
      <c r="H4" s="10">
        <v>3.478915026597186</v>
      </c>
      <c r="I4" s="9">
        <v>7</v>
      </c>
      <c r="J4" s="11">
        <v>0.63723178256540391</v>
      </c>
      <c r="K4" s="9">
        <v>6</v>
      </c>
      <c r="L4" s="30">
        <v>0.12604617718952438</v>
      </c>
      <c r="M4" s="9">
        <v>2</v>
      </c>
      <c r="O4" t="s">
        <v>1551</v>
      </c>
      <c r="P4" s="9">
        <v>16131.511111111107</v>
      </c>
      <c r="Q4" s="10">
        <v>3.6069247284128507</v>
      </c>
      <c r="R4" s="12">
        <v>34</v>
      </c>
      <c r="S4" s="11">
        <v>0.55170316068757097</v>
      </c>
      <c r="T4" s="12">
        <v>39</v>
      </c>
      <c r="U4" s="30">
        <v>5.0037531820096057E-2</v>
      </c>
      <c r="V4" s="12">
        <v>46</v>
      </c>
      <c r="X4" s="9" t="s">
        <v>1615</v>
      </c>
      <c r="Y4" s="9">
        <f>SUM(Nurse[Total Direct Care Staff Hours])</f>
        <v>298816.65699999977</v>
      </c>
      <c r="Z4" s="14">
        <f>Category[[#This Row],[State Total]]/Y3</f>
        <v>0.94765063518257908</v>
      </c>
      <c r="AA4" s="10">
        <f>Category[[#This Row],[State Total]]/D9</f>
        <v>0.26258475194456921</v>
      </c>
    </row>
    <row r="5" spans="2:33" ht="15" customHeight="1" x14ac:dyDescent="0.25">
      <c r="B5" s="17" t="s">
        <v>1616</v>
      </c>
      <c r="C5" s="18">
        <f>SUM(Nurse[Total Direct Care Staff Hours])/SUM(Nurse[MDS Census])</f>
        <v>3.2343576053377601</v>
      </c>
      <c r="D5" s="18">
        <v>3.341917987105413</v>
      </c>
      <c r="E5" s="19"/>
      <c r="F5" s="5">
        <v>3</v>
      </c>
      <c r="G5" s="9">
        <v>125277.33333333326</v>
      </c>
      <c r="H5" s="10">
        <v>3.5524562064965219</v>
      </c>
      <c r="I5" s="9">
        <v>6</v>
      </c>
      <c r="J5" s="11">
        <v>0.67245584197194497</v>
      </c>
      <c r="K5" s="9">
        <v>5</v>
      </c>
      <c r="L5" s="30">
        <v>0.12712919180650573</v>
      </c>
      <c r="M5" s="9">
        <v>1</v>
      </c>
      <c r="O5" t="s">
        <v>1554</v>
      </c>
      <c r="P5" s="9">
        <v>14363.788888888885</v>
      </c>
      <c r="Q5" s="10">
        <v>3.8190037447562974</v>
      </c>
      <c r="R5" s="12">
        <v>19</v>
      </c>
      <c r="S5" s="11">
        <v>0.36973406119245866</v>
      </c>
      <c r="T5" s="12">
        <v>48</v>
      </c>
      <c r="U5" s="30">
        <v>2.0994468864578082E-2</v>
      </c>
      <c r="V5" s="12">
        <v>50</v>
      </c>
      <c r="X5" s="13" t="s">
        <v>1617</v>
      </c>
      <c r="Y5" s="9">
        <f>SUM(Nurse[Total RN Hours (w/ Admin, DON)])</f>
        <v>57537.321222222221</v>
      </c>
      <c r="Z5" s="14">
        <f>Category[[#This Row],[State Total]]/Y3</f>
        <v>0.18247068135476469</v>
      </c>
      <c r="AA5" s="10">
        <f>Category[[#This Row],[State Total]]/D9</f>
        <v>5.0560846816153998E-2</v>
      </c>
      <c r="AB5" s="20"/>
      <c r="AC5" s="20"/>
      <c r="AF5" s="20"/>
      <c r="AG5" s="20"/>
    </row>
    <row r="6" spans="2:33" ht="15" customHeight="1" x14ac:dyDescent="0.25">
      <c r="B6" s="21" t="s">
        <v>1618</v>
      </c>
      <c r="C6" s="18">
        <f>SUM(Nurse[Total RN Hours (w/ Admin, DON)])/SUM(Nurse[MDS Census])</f>
        <v>0.62277743936428642</v>
      </c>
      <c r="D6" s="18">
        <v>0.6053127868931506</v>
      </c>
      <c r="E6"/>
      <c r="F6" s="5">
        <v>4</v>
      </c>
      <c r="G6" s="9">
        <v>213135.8888888885</v>
      </c>
      <c r="H6" s="10">
        <v>3.7068517101504894</v>
      </c>
      <c r="I6" s="9">
        <v>4</v>
      </c>
      <c r="J6" s="11">
        <v>0.55803789966025963</v>
      </c>
      <c r="K6" s="9">
        <v>9</v>
      </c>
      <c r="L6" s="30">
        <v>0.10911916801909696</v>
      </c>
      <c r="M6" s="9">
        <v>4</v>
      </c>
      <c r="O6" t="s">
        <v>1553</v>
      </c>
      <c r="P6" s="9">
        <v>10745.944444444447</v>
      </c>
      <c r="Q6" s="10">
        <v>3.8629575912359715</v>
      </c>
      <c r="R6" s="12">
        <v>17</v>
      </c>
      <c r="S6" s="11">
        <v>0.63364813598928815</v>
      </c>
      <c r="T6" s="12">
        <v>33</v>
      </c>
      <c r="U6" s="30">
        <v>9.0585542030926697E-2</v>
      </c>
      <c r="V6" s="12">
        <v>32</v>
      </c>
      <c r="X6" s="22" t="s">
        <v>1619</v>
      </c>
      <c r="Y6" s="9">
        <f>SUM(Nurse[RN Hours (excl. Admin, DON)])</f>
        <v>42342.809888888863</v>
      </c>
      <c r="Z6" s="14">
        <f>Category[[#This Row],[State Total]]/Y3</f>
        <v>0.13428364767035308</v>
      </c>
      <c r="AA6" s="10">
        <f>Category[[#This Row],[State Total]]/D9</f>
        <v>3.7208689578874257E-2</v>
      </c>
      <c r="AB6" s="20"/>
      <c r="AC6" s="20"/>
      <c r="AF6" s="20"/>
      <c r="AG6" s="20"/>
    </row>
    <row r="7" spans="2:33" ht="15" customHeight="1" thickBot="1" x14ac:dyDescent="0.3">
      <c r="B7" s="23" t="s">
        <v>1620</v>
      </c>
      <c r="C7" s="18">
        <f>SUM(Nurse[RN Hours (excl. Admin, DON)])/SUM(Nurse[MDS Census])</f>
        <v>0.45831377196452178</v>
      </c>
      <c r="D7" s="18">
        <v>0.40828202400980046</v>
      </c>
      <c r="E7"/>
      <c r="F7" s="5">
        <v>5</v>
      </c>
      <c r="G7" s="9">
        <v>223314.35555555581</v>
      </c>
      <c r="H7" s="10">
        <v>3.4643764455208377</v>
      </c>
      <c r="I7" s="9">
        <v>8</v>
      </c>
      <c r="J7" s="11">
        <v>0.67870255392846079</v>
      </c>
      <c r="K7" s="9">
        <v>4</v>
      </c>
      <c r="L7" s="30">
        <v>9.3639223792473358E-2</v>
      </c>
      <c r="M7" s="9">
        <v>7</v>
      </c>
      <c r="O7" t="s">
        <v>1555</v>
      </c>
      <c r="P7" s="9">
        <v>90543.855555555419</v>
      </c>
      <c r="Q7" s="10">
        <v>4.139123059703298</v>
      </c>
      <c r="R7" s="12">
        <v>7</v>
      </c>
      <c r="S7" s="11">
        <v>0.54285651385387712</v>
      </c>
      <c r="T7" s="12">
        <v>40</v>
      </c>
      <c r="U7" s="30">
        <v>4.2846744192113692E-2</v>
      </c>
      <c r="V7" s="12">
        <v>49</v>
      </c>
      <c r="X7" s="22" t="s">
        <v>1621</v>
      </c>
      <c r="Y7" s="9">
        <f>SUM(Nurse[RN Admin Hours])</f>
        <v>12111.721555555558</v>
      </c>
      <c r="Z7" s="14">
        <f>Category[[#This Row],[State Total]]/Y3</f>
        <v>3.8410444519753686E-2</v>
      </c>
      <c r="AA7" s="10">
        <f>Category[[#This Row],[State Total]]/D9</f>
        <v>1.0643159696038131E-2</v>
      </c>
      <c r="AB7" s="20"/>
      <c r="AC7" s="20"/>
      <c r="AD7" s="20"/>
      <c r="AE7" s="20"/>
      <c r="AF7" s="20"/>
      <c r="AG7" s="20"/>
    </row>
    <row r="8" spans="2:33" ht="15" customHeight="1" thickTop="1" x14ac:dyDescent="0.25">
      <c r="B8" s="24" t="s">
        <v>1622</v>
      </c>
      <c r="C8" s="25">
        <f>COUNTA(Nurse[Provider])</f>
        <v>602</v>
      </c>
      <c r="D8" s="25">
        <v>14752</v>
      </c>
      <c r="F8" s="5">
        <v>6</v>
      </c>
      <c r="G8" s="9">
        <v>136685.9333333332</v>
      </c>
      <c r="H8" s="10">
        <v>3.4116199317917255</v>
      </c>
      <c r="I8" s="9">
        <v>10</v>
      </c>
      <c r="J8" s="11">
        <v>0.34571454479506697</v>
      </c>
      <c r="K8" s="9">
        <v>10</v>
      </c>
      <c r="L8" s="30">
        <v>6.5849029186353242E-2</v>
      </c>
      <c r="M8" s="9">
        <v>9</v>
      </c>
      <c r="O8" t="s">
        <v>1556</v>
      </c>
      <c r="P8" s="9">
        <v>14179.644444444439</v>
      </c>
      <c r="Q8" s="10">
        <v>3.608602864199701</v>
      </c>
      <c r="R8" s="12">
        <v>33</v>
      </c>
      <c r="S8" s="11">
        <v>0.84407096087662437</v>
      </c>
      <c r="T8" s="12">
        <v>11</v>
      </c>
      <c r="U8" s="30">
        <v>0.12009944446296228</v>
      </c>
      <c r="V8" s="12">
        <v>12</v>
      </c>
      <c r="X8" s="22" t="s">
        <v>1623</v>
      </c>
      <c r="Y8" s="9">
        <f>SUM(Nurse[RN DON Hours])</f>
        <v>3082.789777777778</v>
      </c>
      <c r="Z8" s="14">
        <f>Category[[#This Row],[State Total]]/Y3</f>
        <v>9.7765891646578295E-3</v>
      </c>
      <c r="AA8" s="10">
        <f>Category[[#This Row],[State Total]]/D9</f>
        <v>2.7089975412415918E-3</v>
      </c>
      <c r="AB8" s="20"/>
      <c r="AC8" s="20"/>
      <c r="AD8" s="20"/>
      <c r="AE8" s="20"/>
      <c r="AF8" s="20"/>
      <c r="AG8" s="20"/>
    </row>
    <row r="9" spans="2:33" ht="15" customHeight="1" x14ac:dyDescent="0.25">
      <c r="B9" s="24" t="s">
        <v>1624</v>
      </c>
      <c r="C9" s="25">
        <f>SUM(Nurse[MDS Census])</f>
        <v>92388.255555555588</v>
      </c>
      <c r="D9" s="25">
        <v>1137981.755555551</v>
      </c>
      <c r="F9" s="5">
        <v>7</v>
      </c>
      <c r="G9" s="9">
        <v>75220.511111111104</v>
      </c>
      <c r="H9" s="10">
        <v>3.4625035872307905</v>
      </c>
      <c r="I9" s="9">
        <v>9</v>
      </c>
      <c r="J9" s="11">
        <v>0.5754256167717845</v>
      </c>
      <c r="K9" s="9">
        <v>8</v>
      </c>
      <c r="L9" s="30">
        <v>0.10630393346411013</v>
      </c>
      <c r="M9" s="9">
        <v>5</v>
      </c>
      <c r="O9" t="s">
        <v>1557</v>
      </c>
      <c r="P9" s="9">
        <v>18939.155555555557</v>
      </c>
      <c r="Q9" s="10">
        <v>3.5327644550619404</v>
      </c>
      <c r="R9" s="12">
        <v>40</v>
      </c>
      <c r="S9" s="11">
        <v>0.65219798606531798</v>
      </c>
      <c r="T9" s="12">
        <v>28</v>
      </c>
      <c r="U9" s="30">
        <v>6.2207938320487134E-2</v>
      </c>
      <c r="V9" s="12">
        <v>43</v>
      </c>
      <c r="X9" s="13" t="s">
        <v>1625</v>
      </c>
      <c r="Y9" s="9">
        <f>SUM(Nurse[Total LPN Hours (w/ Admin)])</f>
        <v>66554.802444444431</v>
      </c>
      <c r="Z9" s="14">
        <f>Category[[#This Row],[State Total]]/Y3</f>
        <v>0.21106822305066106</v>
      </c>
      <c r="AA9" s="10">
        <f>Category[[#This Row],[State Total]]/D9</f>
        <v>5.8484946810024259E-2</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1559</v>
      </c>
      <c r="P10" s="9">
        <v>1995.3555555555556</v>
      </c>
      <c r="Q10" s="10">
        <v>3.6311877025537078</v>
      </c>
      <c r="R10" s="12">
        <v>29</v>
      </c>
      <c r="S10" s="11">
        <v>1.0242601151563075</v>
      </c>
      <c r="T10" s="12">
        <v>6</v>
      </c>
      <c r="U10" s="30">
        <v>2.0791633501174179E-2</v>
      </c>
      <c r="V10" s="12">
        <v>51</v>
      </c>
      <c r="X10" s="22" t="s">
        <v>1626</v>
      </c>
      <c r="Y10" s="9">
        <f>SUM(Nurse[LPN Hours (excl. Admin)])</f>
        <v>65242.321000000025</v>
      </c>
      <c r="Z10" s="14">
        <f>Category[[#This Row],[State Total]]/Y3</f>
        <v>0.20690589191765099</v>
      </c>
      <c r="AA10" s="10">
        <f>Category[[#This Row],[State Total]]/D9</f>
        <v>5.7331605433471461E-2</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1558</v>
      </c>
      <c r="P11" s="9">
        <v>3466.344444444444</v>
      </c>
      <c r="Q11" s="10">
        <v>4.0400154822082825</v>
      </c>
      <c r="R11" s="12">
        <v>12</v>
      </c>
      <c r="S11" s="11">
        <v>0.93927759310961634</v>
      </c>
      <c r="T11" s="12">
        <v>8</v>
      </c>
      <c r="U11" s="30">
        <v>9.6508608476128244E-2</v>
      </c>
      <c r="V11" s="12">
        <v>26</v>
      </c>
      <c r="X11" s="22" t="s">
        <v>1627</v>
      </c>
      <c r="Y11" s="9">
        <f>SUM(Nurse[LPN Admin Hours])</f>
        <v>1312.4814444444444</v>
      </c>
      <c r="Z11" s="14">
        <f>Category[[#This Row],[State Total]]/Y3</f>
        <v>4.1623311330101906E-3</v>
      </c>
      <c r="AA11" s="10">
        <f>Category[[#This Row],[State Total]]/D9</f>
        <v>1.1533413765528291E-3</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1560</v>
      </c>
      <c r="P12" s="9">
        <v>66243.377777777816</v>
      </c>
      <c r="Q12" s="10">
        <v>4.0475484157410087</v>
      </c>
      <c r="R12" s="12">
        <v>10</v>
      </c>
      <c r="S12" s="11">
        <v>0.64545731195940048</v>
      </c>
      <c r="T12" s="12">
        <v>30</v>
      </c>
      <c r="U12" s="30">
        <v>0.11186683571267629</v>
      </c>
      <c r="V12" s="12">
        <v>16</v>
      </c>
      <c r="X12" s="13" t="s">
        <v>1628</v>
      </c>
      <c r="Y12" s="9">
        <f>SUM(Nurse[Total CNA, NA TR, Med Aide/Tech Hours])</f>
        <v>191231.52611111096</v>
      </c>
      <c r="Z12" s="14">
        <f>Category[[#This Row],[State Total]]/Y3</f>
        <v>0.60646109559457517</v>
      </c>
      <c r="AA12" s="10">
        <f>Category[[#This Row],[State Total]]/D9</f>
        <v>0.16804445693222356</v>
      </c>
      <c r="AB12" s="20"/>
      <c r="AC12" s="20"/>
      <c r="AD12" s="20"/>
      <c r="AE12" s="20"/>
      <c r="AF12" s="20"/>
      <c r="AG12" s="20"/>
    </row>
    <row r="13" spans="2:33" ht="15" customHeight="1" x14ac:dyDescent="0.25">
      <c r="I13" s="9"/>
      <c r="J13" s="9"/>
      <c r="K13" s="9"/>
      <c r="L13" s="9"/>
      <c r="M13" s="9"/>
      <c r="O13" t="s">
        <v>1561</v>
      </c>
      <c r="P13" s="9">
        <v>26792.522222222229</v>
      </c>
      <c r="Q13" s="10">
        <v>3.3340848130510681</v>
      </c>
      <c r="R13" s="12">
        <v>47</v>
      </c>
      <c r="S13" s="11">
        <v>0.40397606794930702</v>
      </c>
      <c r="T13" s="12">
        <v>46</v>
      </c>
      <c r="U13" s="30">
        <v>0.10382108270128565</v>
      </c>
      <c r="V13" s="12">
        <v>22</v>
      </c>
      <c r="X13" s="22" t="s">
        <v>1629</v>
      </c>
      <c r="Y13" s="9">
        <f>SUM(Nurse[CNA Hours])</f>
        <v>186432.3253333334</v>
      </c>
      <c r="Z13" s="14">
        <f>Category[[#This Row],[State Total]]/Y3</f>
        <v>0.59124117542315835</v>
      </c>
      <c r="AA13" s="10">
        <f>Category[[#This Row],[State Total]]/D9</f>
        <v>0.1638271654384468</v>
      </c>
      <c r="AB13" s="20"/>
      <c r="AC13" s="20"/>
      <c r="AD13" s="20"/>
      <c r="AE13" s="20"/>
      <c r="AF13" s="20"/>
      <c r="AG13" s="20"/>
    </row>
    <row r="14" spans="2:33" ht="15" customHeight="1" x14ac:dyDescent="0.25">
      <c r="G14" s="10"/>
      <c r="I14" s="9"/>
      <c r="J14" s="9"/>
      <c r="K14" s="9"/>
      <c r="L14" s="9"/>
      <c r="M14" s="9"/>
      <c r="O14" t="s">
        <v>1562</v>
      </c>
      <c r="P14" s="9">
        <v>3182.6222222222227</v>
      </c>
      <c r="Q14" s="10">
        <v>4.4477925609909361</v>
      </c>
      <c r="R14" s="12">
        <v>4</v>
      </c>
      <c r="S14" s="11">
        <v>1.4693429247720258</v>
      </c>
      <c r="T14" s="12">
        <v>2</v>
      </c>
      <c r="U14" s="30">
        <v>4.4632540782262482E-2</v>
      </c>
      <c r="V14" s="12">
        <v>48</v>
      </c>
      <c r="X14" s="22" t="s">
        <v>1630</v>
      </c>
      <c r="Y14" s="9">
        <f>SUM(Nurse[NA TR Hours])</f>
        <v>4767.7990000000027</v>
      </c>
      <c r="Z14" s="14">
        <f>Category[[#This Row],[State Total]]/Y3</f>
        <v>1.512033430844811E-2</v>
      </c>
      <c r="AA14" s="10">
        <f>Category[[#This Row],[State Total]]/D9</f>
        <v>4.189697222054682E-3</v>
      </c>
    </row>
    <row r="15" spans="2:33" ht="15" customHeight="1" x14ac:dyDescent="0.25">
      <c r="I15" s="9"/>
      <c r="J15" s="9"/>
      <c r="K15" s="9"/>
      <c r="L15" s="9"/>
      <c r="M15" s="9"/>
      <c r="O15" t="s">
        <v>1566</v>
      </c>
      <c r="P15" s="9">
        <v>19943.144444444424</v>
      </c>
      <c r="Q15" s="10">
        <v>3.6351922214428489</v>
      </c>
      <c r="R15" s="12">
        <v>28</v>
      </c>
      <c r="S15" s="11">
        <v>0.69859209764647734</v>
      </c>
      <c r="T15" s="12">
        <v>23</v>
      </c>
      <c r="U15" s="30">
        <v>0.11811421029817698</v>
      </c>
      <c r="V15" s="12">
        <v>13</v>
      </c>
      <c r="X15" s="26" t="s">
        <v>1631</v>
      </c>
      <c r="Y15" s="27">
        <f>SUM(Nurse[Med Aide/Tech Hours])</f>
        <v>31.401777777777781</v>
      </c>
      <c r="Z15" s="14">
        <f>Category[[#This Row],[State Total]]/Y3</f>
        <v>9.9585862969390394E-5</v>
      </c>
      <c r="AA15" s="10">
        <f>Category[[#This Row],[State Total]]/D9</f>
        <v>2.7594271722263031E-5</v>
      </c>
    </row>
    <row r="16" spans="2:33" ht="15" customHeight="1" x14ac:dyDescent="0.25">
      <c r="I16" s="9"/>
      <c r="J16" s="9"/>
      <c r="K16" s="9"/>
      <c r="L16" s="9"/>
      <c r="M16" s="9"/>
      <c r="O16" t="s">
        <v>1563</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1564</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1565</v>
      </c>
      <c r="P18" s="9">
        <v>33971.28888888895</v>
      </c>
      <c r="Q18" s="10">
        <v>3.4103972406764318</v>
      </c>
      <c r="R18" s="12">
        <v>45</v>
      </c>
      <c r="S18" s="11">
        <v>0.56801137300256033</v>
      </c>
      <c r="T18" s="12">
        <v>37</v>
      </c>
      <c r="U18" s="30">
        <v>9.4044956305848859E-2</v>
      </c>
      <c r="V18" s="12">
        <v>29</v>
      </c>
      <c r="X18" s="5" t="s">
        <v>1632</v>
      </c>
      <c r="Y18" s="5" t="s">
        <v>1756</v>
      </c>
    </row>
    <row r="19" spans="9:27" ht="15" customHeight="1" x14ac:dyDescent="0.25">
      <c r="O19" t="s">
        <v>1567</v>
      </c>
      <c r="P19" s="9">
        <v>14539.022222222233</v>
      </c>
      <c r="Q19" s="10">
        <v>3.7830361127754224</v>
      </c>
      <c r="R19" s="12">
        <v>22</v>
      </c>
      <c r="S19" s="11">
        <v>0.66929399195421835</v>
      </c>
      <c r="T19" s="12">
        <v>26</v>
      </c>
      <c r="U19" s="30">
        <v>0.10640719510586769</v>
      </c>
      <c r="V19" s="12">
        <v>20</v>
      </c>
      <c r="X19" s="5" t="s">
        <v>1633</v>
      </c>
      <c r="Y19" s="9">
        <f>SUM(Nurse[RN Hours Contract (excl. Admin, DON)])</f>
        <v>6315.6108888888912</v>
      </c>
    </row>
    <row r="20" spans="9:27" ht="15" customHeight="1" x14ac:dyDescent="0.25">
      <c r="O20" t="s">
        <v>1568</v>
      </c>
      <c r="P20" s="9">
        <v>19903.311111111125</v>
      </c>
      <c r="Q20" s="10">
        <v>3.6214136062229723</v>
      </c>
      <c r="R20" s="12">
        <v>31</v>
      </c>
      <c r="S20" s="11">
        <v>0.63213508305150701</v>
      </c>
      <c r="T20" s="12">
        <v>34</v>
      </c>
      <c r="U20" s="30">
        <v>0.1026357196584672</v>
      </c>
      <c r="V20" s="12">
        <v>23</v>
      </c>
      <c r="X20" s="5" t="s">
        <v>1634</v>
      </c>
      <c r="Y20" s="9">
        <f>SUM(Nurse[RN Admin Hours Contract])</f>
        <v>615.48700000000008</v>
      </c>
      <c r="AA20" s="9"/>
    </row>
    <row r="21" spans="9:27" ht="15" customHeight="1" x14ac:dyDescent="0.25">
      <c r="O21" t="s">
        <v>1569</v>
      </c>
      <c r="P21" s="9">
        <v>21850.977777777804</v>
      </c>
      <c r="Q21" s="10">
        <v>3.3855345807052606</v>
      </c>
      <c r="R21" s="12">
        <v>46</v>
      </c>
      <c r="S21" s="11">
        <v>0.23443491468472266</v>
      </c>
      <c r="T21" s="12">
        <v>51</v>
      </c>
      <c r="U21" s="30">
        <v>7.876193237857794E-2</v>
      </c>
      <c r="V21" s="12">
        <v>38</v>
      </c>
      <c r="X21" s="5" t="s">
        <v>1635</v>
      </c>
      <c r="Y21" s="9">
        <f>SUM(Nurse[RN DON Hours Contract])</f>
        <v>52.414666666666662</v>
      </c>
    </row>
    <row r="22" spans="9:27" ht="15" customHeight="1" x14ac:dyDescent="0.25">
      <c r="O22" t="s">
        <v>1572</v>
      </c>
      <c r="P22" s="9">
        <v>31441.377777777765</v>
      </c>
      <c r="Q22" s="10">
        <v>3.612648449106699</v>
      </c>
      <c r="R22" s="12">
        <v>32</v>
      </c>
      <c r="S22" s="11">
        <v>0.64042077248523221</v>
      </c>
      <c r="T22" s="12">
        <v>31</v>
      </c>
      <c r="U22" s="30">
        <v>9.1118562469651498E-2</v>
      </c>
      <c r="V22" s="12">
        <v>30</v>
      </c>
      <c r="X22" s="5" t="s">
        <v>1636</v>
      </c>
      <c r="Y22" s="9">
        <f>SUM(Nurse[LPN Hours Contract (excl. Admin)])</f>
        <v>9985.1575555555482</v>
      </c>
    </row>
    <row r="23" spans="9:27" ht="15" customHeight="1" x14ac:dyDescent="0.25">
      <c r="O23" t="s">
        <v>1571</v>
      </c>
      <c r="P23" s="9">
        <v>21280.533333333344</v>
      </c>
      <c r="Q23" s="10">
        <v>3.7019066773597968</v>
      </c>
      <c r="R23" s="12">
        <v>23</v>
      </c>
      <c r="S23" s="11">
        <v>0.75533815986232589</v>
      </c>
      <c r="T23" s="12">
        <v>16</v>
      </c>
      <c r="U23" s="30">
        <v>0.13465961777276614</v>
      </c>
      <c r="V23" s="12">
        <v>7</v>
      </c>
      <c r="X23" s="5" t="s">
        <v>1637</v>
      </c>
      <c r="Y23" s="9">
        <f>SUM(Nurse[LPN Admin Hours Contract])</f>
        <v>93.559777777777782</v>
      </c>
    </row>
    <row r="24" spans="9:27" ht="15" customHeight="1" x14ac:dyDescent="0.25">
      <c r="O24" t="s">
        <v>1570</v>
      </c>
      <c r="P24" s="9">
        <v>4669.8666666666668</v>
      </c>
      <c r="Q24" s="10">
        <v>4.3362414344449514</v>
      </c>
      <c r="R24" s="12">
        <v>5</v>
      </c>
      <c r="S24" s="11">
        <v>1.0474073968326478</v>
      </c>
      <c r="T24" s="12">
        <v>4</v>
      </c>
      <c r="U24" s="30">
        <v>0.1764471116960461</v>
      </c>
      <c r="V24" s="12">
        <v>2</v>
      </c>
      <c r="X24" s="5" t="s">
        <v>1638</v>
      </c>
      <c r="Y24" s="9">
        <f>SUM(Nurse[CNA Hours Contract])</f>
        <v>21947.259222222234</v>
      </c>
    </row>
    <row r="25" spans="9:27" ht="15" customHeight="1" x14ac:dyDescent="0.25">
      <c r="O25" t="s">
        <v>1573</v>
      </c>
      <c r="P25" s="9">
        <v>31828.177777777779</v>
      </c>
      <c r="Q25" s="10">
        <v>3.7844598008193975</v>
      </c>
      <c r="R25" s="12">
        <v>21</v>
      </c>
      <c r="S25" s="11">
        <v>0.6969405690834396</v>
      </c>
      <c r="T25" s="12">
        <v>24</v>
      </c>
      <c r="U25" s="30">
        <v>8.3478585199017852E-2</v>
      </c>
      <c r="V25" s="12">
        <v>35</v>
      </c>
      <c r="X25" s="5" t="s">
        <v>1639</v>
      </c>
      <c r="Y25" s="9">
        <f>SUM(Nurse[NA TR Hours Contract])</f>
        <v>957.13833333333309</v>
      </c>
    </row>
    <row r="26" spans="9:27" ht="15" customHeight="1" x14ac:dyDescent="0.25">
      <c r="O26" t="s">
        <v>1574</v>
      </c>
      <c r="P26" s="9">
        <v>19703.922222222227</v>
      </c>
      <c r="Q26" s="10">
        <v>4.1595973672472448</v>
      </c>
      <c r="R26" s="12">
        <v>6</v>
      </c>
      <c r="S26" s="11">
        <v>1.0329733392054474</v>
      </c>
      <c r="T26" s="12">
        <v>5</v>
      </c>
      <c r="U26" s="30">
        <v>6.6358337756642433E-2</v>
      </c>
      <c r="V26" s="12">
        <v>41</v>
      </c>
      <c r="X26" s="5" t="s">
        <v>1640</v>
      </c>
      <c r="Y26" s="9">
        <f>SUM(Nurse[Med Aide/Tech Hours Contract])</f>
        <v>4.358888888888889</v>
      </c>
    </row>
    <row r="27" spans="9:27" ht="15" customHeight="1" x14ac:dyDescent="0.25">
      <c r="O27" t="s">
        <v>1576</v>
      </c>
      <c r="P27" s="9">
        <v>31408.444444444438</v>
      </c>
      <c r="Q27" s="10">
        <v>3.0728472986741018</v>
      </c>
      <c r="R27" s="12">
        <v>50</v>
      </c>
      <c r="S27" s="11">
        <v>0.40359808402552727</v>
      </c>
      <c r="T27" s="12">
        <v>47</v>
      </c>
      <c r="U27" s="30">
        <v>9.531767465274292E-2</v>
      </c>
      <c r="V27" s="12">
        <v>28</v>
      </c>
      <c r="X27" s="5" t="s">
        <v>1641</v>
      </c>
      <c r="Y27" s="9">
        <f>SUM(Nurse[Total Contract Hours])</f>
        <v>39970.986333333341</v>
      </c>
    </row>
    <row r="28" spans="9:27" ht="15" customHeight="1" x14ac:dyDescent="0.25">
      <c r="O28" t="s">
        <v>1575</v>
      </c>
      <c r="P28" s="9">
        <v>13539.144444444451</v>
      </c>
      <c r="Q28" s="10">
        <v>3.8714198008572667</v>
      </c>
      <c r="R28" s="12">
        <v>16</v>
      </c>
      <c r="S28" s="11">
        <v>0.53560995565943359</v>
      </c>
      <c r="T28" s="12">
        <v>41</v>
      </c>
      <c r="U28" s="30">
        <v>0.10681777824095051</v>
      </c>
      <c r="V28" s="12">
        <v>18</v>
      </c>
      <c r="X28" s="5" t="s">
        <v>1642</v>
      </c>
      <c r="Y28" s="9">
        <f>SUM(Nurse[Total Nurse Staff Hours])</f>
        <v>315323.64977777732</v>
      </c>
    </row>
    <row r="29" spans="9:27" ht="15" customHeight="1" x14ac:dyDescent="0.25">
      <c r="O29" t="s">
        <v>1577</v>
      </c>
      <c r="P29" s="9">
        <v>3092.2666666666673</v>
      </c>
      <c r="Q29" s="10">
        <v>3.7017095693917428</v>
      </c>
      <c r="R29" s="12">
        <v>24</v>
      </c>
      <c r="S29" s="11">
        <v>0.83524200155225914</v>
      </c>
      <c r="T29" s="12">
        <v>14</v>
      </c>
      <c r="U29" s="30">
        <v>0.15404402121381064</v>
      </c>
      <c r="V29" s="12">
        <v>3</v>
      </c>
      <c r="X29" s="5" t="s">
        <v>1643</v>
      </c>
      <c r="Y29" s="28">
        <f>Y27/Y28</f>
        <v>0.12676177749909556</v>
      </c>
    </row>
    <row r="30" spans="9:27" ht="15" customHeight="1" x14ac:dyDescent="0.25">
      <c r="O30" t="s">
        <v>1584</v>
      </c>
      <c r="P30" s="9">
        <v>31580.033333333373</v>
      </c>
      <c r="Q30" s="10">
        <v>3.4683107716092008</v>
      </c>
      <c r="R30" s="12">
        <v>41</v>
      </c>
      <c r="S30" s="11">
        <v>0.50992706361931184</v>
      </c>
      <c r="T30" s="12">
        <v>44</v>
      </c>
      <c r="U30" s="30">
        <v>0.15179285834331796</v>
      </c>
      <c r="V30" s="12">
        <v>4</v>
      </c>
    </row>
    <row r="31" spans="9:27" ht="15" customHeight="1" x14ac:dyDescent="0.25">
      <c r="O31" t="s">
        <v>1585</v>
      </c>
      <c r="P31" s="9">
        <v>4496.5</v>
      </c>
      <c r="Q31" s="10">
        <v>4.4839297725391347</v>
      </c>
      <c r="R31" s="12">
        <v>3</v>
      </c>
      <c r="S31" s="11">
        <v>0.84335767325203514</v>
      </c>
      <c r="T31" s="12">
        <v>12</v>
      </c>
      <c r="U31" s="30">
        <v>0.1363681678426896</v>
      </c>
      <c r="V31" s="12">
        <v>6</v>
      </c>
      <c r="Y31" s="9"/>
    </row>
    <row r="32" spans="9:27" ht="15" customHeight="1" x14ac:dyDescent="0.25">
      <c r="O32" t="s">
        <v>1578</v>
      </c>
      <c r="P32" s="9">
        <v>9329.8999999999942</v>
      </c>
      <c r="Q32" s="10">
        <v>3.9056288086927231</v>
      </c>
      <c r="R32" s="12">
        <v>15</v>
      </c>
      <c r="S32" s="11">
        <v>0.7443185528962446</v>
      </c>
      <c r="T32" s="12">
        <v>18</v>
      </c>
      <c r="U32" s="30">
        <v>0.11174944138799575</v>
      </c>
      <c r="V32" s="12">
        <v>17</v>
      </c>
    </row>
    <row r="33" spans="15:27" ht="15" customHeight="1" x14ac:dyDescent="0.25">
      <c r="O33" t="s">
        <v>1580</v>
      </c>
      <c r="P33" s="9">
        <v>5365.7111111111117</v>
      </c>
      <c r="Q33" s="10">
        <v>3.8162251042628679</v>
      </c>
      <c r="R33" s="12">
        <v>20</v>
      </c>
      <c r="S33" s="11">
        <v>0.73197927581308475</v>
      </c>
      <c r="T33" s="12">
        <v>20</v>
      </c>
      <c r="U33" s="30">
        <v>8.9797522397923935E-2</v>
      </c>
      <c r="V33" s="12">
        <v>33</v>
      </c>
      <c r="X33" s="5" t="s">
        <v>1609</v>
      </c>
      <c r="Y33" s="6" t="s">
        <v>1611</v>
      </c>
    </row>
    <row r="34" spans="15:27" ht="15" customHeight="1" x14ac:dyDescent="0.25">
      <c r="O34" t="s">
        <v>1581</v>
      </c>
      <c r="P34" s="9">
        <v>37460.744444444455</v>
      </c>
      <c r="Q34" s="10">
        <v>3.6413362995989567</v>
      </c>
      <c r="R34" s="12">
        <v>27</v>
      </c>
      <c r="S34" s="11">
        <v>0.66883166289333307</v>
      </c>
      <c r="T34" s="12">
        <v>27</v>
      </c>
      <c r="U34" s="30">
        <v>0.12463542513544852</v>
      </c>
      <c r="V34" s="12">
        <v>10</v>
      </c>
      <c r="X34" s="50" t="s">
        <v>1644</v>
      </c>
      <c r="Y34" s="10">
        <f>SUM(Nurse[Total Nurse Staff Hours])/SUM(Nurse[MDS Census])</f>
        <v>3.4130274230382516</v>
      </c>
    </row>
    <row r="35" spans="15:27" ht="15" customHeight="1" x14ac:dyDescent="0.25">
      <c r="O35" t="s">
        <v>1582</v>
      </c>
      <c r="P35" s="9">
        <v>4885.844444444444</v>
      </c>
      <c r="Q35" s="10">
        <v>3.430016965110092</v>
      </c>
      <c r="R35" s="12">
        <v>43</v>
      </c>
      <c r="S35" s="11">
        <v>0.6266838440301461</v>
      </c>
      <c r="T35" s="12">
        <v>35</v>
      </c>
      <c r="U35" s="30">
        <v>0.12207197523643744</v>
      </c>
      <c r="V35" s="12">
        <v>11</v>
      </c>
      <c r="X35" s="9" t="s">
        <v>1645</v>
      </c>
      <c r="Y35" s="18">
        <f>SUM(Nurse[Total RN Hours (w/ Admin, DON)])/SUM(Nurse[MDS Census])</f>
        <v>0.62277743936428642</v>
      </c>
    </row>
    <row r="36" spans="15:27" ht="15" customHeight="1" x14ac:dyDescent="0.25">
      <c r="O36" t="s">
        <v>1579</v>
      </c>
      <c r="P36" s="9">
        <v>4987.2666666666664</v>
      </c>
      <c r="Q36" s="10">
        <v>3.9056977770054404</v>
      </c>
      <c r="R36" s="12">
        <v>14</v>
      </c>
      <c r="S36" s="11">
        <v>0.7421679209720754</v>
      </c>
      <c r="T36" s="12">
        <v>19</v>
      </c>
      <c r="U36" s="30">
        <v>7.9975097885413154E-2</v>
      </c>
      <c r="V36" s="12">
        <v>37</v>
      </c>
      <c r="X36" s="9" t="s">
        <v>1646</v>
      </c>
      <c r="Y36" s="18">
        <f>SUM(Nurse[Total LPN Hours (w/ Admin)])/SUM(Nurse[MDS Census])</f>
        <v>0.72038163340386052</v>
      </c>
    </row>
    <row r="37" spans="15:27" ht="15" customHeight="1" x14ac:dyDescent="0.25">
      <c r="O37" t="s">
        <v>1583</v>
      </c>
      <c r="P37" s="9">
        <v>92388.255555555588</v>
      </c>
      <c r="Q37" s="10">
        <v>3.4130274230382516</v>
      </c>
      <c r="R37" s="12">
        <v>44</v>
      </c>
      <c r="S37" s="11">
        <v>0.62277743936428642</v>
      </c>
      <c r="T37" s="12">
        <v>36</v>
      </c>
      <c r="U37" s="30">
        <v>0.12676177749909556</v>
      </c>
      <c r="V37" s="12">
        <v>8</v>
      </c>
      <c r="X37" s="9" t="s">
        <v>1647</v>
      </c>
      <c r="Y37" s="18">
        <f>SUM(Nurse[Total CNA, NA TR, Med Aide/Tech Hours])/SUM(Nurse[MDS Census])</f>
        <v>2.0698683502701076</v>
      </c>
      <c r="AA37" s="10"/>
    </row>
    <row r="38" spans="15:27" ht="15" customHeight="1" x14ac:dyDescent="0.25">
      <c r="O38" t="s">
        <v>1586</v>
      </c>
      <c r="P38" s="9">
        <v>63300.822222222116</v>
      </c>
      <c r="Q38" s="10">
        <v>3.4499657561056791</v>
      </c>
      <c r="R38" s="12">
        <v>42</v>
      </c>
      <c r="S38" s="11">
        <v>0.56644055527451564</v>
      </c>
      <c r="T38" s="12">
        <v>38</v>
      </c>
      <c r="U38" s="30">
        <v>0.11426020867290131</v>
      </c>
      <c r="V38" s="12">
        <v>14</v>
      </c>
    </row>
    <row r="39" spans="15:27" ht="15" customHeight="1" x14ac:dyDescent="0.25">
      <c r="O39" t="s">
        <v>1587</v>
      </c>
      <c r="P39" s="9">
        <v>15008.399999999994</v>
      </c>
      <c r="Q39" s="10">
        <v>3.6774995113847346</v>
      </c>
      <c r="R39" s="12">
        <v>25</v>
      </c>
      <c r="S39" s="11">
        <v>0.34457592637012174</v>
      </c>
      <c r="T39" s="12">
        <v>50</v>
      </c>
      <c r="U39" s="30">
        <v>5.8758763905221979E-2</v>
      </c>
      <c r="V39" s="12">
        <v>44</v>
      </c>
    </row>
    <row r="40" spans="15:27" ht="15" customHeight="1" x14ac:dyDescent="0.25">
      <c r="O40" t="s">
        <v>1588</v>
      </c>
      <c r="P40" s="9">
        <v>6114.1222222222214</v>
      </c>
      <c r="Q40" s="10">
        <v>4.8794973931026719</v>
      </c>
      <c r="R40" s="12">
        <v>2</v>
      </c>
      <c r="S40" s="11">
        <v>0.70236496199145571</v>
      </c>
      <c r="T40" s="12">
        <v>22</v>
      </c>
      <c r="U40" s="30">
        <v>0.12607208269299203</v>
      </c>
      <c r="V40" s="12">
        <v>9</v>
      </c>
    </row>
    <row r="41" spans="15:27" ht="15" customHeight="1" x14ac:dyDescent="0.25">
      <c r="O41" t="s">
        <v>1589</v>
      </c>
      <c r="P41" s="9">
        <v>64129.100000000064</v>
      </c>
      <c r="Q41" s="10">
        <v>3.5513666269377713</v>
      </c>
      <c r="R41" s="12">
        <v>39</v>
      </c>
      <c r="S41" s="11">
        <v>0.69262959665216972</v>
      </c>
      <c r="T41" s="12">
        <v>25</v>
      </c>
      <c r="U41" s="30">
        <v>0.14341731835489568</v>
      </c>
      <c r="V41" s="12">
        <v>5</v>
      </c>
    </row>
    <row r="42" spans="15:27" ht="15" customHeight="1" x14ac:dyDescent="0.25">
      <c r="O42" t="s">
        <v>1590</v>
      </c>
      <c r="P42" s="9">
        <v>6509.5222222222219</v>
      </c>
      <c r="Q42" s="10">
        <v>3.5910978276268777</v>
      </c>
      <c r="R42" s="12">
        <v>35</v>
      </c>
      <c r="S42" s="11">
        <v>0.75295208557719706</v>
      </c>
      <c r="T42" s="12">
        <v>17</v>
      </c>
      <c r="U42" s="30">
        <v>9.0587839608705881E-2</v>
      </c>
      <c r="V42" s="12">
        <v>31</v>
      </c>
    </row>
    <row r="43" spans="15:27" ht="15" customHeight="1" x14ac:dyDescent="0.25">
      <c r="O43" t="s">
        <v>1591</v>
      </c>
      <c r="P43" s="9">
        <v>15186.211111111117</v>
      </c>
      <c r="Q43" s="10">
        <v>3.6276710817342326</v>
      </c>
      <c r="R43" s="12">
        <v>30</v>
      </c>
      <c r="S43" s="11">
        <v>0.52269220835567909</v>
      </c>
      <c r="T43" s="12">
        <v>43</v>
      </c>
      <c r="U43" s="30">
        <v>9.6755928483920478E-2</v>
      </c>
      <c r="V43" s="12">
        <v>25</v>
      </c>
    </row>
    <row r="44" spans="15:27" ht="15" customHeight="1" x14ac:dyDescent="0.25">
      <c r="O44" t="s">
        <v>1592</v>
      </c>
      <c r="P44" s="9">
        <v>4648.6333333333323</v>
      </c>
      <c r="Q44" s="10">
        <v>3.5707482724910817</v>
      </c>
      <c r="R44" s="12">
        <v>38</v>
      </c>
      <c r="S44" s="11">
        <v>0.84182213649411886</v>
      </c>
      <c r="T44" s="12">
        <v>13</v>
      </c>
      <c r="U44" s="30">
        <v>6.5365935682119805E-2</v>
      </c>
      <c r="V44" s="12">
        <v>42</v>
      </c>
    </row>
    <row r="45" spans="15:27" ht="15" customHeight="1" x14ac:dyDescent="0.25">
      <c r="O45" t="s">
        <v>1593</v>
      </c>
      <c r="P45" s="9">
        <v>23759.777777777777</v>
      </c>
      <c r="Q45" s="10">
        <v>3.5906221953067243</v>
      </c>
      <c r="R45" s="12">
        <v>36</v>
      </c>
      <c r="S45" s="11">
        <v>0.52958315640812159</v>
      </c>
      <c r="T45" s="12">
        <v>42</v>
      </c>
      <c r="U45" s="30">
        <v>0.10641439767292675</v>
      </c>
      <c r="V45" s="12">
        <v>19</v>
      </c>
    </row>
    <row r="46" spans="15:27" ht="15" customHeight="1" x14ac:dyDescent="0.25">
      <c r="O46" t="s">
        <v>1594</v>
      </c>
      <c r="P46" s="9">
        <v>80576.922222222172</v>
      </c>
      <c r="Q46" s="10">
        <v>3.2954340993416555</v>
      </c>
      <c r="R46" s="12">
        <v>49</v>
      </c>
      <c r="S46" s="11">
        <v>0.35478505770124719</v>
      </c>
      <c r="T46" s="12">
        <v>49</v>
      </c>
      <c r="U46" s="30">
        <v>6.9443172093357111E-2</v>
      </c>
      <c r="V46" s="12">
        <v>40</v>
      </c>
    </row>
    <row r="47" spans="15:27" ht="15" customHeight="1" x14ac:dyDescent="0.25">
      <c r="O47" t="s">
        <v>1595</v>
      </c>
      <c r="P47" s="9">
        <v>5266.666666666667</v>
      </c>
      <c r="Q47" s="10">
        <v>3.9413782067510534</v>
      </c>
      <c r="R47" s="12">
        <v>13</v>
      </c>
      <c r="S47" s="11">
        <v>1.1104552742616027</v>
      </c>
      <c r="T47" s="12">
        <v>3</v>
      </c>
      <c r="U47" s="30">
        <v>0.11206664857915286</v>
      </c>
      <c r="V47" s="12">
        <v>15</v>
      </c>
    </row>
    <row r="48" spans="15:27" ht="15" customHeight="1" x14ac:dyDescent="0.25">
      <c r="O48" t="s">
        <v>1597</v>
      </c>
      <c r="P48" s="9">
        <v>25625.711111111112</v>
      </c>
      <c r="Q48" s="10">
        <v>3.3270070380702683</v>
      </c>
      <c r="R48" s="12">
        <v>48</v>
      </c>
      <c r="S48" s="11">
        <v>0.50090903060034342</v>
      </c>
      <c r="T48" s="12">
        <v>45</v>
      </c>
      <c r="U48" s="30">
        <v>0.10524352854397334</v>
      </c>
      <c r="V48" s="12">
        <v>21</v>
      </c>
    </row>
    <row r="49" spans="15:22" ht="15" customHeight="1" x14ac:dyDescent="0.25">
      <c r="O49" t="s">
        <v>1596</v>
      </c>
      <c r="P49" s="9">
        <v>2190.2555555555559</v>
      </c>
      <c r="Q49" s="10">
        <v>4.0496505227700457</v>
      </c>
      <c r="R49" s="12">
        <v>9</v>
      </c>
      <c r="S49" s="11">
        <v>0.71222810123628377</v>
      </c>
      <c r="T49" s="12">
        <v>21</v>
      </c>
      <c r="U49" s="30">
        <v>0.25243054667360382</v>
      </c>
      <c r="V49" s="12">
        <v>1</v>
      </c>
    </row>
    <row r="50" spans="15:22" ht="15" customHeight="1" x14ac:dyDescent="0.25">
      <c r="O50" t="s">
        <v>1598</v>
      </c>
      <c r="P50" s="9">
        <v>11890.588888888882</v>
      </c>
      <c r="Q50" s="10">
        <v>4.1317546182648659</v>
      </c>
      <c r="R50" s="12">
        <v>8</v>
      </c>
      <c r="S50" s="11">
        <v>0.87754235142077852</v>
      </c>
      <c r="T50" s="12">
        <v>9</v>
      </c>
      <c r="U50" s="30">
        <v>8.1717044851721002E-2</v>
      </c>
      <c r="V50" s="12">
        <v>36</v>
      </c>
    </row>
    <row r="51" spans="15:22" ht="15" customHeight="1" x14ac:dyDescent="0.25">
      <c r="O51" t="s">
        <v>1600</v>
      </c>
      <c r="P51" s="9">
        <v>17355.088888888884</v>
      </c>
      <c r="Q51" s="10">
        <v>3.8241929680567601</v>
      </c>
      <c r="R51" s="12">
        <v>18</v>
      </c>
      <c r="S51" s="11">
        <v>0.96725767914374128</v>
      </c>
      <c r="T51" s="12">
        <v>7</v>
      </c>
      <c r="U51" s="30">
        <v>7.2288399533598988E-2</v>
      </c>
      <c r="V51" s="12">
        <v>39</v>
      </c>
    </row>
    <row r="52" spans="15:22" ht="15" customHeight="1" x14ac:dyDescent="0.25">
      <c r="O52" t="s">
        <v>1599</v>
      </c>
      <c r="P52" s="9">
        <v>8780.2888888888938</v>
      </c>
      <c r="Q52" s="10">
        <v>3.6458059339986262</v>
      </c>
      <c r="R52" s="12">
        <v>26</v>
      </c>
      <c r="S52" s="11">
        <v>0.6396133764264903</v>
      </c>
      <c r="T52" s="12">
        <v>32</v>
      </c>
      <c r="U52" s="30">
        <v>8.8467653142718011E-2</v>
      </c>
      <c r="V52" s="12">
        <v>34</v>
      </c>
    </row>
    <row r="53" spans="15:22" ht="15" customHeight="1" x14ac:dyDescent="0.25">
      <c r="O53" t="s">
        <v>1601</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1694</v>
      </c>
      <c r="D2" s="40"/>
    </row>
    <row r="3" spans="2:4" x14ac:dyDescent="0.25">
      <c r="C3" s="41" t="s">
        <v>1629</v>
      </c>
      <c r="D3" s="42" t="s">
        <v>1695</v>
      </c>
    </row>
    <row r="4" spans="2:4" x14ac:dyDescent="0.25">
      <c r="C4" s="43" t="s">
        <v>1611</v>
      </c>
      <c r="D4" s="44" t="s">
        <v>1696</v>
      </c>
    </row>
    <row r="5" spans="2:4" x14ac:dyDescent="0.25">
      <c r="C5" s="43" t="s">
        <v>1697</v>
      </c>
      <c r="D5" s="44" t="s">
        <v>1698</v>
      </c>
    </row>
    <row r="6" spans="2:4" ht="15.6" customHeight="1" x14ac:dyDescent="0.25">
      <c r="C6" s="43" t="s">
        <v>1631</v>
      </c>
      <c r="D6" s="44" t="s">
        <v>1699</v>
      </c>
    </row>
    <row r="7" spans="2:4" ht="15.6" customHeight="1" x14ac:dyDescent="0.25">
      <c r="C7" s="43" t="s">
        <v>1630</v>
      </c>
      <c r="D7" s="44" t="s">
        <v>1700</v>
      </c>
    </row>
    <row r="8" spans="2:4" x14ac:dyDescent="0.25">
      <c r="C8" s="43" t="s">
        <v>1701</v>
      </c>
      <c r="D8" s="44" t="s">
        <v>1702</v>
      </c>
    </row>
    <row r="9" spans="2:4" x14ac:dyDescent="0.25">
      <c r="C9" s="45" t="s">
        <v>1703</v>
      </c>
      <c r="D9" s="43" t="s">
        <v>1704</v>
      </c>
    </row>
    <row r="10" spans="2:4" x14ac:dyDescent="0.25">
      <c r="B10" s="46"/>
      <c r="C10" s="43" t="s">
        <v>1705</v>
      </c>
      <c r="D10" s="44" t="s">
        <v>1706</v>
      </c>
    </row>
    <row r="11" spans="2:4" x14ac:dyDescent="0.25">
      <c r="C11" s="43" t="s">
        <v>1589</v>
      </c>
      <c r="D11" s="44" t="s">
        <v>1707</v>
      </c>
    </row>
    <row r="12" spans="2:4" x14ac:dyDescent="0.25">
      <c r="C12" s="43" t="s">
        <v>1708</v>
      </c>
      <c r="D12" s="44" t="s">
        <v>1709</v>
      </c>
    </row>
    <row r="13" spans="2:4" x14ac:dyDescent="0.25">
      <c r="C13" s="43" t="s">
        <v>1705</v>
      </c>
      <c r="D13" s="44" t="s">
        <v>1706</v>
      </c>
    </row>
    <row r="14" spans="2:4" x14ac:dyDescent="0.25">
      <c r="C14" s="43" t="s">
        <v>1589</v>
      </c>
      <c r="D14" s="44" t="s">
        <v>1710</v>
      </c>
    </row>
    <row r="15" spans="2:4" x14ac:dyDescent="0.25">
      <c r="C15" s="47" t="s">
        <v>1708</v>
      </c>
      <c r="D15" s="48" t="s">
        <v>1709</v>
      </c>
    </row>
    <row r="17" spans="3:4" ht="23.25" x14ac:dyDescent="0.35">
      <c r="C17" s="39" t="s">
        <v>1711</v>
      </c>
      <c r="D17" s="40"/>
    </row>
    <row r="18" spans="3:4" x14ac:dyDescent="0.25">
      <c r="C18" s="43" t="s">
        <v>1611</v>
      </c>
      <c r="D18" s="44" t="s">
        <v>1712</v>
      </c>
    </row>
    <row r="19" spans="3:4" x14ac:dyDescent="0.25">
      <c r="C19" s="43" t="s">
        <v>1644</v>
      </c>
      <c r="D19" s="44" t="s">
        <v>1713</v>
      </c>
    </row>
    <row r="20" spans="3:4" x14ac:dyDescent="0.25">
      <c r="C20" s="45" t="s">
        <v>1714</v>
      </c>
      <c r="D20" s="43" t="s">
        <v>1715</v>
      </c>
    </row>
    <row r="21" spans="3:4" x14ac:dyDescent="0.25">
      <c r="C21" s="43" t="s">
        <v>1716</v>
      </c>
      <c r="D21" s="44" t="s">
        <v>1717</v>
      </c>
    </row>
    <row r="22" spans="3:4" x14ac:dyDescent="0.25">
      <c r="C22" s="43" t="s">
        <v>1718</v>
      </c>
      <c r="D22" s="44" t="s">
        <v>1719</v>
      </c>
    </row>
    <row r="23" spans="3:4" x14ac:dyDescent="0.25">
      <c r="C23" s="43" t="s">
        <v>1720</v>
      </c>
      <c r="D23" s="44" t="s">
        <v>1721</v>
      </c>
    </row>
    <row r="24" spans="3:4" x14ac:dyDescent="0.25">
      <c r="C24" s="43" t="s">
        <v>1722</v>
      </c>
      <c r="D24" s="44" t="s">
        <v>1723</v>
      </c>
    </row>
    <row r="25" spans="3:4" x14ac:dyDescent="0.25">
      <c r="C25" s="43" t="s">
        <v>1617</v>
      </c>
      <c r="D25" s="44" t="s">
        <v>1724</v>
      </c>
    </row>
    <row r="26" spans="3:4" x14ac:dyDescent="0.25">
      <c r="C26" s="43" t="s">
        <v>1718</v>
      </c>
      <c r="D26" s="44" t="s">
        <v>1719</v>
      </c>
    </row>
    <row r="27" spans="3:4" x14ac:dyDescent="0.25">
      <c r="C27" s="43" t="s">
        <v>1720</v>
      </c>
      <c r="D27" s="44" t="s">
        <v>1721</v>
      </c>
    </row>
    <row r="28" spans="3:4" x14ac:dyDescent="0.25">
      <c r="C28" s="47" t="s">
        <v>1722</v>
      </c>
      <c r="D28" s="48" t="s">
        <v>1723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2022-08-16T20:11:24Z</dcterms:modified>
</cp:coreProperties>
</file>