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8C58ACF1-92D6-4C57-B6DA-70EBCCFF7D6F}"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4"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<sst xmlns="http://schemas.openxmlformats.org/spreadsheetml/2006/main" count="8144" uniqueCount="1528">
  <si>
    <t>265001</t>
  </si>
  <si>
    <t>265055</t>
  </si>
  <si>
    <t>265071</t>
  </si>
  <si>
    <t>265091</t>
  </si>
  <si>
    <t>265095</t>
  </si>
  <si>
    <t>265105</t>
  </si>
  <si>
    <t>265108</t>
  </si>
  <si>
    <t>265110</t>
  </si>
  <si>
    <t>265112</t>
  </si>
  <si>
    <t>265118</t>
  </si>
  <si>
    <t>265120</t>
  </si>
  <si>
    <t>265121</t>
  </si>
  <si>
    <t>265123</t>
  </si>
  <si>
    <t>265130</t>
  </si>
  <si>
    <t>265136</t>
  </si>
  <si>
    <t>265140</t>
  </si>
  <si>
    <t>265142</t>
  </si>
  <si>
    <t>265149</t>
  </si>
  <si>
    <t>265155</t>
  </si>
  <si>
    <t>265156</t>
  </si>
  <si>
    <t>265157</t>
  </si>
  <si>
    <t>265158</t>
  </si>
  <si>
    <t>265159</t>
  </si>
  <si>
    <t>265160</t>
  </si>
  <si>
    <t>265161</t>
  </si>
  <si>
    <t>265163</t>
  </si>
  <si>
    <t>265164</t>
  </si>
  <si>
    <t>265165</t>
  </si>
  <si>
    <t>265166</t>
  </si>
  <si>
    <t>265167</t>
  </si>
  <si>
    <t>265168</t>
  </si>
  <si>
    <t>265169</t>
  </si>
  <si>
    <t>265170</t>
  </si>
  <si>
    <t>265171</t>
  </si>
  <si>
    <t>265174</t>
  </si>
  <si>
    <t>265175</t>
  </si>
  <si>
    <t>265178</t>
  </si>
  <si>
    <t>265181</t>
  </si>
  <si>
    <t>265182</t>
  </si>
  <si>
    <t>265185</t>
  </si>
  <si>
    <t>265188</t>
  </si>
  <si>
    <t>265193</t>
  </si>
  <si>
    <t>265195</t>
  </si>
  <si>
    <t>265198</t>
  </si>
  <si>
    <t>265200</t>
  </si>
  <si>
    <t>265202</t>
  </si>
  <si>
    <t>265205</t>
  </si>
  <si>
    <t>265208</t>
  </si>
  <si>
    <t>265209</t>
  </si>
  <si>
    <t>265210</t>
  </si>
  <si>
    <t>265216</t>
  </si>
  <si>
    <t>265225</t>
  </si>
  <si>
    <t>265236</t>
  </si>
  <si>
    <t>265237</t>
  </si>
  <si>
    <t>265238</t>
  </si>
  <si>
    <t>265239</t>
  </si>
  <si>
    <t>265245</t>
  </si>
  <si>
    <t>265246</t>
  </si>
  <si>
    <t>265247</t>
  </si>
  <si>
    <t>265249</t>
  </si>
  <si>
    <t>265251</t>
  </si>
  <si>
    <t>265253</t>
  </si>
  <si>
    <t>265254</t>
  </si>
  <si>
    <t>265255</t>
  </si>
  <si>
    <t>265258</t>
  </si>
  <si>
    <t>265266</t>
  </si>
  <si>
    <t>265275</t>
  </si>
  <si>
    <t>265279</t>
  </si>
  <si>
    <t>265285</t>
  </si>
  <si>
    <t>265289</t>
  </si>
  <si>
    <t>265294</t>
  </si>
  <si>
    <t>265302</t>
  </si>
  <si>
    <t>265303</t>
  </si>
  <si>
    <t>265308</t>
  </si>
  <si>
    <t>265310</t>
  </si>
  <si>
    <t>265312</t>
  </si>
  <si>
    <t>265318</t>
  </si>
  <si>
    <t>265319</t>
  </si>
  <si>
    <t>265321</t>
  </si>
  <si>
    <t>265322</t>
  </si>
  <si>
    <t>265324</t>
  </si>
  <si>
    <t>265325</t>
  </si>
  <si>
    <t>265326</t>
  </si>
  <si>
    <t>265327</t>
  </si>
  <si>
    <t>265330</t>
  </si>
  <si>
    <t>265331</t>
  </si>
  <si>
    <t>265333</t>
  </si>
  <si>
    <t>265335</t>
  </si>
  <si>
    <t>265336</t>
  </si>
  <si>
    <t>265337</t>
  </si>
  <si>
    <t>265338</t>
  </si>
  <si>
    <t>265339</t>
  </si>
  <si>
    <t>265340</t>
  </si>
  <si>
    <t>265341</t>
  </si>
  <si>
    <t>265343</t>
  </si>
  <si>
    <t>265345</t>
  </si>
  <si>
    <t>265347</t>
  </si>
  <si>
    <t>265348</t>
  </si>
  <si>
    <t>265351</t>
  </si>
  <si>
    <t>265352</t>
  </si>
  <si>
    <t>265353</t>
  </si>
  <si>
    <t>265354</t>
  </si>
  <si>
    <t>265355</t>
  </si>
  <si>
    <t>265356</t>
  </si>
  <si>
    <t>265358</t>
  </si>
  <si>
    <t>265359</t>
  </si>
  <si>
    <t>265360</t>
  </si>
  <si>
    <t>265361</t>
  </si>
  <si>
    <t>265362</t>
  </si>
  <si>
    <t>265363</t>
  </si>
  <si>
    <t>265364</t>
  </si>
  <si>
    <t>265365</t>
  </si>
  <si>
    <t>265367</t>
  </si>
  <si>
    <t>265368</t>
  </si>
  <si>
    <t>265369</t>
  </si>
  <si>
    <t>265373</t>
  </si>
  <si>
    <t>265374</t>
  </si>
  <si>
    <t>265377</t>
  </si>
  <si>
    <t>265378</t>
  </si>
  <si>
    <t>265379</t>
  </si>
  <si>
    <t>265381</t>
  </si>
  <si>
    <t>265382</t>
  </si>
  <si>
    <t>265383</t>
  </si>
  <si>
    <t>265384</t>
  </si>
  <si>
    <t>265385</t>
  </si>
  <si>
    <t>265387</t>
  </si>
  <si>
    <t>265389</t>
  </si>
  <si>
    <t>265390</t>
  </si>
  <si>
    <t>265392</t>
  </si>
  <si>
    <t>265393</t>
  </si>
  <si>
    <t>265394</t>
  </si>
  <si>
    <t>265396</t>
  </si>
  <si>
    <t>265398</t>
  </si>
  <si>
    <t>265400</t>
  </si>
  <si>
    <t>265401</t>
  </si>
  <si>
    <t>265402</t>
  </si>
  <si>
    <t>265404</t>
  </si>
  <si>
    <t>265405</t>
  </si>
  <si>
    <t>265406</t>
  </si>
  <si>
    <t>265407</t>
  </si>
  <si>
    <t>265409</t>
  </si>
  <si>
    <t>265411</t>
  </si>
  <si>
    <t>265412</t>
  </si>
  <si>
    <t>265414</t>
  </si>
  <si>
    <t>265415</t>
  </si>
  <si>
    <t>265416</t>
  </si>
  <si>
    <t>265417</t>
  </si>
  <si>
    <t>265418</t>
  </si>
  <si>
    <t>265419</t>
  </si>
  <si>
    <t>265420</t>
  </si>
  <si>
    <t>265423</t>
  </si>
  <si>
    <t>265425</t>
  </si>
  <si>
    <t>265427</t>
  </si>
  <si>
    <t>265428</t>
  </si>
  <si>
    <t>265429</t>
  </si>
  <si>
    <t>265430</t>
  </si>
  <si>
    <t>265433</t>
  </si>
  <si>
    <t>265434</t>
  </si>
  <si>
    <t>265437</t>
  </si>
  <si>
    <t>265438</t>
  </si>
  <si>
    <t>265439</t>
  </si>
  <si>
    <t>265440</t>
  </si>
  <si>
    <t>265442</t>
  </si>
  <si>
    <t>265446</t>
  </si>
  <si>
    <t>265447</t>
  </si>
  <si>
    <t>265450</t>
  </si>
  <si>
    <t>265451</t>
  </si>
  <si>
    <t>265452</t>
  </si>
  <si>
    <t>265455</t>
  </si>
  <si>
    <t>265457</t>
  </si>
  <si>
    <t>265460</t>
  </si>
  <si>
    <t>265462</t>
  </si>
  <si>
    <t>265464</t>
  </si>
  <si>
    <t>265466</t>
  </si>
  <si>
    <t>265468</t>
  </si>
  <si>
    <t>265469</t>
  </si>
  <si>
    <t>265470</t>
  </si>
  <si>
    <t>265472</t>
  </si>
  <si>
    <t>265473</t>
  </si>
  <si>
    <t>265474</t>
  </si>
  <si>
    <t>265475</t>
  </si>
  <si>
    <t>265476</t>
  </si>
  <si>
    <t>265477</t>
  </si>
  <si>
    <t>265479</t>
  </si>
  <si>
    <t>265480</t>
  </si>
  <si>
    <t>265481</t>
  </si>
  <si>
    <t>265486</t>
  </si>
  <si>
    <t>265489</t>
  </si>
  <si>
    <t>265491</t>
  </si>
  <si>
    <t>265492</t>
  </si>
  <si>
    <t>265493</t>
  </si>
  <si>
    <t>265494</t>
  </si>
  <si>
    <t>265495</t>
  </si>
  <si>
    <t>265496</t>
  </si>
  <si>
    <t>265498</t>
  </si>
  <si>
    <t>265500</t>
  </si>
  <si>
    <t>265501</t>
  </si>
  <si>
    <t>265503</t>
  </si>
  <si>
    <t>265504</t>
  </si>
  <si>
    <t>265506</t>
  </si>
  <si>
    <t>265508</t>
  </si>
  <si>
    <t>265509</t>
  </si>
  <si>
    <t>265510</t>
  </si>
  <si>
    <t>265512</t>
  </si>
  <si>
    <t>265514</t>
  </si>
  <si>
    <t>265516</t>
  </si>
  <si>
    <t>265517</t>
  </si>
  <si>
    <t>265518</t>
  </si>
  <si>
    <t>265519</t>
  </si>
  <si>
    <t>265520</t>
  </si>
  <si>
    <t>265521</t>
  </si>
  <si>
    <t>265522</t>
  </si>
  <si>
    <t>265523</t>
  </si>
  <si>
    <t>265526</t>
  </si>
  <si>
    <t>265528</t>
  </si>
  <si>
    <t>265530</t>
  </si>
  <si>
    <t>265531</t>
  </si>
  <si>
    <t>265532</t>
  </si>
  <si>
    <t>265534</t>
  </si>
  <si>
    <t>265535</t>
  </si>
  <si>
    <t>265536</t>
  </si>
  <si>
    <t>265537</t>
  </si>
  <si>
    <t>265538</t>
  </si>
  <si>
    <t>265539</t>
  </si>
  <si>
    <t>265545</t>
  </si>
  <si>
    <t>265546</t>
  </si>
  <si>
    <t>265547</t>
  </si>
  <si>
    <t>265549</t>
  </si>
  <si>
    <t>265550</t>
  </si>
  <si>
    <t>265551</t>
  </si>
  <si>
    <t>265552</t>
  </si>
  <si>
    <t>265553</t>
  </si>
  <si>
    <t>265554</t>
  </si>
  <si>
    <t>265555</t>
  </si>
  <si>
    <t>265556</t>
  </si>
  <si>
    <t>265557</t>
  </si>
  <si>
    <t>265558</t>
  </si>
  <si>
    <t>265559</t>
  </si>
  <si>
    <t>265561</t>
  </si>
  <si>
    <t>265564</t>
  </si>
  <si>
    <t>265571</t>
  </si>
  <si>
    <t>265572</t>
  </si>
  <si>
    <t>265573</t>
  </si>
  <si>
    <t>265574</t>
  </si>
  <si>
    <t>265577</t>
  </si>
  <si>
    <t>265578</t>
  </si>
  <si>
    <t>265579</t>
  </si>
  <si>
    <t>265580</t>
  </si>
  <si>
    <t>265581</t>
  </si>
  <si>
    <t>265582</t>
  </si>
  <si>
    <t>265583</t>
  </si>
  <si>
    <t>265585</t>
  </si>
  <si>
    <t>265586</t>
  </si>
  <si>
    <t>265589</t>
  </si>
  <si>
    <t>265590</t>
  </si>
  <si>
    <t>265591</t>
  </si>
  <si>
    <t>265593</t>
  </si>
  <si>
    <t>265594</t>
  </si>
  <si>
    <t>265595</t>
  </si>
  <si>
    <t>265597</t>
  </si>
  <si>
    <t>265598</t>
  </si>
  <si>
    <t>265599</t>
  </si>
  <si>
    <t>265600</t>
  </si>
  <si>
    <t>265605</t>
  </si>
  <si>
    <t>265606</t>
  </si>
  <si>
    <t>265607</t>
  </si>
  <si>
    <t>265608</t>
  </si>
  <si>
    <t>265609</t>
  </si>
  <si>
    <t>265610</t>
  </si>
  <si>
    <t>265611</t>
  </si>
  <si>
    <t>265614</t>
  </si>
  <si>
    <t>265617</t>
  </si>
  <si>
    <t>265618</t>
  </si>
  <si>
    <t>265620</t>
  </si>
  <si>
    <t>265621</t>
  </si>
  <si>
    <t>265625</t>
  </si>
  <si>
    <t>265627</t>
  </si>
  <si>
    <t>265629</t>
  </si>
  <si>
    <t>265632</t>
  </si>
  <si>
    <t>265633</t>
  </si>
  <si>
    <t>265634</t>
  </si>
  <si>
    <t>265636</t>
  </si>
  <si>
    <t>265637</t>
  </si>
  <si>
    <t>265639</t>
  </si>
  <si>
    <t>265643</t>
  </si>
  <si>
    <t>265644</t>
  </si>
  <si>
    <t>265646</t>
  </si>
  <si>
    <t>265648</t>
  </si>
  <si>
    <t>265649</t>
  </si>
  <si>
    <t>265651</t>
  </si>
  <si>
    <t>265652</t>
  </si>
  <si>
    <t>265654</t>
  </si>
  <si>
    <t>265655</t>
  </si>
  <si>
    <t>265656</t>
  </si>
  <si>
    <t>265657</t>
  </si>
  <si>
    <t>265661</t>
  </si>
  <si>
    <t>265663</t>
  </si>
  <si>
    <t>265664</t>
  </si>
  <si>
    <t>265665</t>
  </si>
  <si>
    <t>265666</t>
  </si>
  <si>
    <t>265667</t>
  </si>
  <si>
    <t>265668</t>
  </si>
  <si>
    <t>265669</t>
  </si>
  <si>
    <t>265670</t>
  </si>
  <si>
    <t>265674</t>
  </si>
  <si>
    <t>265676</t>
  </si>
  <si>
    <t>265677</t>
  </si>
  <si>
    <t>265678</t>
  </si>
  <si>
    <t>265679</t>
  </si>
  <si>
    <t>265680</t>
  </si>
  <si>
    <t>265681</t>
  </si>
  <si>
    <t>265682</t>
  </si>
  <si>
    <t>265683</t>
  </si>
  <si>
    <t>265688</t>
  </si>
  <si>
    <t>265690</t>
  </si>
  <si>
    <t>265693</t>
  </si>
  <si>
    <t>265694</t>
  </si>
  <si>
    <t>265696</t>
  </si>
  <si>
    <t>265698</t>
  </si>
  <si>
    <t>265699</t>
  </si>
  <si>
    <t>265701</t>
  </si>
  <si>
    <t>265702</t>
  </si>
  <si>
    <t>265703</t>
  </si>
  <si>
    <t>265704</t>
  </si>
  <si>
    <t>265705</t>
  </si>
  <si>
    <t>265706</t>
  </si>
  <si>
    <t>265707</t>
  </si>
  <si>
    <t>265709</t>
  </si>
  <si>
    <t>265710</t>
  </si>
  <si>
    <t>265711</t>
  </si>
  <si>
    <t>265712</t>
  </si>
  <si>
    <t>265713</t>
  </si>
  <si>
    <t>265714</t>
  </si>
  <si>
    <t>265715</t>
  </si>
  <si>
    <t>265716</t>
  </si>
  <si>
    <t>265718</t>
  </si>
  <si>
    <t>265719</t>
  </si>
  <si>
    <t>265720</t>
  </si>
  <si>
    <t>265721</t>
  </si>
  <si>
    <t>265727</t>
  </si>
  <si>
    <t>265729</t>
  </si>
  <si>
    <t>265730</t>
  </si>
  <si>
    <t>265731</t>
  </si>
  <si>
    <t>265734</t>
  </si>
  <si>
    <t>265735</t>
  </si>
  <si>
    <t>265736</t>
  </si>
  <si>
    <t>265737</t>
  </si>
  <si>
    <t>265738</t>
  </si>
  <si>
    <t>265739</t>
  </si>
  <si>
    <t>265740</t>
  </si>
  <si>
    <t>265742</t>
  </si>
  <si>
    <t>265743</t>
  </si>
  <si>
    <t>265744</t>
  </si>
  <si>
    <t>265745</t>
  </si>
  <si>
    <t>265746</t>
  </si>
  <si>
    <t>265748</t>
  </si>
  <si>
    <t>265749</t>
  </si>
  <si>
    <t>265751</t>
  </si>
  <si>
    <t>265752</t>
  </si>
  <si>
    <t>265753</t>
  </si>
  <si>
    <t>265754</t>
  </si>
  <si>
    <t>265755</t>
  </si>
  <si>
    <t>265756</t>
  </si>
  <si>
    <t>265757</t>
  </si>
  <si>
    <t>265758</t>
  </si>
  <si>
    <t>265759</t>
  </si>
  <si>
    <t>265760</t>
  </si>
  <si>
    <t>265761</t>
  </si>
  <si>
    <t>265762</t>
  </si>
  <si>
    <t>265763</t>
  </si>
  <si>
    <t>265764</t>
  </si>
  <si>
    <t>265765</t>
  </si>
  <si>
    <t>265766</t>
  </si>
  <si>
    <t>265767</t>
  </si>
  <si>
    <t>265768</t>
  </si>
  <si>
    <t>265770</t>
  </si>
  <si>
    <t>265771</t>
  </si>
  <si>
    <t>265772</t>
  </si>
  <si>
    <t>265773</t>
  </si>
  <si>
    <t>265775</t>
  </si>
  <si>
    <t>265776</t>
  </si>
  <si>
    <t>265777</t>
  </si>
  <si>
    <t>265778</t>
  </si>
  <si>
    <t>265779</t>
  </si>
  <si>
    <t>265783</t>
  </si>
  <si>
    <t>265784</t>
  </si>
  <si>
    <t>265785</t>
  </si>
  <si>
    <t>265786</t>
  </si>
  <si>
    <t>265787</t>
  </si>
  <si>
    <t>265791</t>
  </si>
  <si>
    <t>265792</t>
  </si>
  <si>
    <t>265793</t>
  </si>
  <si>
    <t>265794</t>
  </si>
  <si>
    <t>265795</t>
  </si>
  <si>
    <t>265796</t>
  </si>
  <si>
    <t>265797</t>
  </si>
  <si>
    <t>265798</t>
  </si>
  <si>
    <t>265799</t>
  </si>
  <si>
    <t>265800</t>
  </si>
  <si>
    <t>265801</t>
  </si>
  <si>
    <t>265802</t>
  </si>
  <si>
    <t>265803</t>
  </si>
  <si>
    <t>265804</t>
  </si>
  <si>
    <t>265805</t>
  </si>
  <si>
    <t>265807</t>
  </si>
  <si>
    <t>265808</t>
  </si>
  <si>
    <t>265810</t>
  </si>
  <si>
    <t>265813</t>
  </si>
  <si>
    <t>265814</t>
  </si>
  <si>
    <t>265816</t>
  </si>
  <si>
    <t>265817</t>
  </si>
  <si>
    <t>265819</t>
  </si>
  <si>
    <t>265820</t>
  </si>
  <si>
    <t>265821</t>
  </si>
  <si>
    <t>265822</t>
  </si>
  <si>
    <t>265823</t>
  </si>
  <si>
    <t>265824</t>
  </si>
  <si>
    <t>265825</t>
  </si>
  <si>
    <t>265826</t>
  </si>
  <si>
    <t>265827</t>
  </si>
  <si>
    <t>265828</t>
  </si>
  <si>
    <t>265829</t>
  </si>
  <si>
    <t>265831</t>
  </si>
  <si>
    <t>265832</t>
  </si>
  <si>
    <t>265833</t>
  </si>
  <si>
    <t>265834</t>
  </si>
  <si>
    <t>265835</t>
  </si>
  <si>
    <t>265836</t>
  </si>
  <si>
    <t>265837</t>
  </si>
  <si>
    <t>265838</t>
  </si>
  <si>
    <t>265839</t>
  </si>
  <si>
    <t>265840</t>
  </si>
  <si>
    <t>265841</t>
  </si>
  <si>
    <t>265842</t>
  </si>
  <si>
    <t>265843</t>
  </si>
  <si>
    <t>265844</t>
  </si>
  <si>
    <t>265845</t>
  </si>
  <si>
    <t>265846</t>
  </si>
  <si>
    <t>265847</t>
  </si>
  <si>
    <t>265848</t>
  </si>
  <si>
    <t>265849</t>
  </si>
  <si>
    <t>265850</t>
  </si>
  <si>
    <t>265851</t>
  </si>
  <si>
    <t>265852</t>
  </si>
  <si>
    <t>265853</t>
  </si>
  <si>
    <t>265854</t>
  </si>
  <si>
    <t>265855</t>
  </si>
  <si>
    <t>265856</t>
  </si>
  <si>
    <t>265857</t>
  </si>
  <si>
    <t>265858</t>
  </si>
  <si>
    <t>265859</t>
  </si>
  <si>
    <t>265860</t>
  </si>
  <si>
    <t>265861</t>
  </si>
  <si>
    <t>265862</t>
  </si>
  <si>
    <t>265863</t>
  </si>
  <si>
    <t>265864</t>
  </si>
  <si>
    <t>265865</t>
  </si>
  <si>
    <t>265866</t>
  </si>
  <si>
    <t>265867</t>
  </si>
  <si>
    <t>265868</t>
  </si>
  <si>
    <t>265869</t>
  </si>
  <si>
    <t>265870</t>
  </si>
  <si>
    <t>265871</t>
  </si>
  <si>
    <t>265872</t>
  </si>
  <si>
    <t>265873</t>
  </si>
  <si>
    <t>265874</t>
  </si>
  <si>
    <t>265875</t>
  </si>
  <si>
    <t>265876</t>
  </si>
  <si>
    <t>265877</t>
  </si>
  <si>
    <t>265878</t>
  </si>
  <si>
    <t>265879</t>
  </si>
  <si>
    <t>265880</t>
  </si>
  <si>
    <t>265881</t>
  </si>
  <si>
    <t>265882</t>
  </si>
  <si>
    <t>26A206</t>
  </si>
  <si>
    <t>26A269</t>
  </si>
  <si>
    <t>26A292</t>
  </si>
  <si>
    <t>26A378</t>
  </si>
  <si>
    <t>26A443</t>
  </si>
  <si>
    <t>26A469</t>
  </si>
  <si>
    <t>26E084</t>
  </si>
  <si>
    <t>26E256</t>
  </si>
  <si>
    <t>GLENWOOD HEALTHCARE</t>
  </si>
  <si>
    <t>LUTHERAN HOME, THE</t>
  </si>
  <si>
    <t>SUNSET HOME</t>
  </si>
  <si>
    <t>WOODLAND MANOR</t>
  </si>
  <si>
    <t>GRANDVIEW HEALTHCARE CENTER</t>
  </si>
  <si>
    <t>GARDEN VIEW CARE CENTER</t>
  </si>
  <si>
    <t>TOWN AND COUNTRY HEALTH &amp; REHAB</t>
  </si>
  <si>
    <t>GOLDEN AGE NURSING HOME</t>
  </si>
  <si>
    <t>KABUL NURSING HOMES INC</t>
  </si>
  <si>
    <t>MASON POINTE CARE CENTER</t>
  </si>
  <si>
    <t>CAMDENTON WINDSOR ESTATES</t>
  </si>
  <si>
    <t>JOHN KNOX VILLAGE CARE CENTER</t>
  </si>
  <si>
    <t>DELMAR GARDENS WEST</t>
  </si>
  <si>
    <t>BETH HAVEN NURSING HOME</t>
  </si>
  <si>
    <t>MOORE-FEW CARE CENTER</t>
  </si>
  <si>
    <t>FLORISSANT VALLEY HEALTH &amp; REHABILITATION CENTER</t>
  </si>
  <si>
    <t>FRONTIER HEALTH &amp; REHABILITATION</t>
  </si>
  <si>
    <t>ST SOPHIA HEALTH &amp; REHABILITATION CENTER</t>
  </si>
  <si>
    <t>FRIENDSHIP VILLAGE CHESTERFIELD</t>
  </si>
  <si>
    <t>LEBANON NORTH NURSING &amp; REHAB</t>
  </si>
  <si>
    <t>BIG BEND WOODS HEALTHCARE CENTER</t>
  </si>
  <si>
    <t>FRIENDSHIP VILLAGE SUNSET HILLS</t>
  </si>
  <si>
    <t>MARYMOUNT MANOR</t>
  </si>
  <si>
    <t>CHATEAU GIRARDEAU</t>
  </si>
  <si>
    <t>FOUR SEASONS LIVING CENTER</t>
  </si>
  <si>
    <t>NHC HEALTHCARE, WEST PLAINS</t>
  </si>
  <si>
    <t>DELMAR GARDENS ON THE GREEN</t>
  </si>
  <si>
    <t>SPRINGFIELD REHABILITATION &amp; HEALTH CARE CENTER</t>
  </si>
  <si>
    <t>NHC HEALTHCARE, DESLOGE</t>
  </si>
  <si>
    <t>MARY, QUEEN AND MOTHER CENTER</t>
  </si>
  <si>
    <t>LEWIS &amp; CLARK GARDENS</t>
  </si>
  <si>
    <t>WILSON'S CREEK NURSING &amp; REHAB</t>
  </si>
  <si>
    <t>MACON HEALTH CARE CENTER</t>
  </si>
  <si>
    <t>WEST VUE NURSING AND REHABILITATION CENTER</t>
  </si>
  <si>
    <t>CHARLESTON MANOR</t>
  </si>
  <si>
    <t>NHC HEALTHCARE, ST CHARLES</t>
  </si>
  <si>
    <t>HIGHLAND REHABILITATION &amp; HEALTH CARE CENTER</t>
  </si>
  <si>
    <t>NHC HEALTHCARE, KENNETT</t>
  </si>
  <si>
    <t>PIONEER SKILLED NURSING CENTER</t>
  </si>
  <si>
    <t>DELMAR GARDENS OF CHESTERFIELD</t>
  </si>
  <si>
    <t>OSAGE BEACH REHABILITATION AND HEALTH CARE CENTER</t>
  </si>
  <si>
    <t>CHRISTIAN EXTENDED CARE &amp; REHABILITATION</t>
  </si>
  <si>
    <t>NHC HEALTHCARE, JOPLIN</t>
  </si>
  <si>
    <t>OZARK REHABILITATION &amp; HEALTH CARE CENTER</t>
  </si>
  <si>
    <t>WARRENTON MANOR</t>
  </si>
  <si>
    <t>AURORA NURSING CENTER</t>
  </si>
  <si>
    <t>LIFE CARE CENTER OF CAPE GIRARDEAU</t>
  </si>
  <si>
    <t>SPRING VALLEY HEALTH &amp; REHABILITATION CENTER</t>
  </si>
  <si>
    <t>WESTWOOD HILLS HEALTH &amp; REHABILITATION CENTER</t>
  </si>
  <si>
    <t>ST ANDREW'S AT FRANCIS PLACE</t>
  </si>
  <si>
    <t>TWIN PINES ADULT CARE CENTER</t>
  </si>
  <si>
    <t>LOCH HAVEN</t>
  </si>
  <si>
    <t>CEDARCREST MANOR</t>
  </si>
  <si>
    <t>CEDARGATE HEALTHCARE</t>
  </si>
  <si>
    <t>STONEBRIDGE VILLA MARIE</t>
  </si>
  <si>
    <t>NEW MADRID LIVING CENTER</t>
  </si>
  <si>
    <t>RIVER OAKS CARE CENTER</t>
  </si>
  <si>
    <t>SCENIC NURSING AND REHABILITATION CENTER, LLC</t>
  </si>
  <si>
    <t>ST JAMES LIVING CENTER</t>
  </si>
  <si>
    <t>MARK TWAIN MANOR</t>
  </si>
  <si>
    <t>MAPLE LAWN NURSING HOME</t>
  </si>
  <si>
    <t>MILAN HEALTH CARE CENTER</t>
  </si>
  <si>
    <t>HERMITAGE NURSING &amp; REHAB</t>
  </si>
  <si>
    <t>COLONIAL SPRINGS HEALTHCARE CENTER</t>
  </si>
  <si>
    <t>SHADY OAKS HEALTHCARE CENTER</t>
  </si>
  <si>
    <t>KIRKSVILLE MANOR CARE CENTER</t>
  </si>
  <si>
    <t>MARIES MANOR</t>
  </si>
  <si>
    <t>VILLA AT BLUE RIDGE, THE</t>
  </si>
  <si>
    <t>TRUMAN HEALTHCARE &amp; REHABILITATION CENTER</t>
  </si>
  <si>
    <t>HEART OF THE OZARKS HEALTHCARE CENTER</t>
  </si>
  <si>
    <t>CLINTON HEALTHCARE AND REHABILITATION CENTER</t>
  </si>
  <si>
    <t>BELLEVIEW VALLEY NURSING HOME</t>
  </si>
  <si>
    <t>MEDICALODGES NEOSHO</t>
  </si>
  <si>
    <t>BUTLER CENTER FOR REHABILITATION AND HEALTHCARE</t>
  </si>
  <si>
    <t>CEDAR POINTE</t>
  </si>
  <si>
    <t>JEFFERSON CITY MANOR CARE CENTER</t>
  </si>
  <si>
    <t>COX MEDICAL CENTERS MEYER ORTHOPEDIC AND REHAB</t>
  </si>
  <si>
    <t>LIFE CARE CENTER OF CARROLLTON</t>
  </si>
  <si>
    <t>PARKSIDE MANOR</t>
  </si>
  <si>
    <t>IGNITE MEDICAL RESORT CARONDELET LLC</t>
  </si>
  <si>
    <t>NEW MARK CARE CENTER</t>
  </si>
  <si>
    <t>DELMAR GARDENS SOUTH</t>
  </si>
  <si>
    <t>GAINESVILLE HEALTH CARE CENTER</t>
  </si>
  <si>
    <t>NHC HEALTHCARE, MARYLAND HEIGHTS</t>
  </si>
  <si>
    <t>PARKLANE CARE AND REHABILITATION CENTER</t>
  </si>
  <si>
    <t>NIXA NURSING &amp; REHAB</t>
  </si>
  <si>
    <t>WOODLAND MANOR NURSING CENTER</t>
  </si>
  <si>
    <t>DELMAR GARDENS NORTH</t>
  </si>
  <si>
    <t>REPUBLIC NURSING &amp; REHAB</t>
  </si>
  <si>
    <t>PHELPS HEALTH</t>
  </si>
  <si>
    <t>NORTH VILLAGE PARK</t>
  </si>
  <si>
    <t>CHESTNUT REHAB AND NURSING</t>
  </si>
  <si>
    <t>ASPIRE SENIOR LIVING JONESBURG</t>
  </si>
  <si>
    <t>WILLOW CARE NURSING HOME</t>
  </si>
  <si>
    <t>CARRIAGE SQUARE REHAB AND HEALTHCARE CENTER</t>
  </si>
  <si>
    <t>PACIFIC CARE CENTER</t>
  </si>
  <si>
    <t>WESTCHESTER HOUSE, THE</t>
  </si>
  <si>
    <t>AUTUMN TERRACE HEALTH &amp; REHABILITATION</t>
  </si>
  <si>
    <t>LIFE CARE CENTER OF SULLIVAN</t>
  </si>
  <si>
    <t>PILLARS OF NORTH COUNTY HEALTH &amp; REHAB CENTER, THE</t>
  </si>
  <si>
    <t>DELMAR GARDENS OF CREVE COEUR</t>
  </si>
  <si>
    <t>LIFE CARE CENTER OF BRIDGETON</t>
  </si>
  <si>
    <t>WESTWOOD LIVING CENTER</t>
  </si>
  <si>
    <t>CAMELOT NURSING AND REHABILITATION CENTER</t>
  </si>
  <si>
    <t>LANSDOWNE VILLAGE</t>
  </si>
  <si>
    <t>WEST COUNTY CARE CENTER</t>
  </si>
  <si>
    <t>QUAIL RUN HEALTH CARE CENTER</t>
  </si>
  <si>
    <t>MARYVILLE LIVING CENTER</t>
  </si>
  <si>
    <t>LIFE CARE CENTER OF GRANDVIEW</t>
  </si>
  <si>
    <t>VALLEY MANOR AND REHABILITATION CENTER</t>
  </si>
  <si>
    <t>RIVERBEND HEIGHTS HEALTH &amp; REHABILITATION</t>
  </si>
  <si>
    <t>LEWIS COUNTY NURSING HOME DISTRICT</t>
  </si>
  <si>
    <t>RIVERDELL CARE CENTER</t>
  </si>
  <si>
    <t>MEADOW VIEW OF HARRISONVILLE HEALTH &amp; REHAB</t>
  </si>
  <si>
    <t>RIVERWAYS MANOR</t>
  </si>
  <si>
    <t>LINN OAK REHABILITATION CENTER</t>
  </si>
  <si>
    <t>STONEBRIDGE FLORISSANT</t>
  </si>
  <si>
    <t>CYPRESS POINT-SKILLED NURSING BY AMERICARE</t>
  </si>
  <si>
    <t>ROCK POINT NURSING CENTER</t>
  </si>
  <si>
    <t>CRYSTAL OAKS</t>
  </si>
  <si>
    <t>LIFE CARE CENTER OF WAYNESVILLE</t>
  </si>
  <si>
    <t>JEFFERSON HEALTH CARE</t>
  </si>
  <si>
    <t>ROYAL OAK NURSING &amp; REHAB</t>
  </si>
  <si>
    <t>RIVERSIDE NURSING &amp; REHABILITATION CENTER, LLC</t>
  </si>
  <si>
    <t>NORTHWOOD HILLS CARE CENTER</t>
  </si>
  <si>
    <t>DEXTER LIVING CENTER</t>
  </si>
  <si>
    <t>FOUNTAINBLEAU LODGE</t>
  </si>
  <si>
    <t>RIDGEVIEW LIVING COMMUNITY</t>
  </si>
  <si>
    <t>HERITAGE HALL NURSING CENTER</t>
  </si>
  <si>
    <t>HUNTER ACRES CARING CENTER</t>
  </si>
  <si>
    <t>SOUTHBROOK-SKILLED NURSING BY AMERICARE</t>
  </si>
  <si>
    <t>SUNSET HEALTH CARE CENTER</t>
  </si>
  <si>
    <t>DELHAVEN MANOR</t>
  </si>
  <si>
    <t>SHEPHERD OF THE HILLS LIVING CENTER</t>
  </si>
  <si>
    <t>JORDAN CREEK NURSING &amp; REHAB</t>
  </si>
  <si>
    <t>CALIFORNIA CARE CENTER</t>
  </si>
  <si>
    <t>GAMMA ROAD LODGE</t>
  </si>
  <si>
    <t>BROOKE HAVEN HEALTHCARE</t>
  </si>
  <si>
    <t>FESTUS MANOR</t>
  </si>
  <si>
    <t>RANCHO REHAB AND HEALTHCARE CENTER</t>
  </si>
  <si>
    <t>MAYWOOD TERRACE LIVING CENTER</t>
  </si>
  <si>
    <t>LIFE CARE CENTER OF BROOKFIELD</t>
  </si>
  <si>
    <t>AUTUMN OAKS CARING CENTER</t>
  </si>
  <si>
    <t>ASPIRE SENIOR LIVING MOBERLY</t>
  </si>
  <si>
    <t>GIDEON CARE CENTER</t>
  </si>
  <si>
    <t>POINT LOOKOUT NURSING &amp; REHAB</t>
  </si>
  <si>
    <t>MOUNTAIN VIEW HEALTHCARE</t>
  </si>
  <si>
    <t>SURREY PLACE ST LUKES HOSP SKILLED NURSING</t>
  </si>
  <si>
    <t>NEW HAVEN CARE CENTER</t>
  </si>
  <si>
    <t>CLARK'S MOUNTAIN NURSING CENTER</t>
  </si>
  <si>
    <t>ASCENSION LIVING SHERBROOKE VILLAGE</t>
  </si>
  <si>
    <t>DIXON NURSING &amp; REHAB</t>
  </si>
  <si>
    <t>COUNTRY VIEW NURSING FACILITY, INC</t>
  </si>
  <si>
    <t>APPLE RIDGE CARE CENTER</t>
  </si>
  <si>
    <t>WESTVIEW NURSING HOME</t>
  </si>
  <si>
    <t>EDGEWOOD MANOR HEALTH CARE CENTER</t>
  </si>
  <si>
    <t>OAK PARK CARE CENTER</t>
  </si>
  <si>
    <t>LEBANON SOUTH NURSING &amp; REHAB</t>
  </si>
  <si>
    <t>LAKE REGIONAL HEALTH SYSTEMS</t>
  </si>
  <si>
    <t>BIG RIVER NURSING &amp; REHAB</t>
  </si>
  <si>
    <t>LINCOLN COUNTY NURSING &amp; REHAB</t>
  </si>
  <si>
    <t>RIVERVIEW NURSING CENTER</t>
  </si>
  <si>
    <t>ASHTON COURT CARE AND REHABILITATION CENTRE</t>
  </si>
  <si>
    <t>JACKSON MANOR NURSING HOME</t>
  </si>
  <si>
    <t>BARNES-JEWISH EXTENDED CARE</t>
  </si>
  <si>
    <t>ASPIRE SENIOR LIVING GERALD</t>
  </si>
  <si>
    <t>MANOR, THE</t>
  </si>
  <si>
    <t>COMMUNITY SPRINGS HEALTHCARE FACILITY</t>
  </si>
  <si>
    <t>MCDONALD COUNTY LIVING CENTER</t>
  </si>
  <si>
    <t>MARK TWAIN CARING CENTER</t>
  </si>
  <si>
    <t>BLOOMFIELD LIVING CENTER</t>
  </si>
  <si>
    <t>MT VERNON PLACE CARE CENTER, INC</t>
  </si>
  <si>
    <t>WILLARD CARE CENTER</t>
  </si>
  <si>
    <t>RIVER CROSSING OF CREVE COEUR</t>
  </si>
  <si>
    <t>CASSVILLE HEALTH CENTER FOR REHAB AND HEALTHCARE</t>
  </si>
  <si>
    <t>WILLOW CARE REHABILITATION &amp; HEALTH CARE CENTER</t>
  </si>
  <si>
    <t>OZARK RIVERVIEW MANOR</t>
  </si>
  <si>
    <t>LAKE STOCKTON HEALTHCARE FACILITY</t>
  </si>
  <si>
    <t>GRANBY HOUSE</t>
  </si>
  <si>
    <t>LEVERING REGIONAL HEALTH CARE CENTER</t>
  </si>
  <si>
    <t>HOUSTON HOUSE</t>
  </si>
  <si>
    <t>BRENT B TINNIN MANOR</t>
  </si>
  <si>
    <t>GLENDALE GARDENS NURSING &amp; REHAB</t>
  </si>
  <si>
    <t>COUNTRY AIRE RETIREMENT CENTER</t>
  </si>
  <si>
    <t>MARANATHA VILLAGE, INC</t>
  </si>
  <si>
    <t>REDWOOD OF RAYMORE</t>
  </si>
  <si>
    <t>SPRINGFIELD SKILLED CARE CENTER</t>
  </si>
  <si>
    <t>SIKESTON CONVALESCENT CENTER</t>
  </si>
  <si>
    <t>GRAND RIVER HEALTH CARE</t>
  </si>
  <si>
    <t>PIN OAKS LIVING CENTER</t>
  </si>
  <si>
    <t>STONEBRIDGE MARYLAND HEIGHTS</t>
  </si>
  <si>
    <t>ST GENEVIEVE CARE CENTER INC</t>
  </si>
  <si>
    <t>SENECA HOUSE</t>
  </si>
  <si>
    <t>CHAFFEE NURSING CENTER</t>
  </si>
  <si>
    <t>MEDICALODGES NEVADA</t>
  </si>
  <si>
    <t>ROCKY RIDGE MANOR</t>
  </si>
  <si>
    <t>ST CLAIR NURSING CENTER</t>
  </si>
  <si>
    <t>PUXICO NURSING AND REHABILITATION CENTER</t>
  </si>
  <si>
    <t>BLUFFS, THE</t>
  </si>
  <si>
    <t>BERNARD CARE CENTER</t>
  </si>
  <si>
    <t>NEW HAVEN LIVING CENTER</t>
  </si>
  <si>
    <t>HEARTLAND CARE AND REHABILITATION CENTER</t>
  </si>
  <si>
    <t>CURRENT RIVER NURSING CENTER, INC</t>
  </si>
  <si>
    <t>PINE VIEW MANOR INC</t>
  </si>
  <si>
    <t>LEGENDARY NURSING &amp; REHABILITATION LLC</t>
  </si>
  <si>
    <t>SOUTH COUNTY NURSING HOME INC</t>
  </si>
  <si>
    <t>HIDDEN LAKE CARE CENTER</t>
  </si>
  <si>
    <t>LEE'S SUMMIT POINTE HEALTH &amp; REHABILITATION</t>
  </si>
  <si>
    <t>CLARU DEVILLE NURSING CENTER</t>
  </si>
  <si>
    <t>GEORGIAN GARDENS CENTER FOR REHAB AND HEALTHCARE</t>
  </si>
  <si>
    <t>ASPIRE SENIOR LIVING FAYETTE</t>
  </si>
  <si>
    <t>WINDSOR ESTATES OF ST CHARLES SNAL, LLC</t>
  </si>
  <si>
    <t>PARKVIEW HEALTH CARE FACILITY</t>
  </si>
  <si>
    <t>WEBCO MANOR</t>
  </si>
  <si>
    <t>SEVILLE CARE CENTER</t>
  </si>
  <si>
    <t>LAKEVIEW HEALTH CARE &amp; REHABILITATION CENTER</t>
  </si>
  <si>
    <t>PARKWOOD SKILLED NURSING AND REHABILITATION CENTER</t>
  </si>
  <si>
    <t>CHARITON PARK HEALTH CARE CENTER</t>
  </si>
  <si>
    <t>GOOD SHEPHERD CARE CENTER</t>
  </si>
  <si>
    <t>JEFFERSON CITY NURSING AND REHABILITATION CTR, LLC</t>
  </si>
  <si>
    <t>HERITAGE NURSING CENTER-SKILLED NURS BY AMERICARE</t>
  </si>
  <si>
    <t>PARKWAY HEALTH CARE CENTER</t>
  </si>
  <si>
    <t>HERITAGE CARE CENTER</t>
  </si>
  <si>
    <t>GLASGOW GARDENS</t>
  </si>
  <si>
    <t>VALLEY VIEW HEALTH &amp; REHABILITATION</t>
  </si>
  <si>
    <t>TARKIO REHABILITATION &amp; HEALTH CARE</t>
  </si>
  <si>
    <t>ROARING RIVER HEALTH AND REHABILITATION</t>
  </si>
  <si>
    <t>BALLWIN RIDGE HEALTH &amp; REHABILITATION</t>
  </si>
  <si>
    <t>CITIZENS MEMORIAL HEALTHCARE FACILITY</t>
  </si>
  <si>
    <t>GASCONADE MANOR NURSING HOME</t>
  </si>
  <si>
    <t>GREENVILLE HEALTH CARE CENTER</t>
  </si>
  <si>
    <t>PORTAGEVILLE HEALTH CARE CENTER</t>
  </si>
  <si>
    <t>ASPIRE SENIOR LIVING ADVANCE</t>
  </si>
  <si>
    <t>ASPIRE SENIOR LIVING EAST PRAIRIE</t>
  </si>
  <si>
    <t>CROWLEY RIDGE CARE CENTER</t>
  </si>
  <si>
    <t>STONEBRIDGE MARBLE HILL</t>
  </si>
  <si>
    <t>MERAMEC NURSING CENTER</t>
  </si>
  <si>
    <t>ELDON NURSING &amp; REHAB</t>
  </si>
  <si>
    <t>OAKDALE CARE CENTER</t>
  </si>
  <si>
    <t>WESTFIELD NURSING CENTER, INC</t>
  </si>
  <si>
    <t>NATHAN RICHARD HEALTH CARE CENTER</t>
  </si>
  <si>
    <t>MAPLES HEALTH AND REHABILITATION, THE</t>
  </si>
  <si>
    <t>MADISON MEDICAL CENTER</t>
  </si>
  <si>
    <t>MEDICALODGES BUTLER</t>
  </si>
  <si>
    <t>ASH GROVE HEALTHCARE FACILITY</t>
  </si>
  <si>
    <t>DADE COUNTY NURSING HOME DISTRICT</t>
  </si>
  <si>
    <t>BIG SPRING CARE CENTER FOR REHAB AND HEALTHCARE</t>
  </si>
  <si>
    <t>MONROE CITY MANOR CARE CENTER</t>
  </si>
  <si>
    <t>MARSHFIELD CARE CENTER FOR REHAB AND HEALTHCARE</t>
  </si>
  <si>
    <t>NORMANDY NURSING CENTER</t>
  </si>
  <si>
    <t>MONTEREY PARK REHABILITATION &amp; HEALTH CARE CENTER</t>
  </si>
  <si>
    <t>ROLLA PRESBYTERIAN MANOR</t>
  </si>
  <si>
    <t>KINGDOM CARE SENIOR LIVING LLC</t>
  </si>
  <si>
    <t>STONECREST HEALTHCARE</t>
  </si>
  <si>
    <t>FARMINGTON PRESBYTERIAN MANOR</t>
  </si>
  <si>
    <t>HILLSIDE REHAB AND HEALTHCARE CENTER</t>
  </si>
  <si>
    <t>ST LOUIS PLACE HEALTH &amp; REHABILITATION</t>
  </si>
  <si>
    <t>ST PETERS MANOR CARE CENTER</t>
  </si>
  <si>
    <t>MONROE MANOR</t>
  </si>
  <si>
    <t>PARKDALE MANOR CARE CENTER</t>
  </si>
  <si>
    <t>HARTVILLE CARE CENTER</t>
  </si>
  <si>
    <t>OZARKS METHODIST MANOR, THE</t>
  </si>
  <si>
    <t>SHANGRI-LA REHAB &amp; LIVING CENTER</t>
  </si>
  <si>
    <t>REDWOOD OF BLUE RIVER</t>
  </si>
  <si>
    <t>BRUNSWICK NURSING &amp; REHAB</t>
  </si>
  <si>
    <t>CLARENCE CARE CENTER</t>
  </si>
  <si>
    <t>LUTHERAN CONVALESCENT HOME</t>
  </si>
  <si>
    <t>FORSYTH CARE CENTER</t>
  </si>
  <si>
    <t>SWEET SPRINGS VILLA</t>
  </si>
  <si>
    <t>CRYSTAL CREEK HEALTH AND REHABILITATION CENTER</t>
  </si>
  <si>
    <t>ASPIRE SENIOR LIVING MALDEN</t>
  </si>
  <si>
    <t>LIFE CARE CENTER OF ST LOUIS</t>
  </si>
  <si>
    <t>SILEX COMMUNITY CARE</t>
  </si>
  <si>
    <t>CLEARVIEW NURSING CENTER</t>
  </si>
  <si>
    <t>SPRING RIVER CHRISTIAN VILLAGE INC</t>
  </si>
  <si>
    <t>SOUTH HAMPTON PLACE</t>
  </si>
  <si>
    <t>HILLCREST CARE CENTER INC</t>
  </si>
  <si>
    <t>LIVINGSTON MANOR CARE CENTER</t>
  </si>
  <si>
    <t>ST ANDREW'S AT NEW FLORENCE</t>
  </si>
  <si>
    <t>GARDEN VIEW CARE CENTER OF CHESTERFIELD</t>
  </si>
  <si>
    <t>OREGON CARE CENTER</t>
  </si>
  <si>
    <t>HICKORY MANOR</t>
  </si>
  <si>
    <t>REDWOOD OF CAMERON</t>
  </si>
  <si>
    <t>LACOBA HOMES INC</t>
  </si>
  <si>
    <t>NAZARETH LIVING CENTER</t>
  </si>
  <si>
    <t>TIMBERLAKE CARE CENTER</t>
  </si>
  <si>
    <t>LENOIR HEALTH CARE CENTER</t>
  </si>
  <si>
    <t>VILLAGE CARE CENTER INC</t>
  </si>
  <si>
    <t>MCLARNEY MANOR</t>
  </si>
  <si>
    <t>LA BELLE MANOR CARE CENTER</t>
  </si>
  <si>
    <t>MONITEAU CARE CENTER</t>
  </si>
  <si>
    <t>SARCOXIE NURSING CENTER</t>
  </si>
  <si>
    <t>STONEBRIDGE HERMANN</t>
  </si>
  <si>
    <t>CUBA MANOR INC</t>
  </si>
  <si>
    <t>FOUNTAINBLEAU NURSING CENTER</t>
  </si>
  <si>
    <t>GOLDEN AGE LIVING CENTER</t>
  </si>
  <si>
    <t>STRAFFORD CARE CENTER</t>
  </si>
  <si>
    <t>ABBEY WOODS CENTER FOR REHABILITATION AND HEALING</t>
  </si>
  <si>
    <t>ST LUKE'S NURSING CENTER INC</t>
  </si>
  <si>
    <t>FULTON NURSING &amp; REHAB</t>
  </si>
  <si>
    <t>JAMES RIVER NURSING AND REHABILITATION</t>
  </si>
  <si>
    <t>HILL CREST MANOR</t>
  </si>
  <si>
    <t>LAWSON MANOR &amp; REHAB</t>
  </si>
  <si>
    <t>MEYER CARE CENTER</t>
  </si>
  <si>
    <t>CARRIE ELLIGSON GIETNER HOME</t>
  </si>
  <si>
    <t>WARRENSBURG MANOR CARE CENTER</t>
  </si>
  <si>
    <t>STONEBRIDGE OWENSVILLE</t>
  </si>
  <si>
    <t>ST FRANCOIS MANOR</t>
  </si>
  <si>
    <t>ST ELIZABETH CARE CENTER</t>
  </si>
  <si>
    <t>GENERAL BAPTIST NURSING HOME</t>
  </si>
  <si>
    <t>BERTRAND NURSING AND REHAB CENTER</t>
  </si>
  <si>
    <t>PLEASANT VALLEY MANOR CARE CENTER</t>
  </si>
  <si>
    <t>OAK KNOLL SKILLED NURSING &amp; REHABILITATION CENTER</t>
  </si>
  <si>
    <t>POTOSI MANOR, INC</t>
  </si>
  <si>
    <t>INDEPENDENCE MANOR CARE CENTER</t>
  </si>
  <si>
    <t>WINDSOR HEALTHCARE &amp; REHAB CENTER</t>
  </si>
  <si>
    <t>LIVING CENTER, THE</t>
  </si>
  <si>
    <t>LUTHER MANOR RETIREMENT &amp; NURSING CENTER</t>
  </si>
  <si>
    <t>REDWOOD OF INDEPENDENCE</t>
  </si>
  <si>
    <t>SALT RIVER COMMUNITY CARE</t>
  </si>
  <si>
    <t>ASPIRE SENIOR LIVING PLATTE CITY</t>
  </si>
  <si>
    <t>NICK'S HEALTH CARE CENTER, LLC</t>
  </si>
  <si>
    <t>BEAUVAIS REHAB AND HEALTHCARE CENTER</t>
  </si>
  <si>
    <t>ST JOE MANOR</t>
  </si>
  <si>
    <t>TROY MANOR</t>
  </si>
  <si>
    <t>GREEN PARK SENIOR LIVING COMMUNITY</t>
  </si>
  <si>
    <t>ESTATES OF PERRYVILLE, LLC, THE</t>
  </si>
  <si>
    <t>GOOD SHEPHERD COMMUNITY CARE AND REHABILITATION</t>
  </si>
  <si>
    <t>CARROLL HOUSE</t>
  </si>
  <si>
    <t>ASHLAND HEALTHCARE</t>
  </si>
  <si>
    <t>BELLEFONTAINE GARDENS NURSING &amp; REHAB</t>
  </si>
  <si>
    <t>OAK GROVE NURSING &amp; REHAB</t>
  </si>
  <si>
    <t>DELMAR GARDENS OF MERAMEC VALLEY</t>
  </si>
  <si>
    <t>ESTATES OF ST LOUIS, LLC, THE</t>
  </si>
  <si>
    <t>MILLER COUNTY CARE AND REHABILITATION CENTER</t>
  </si>
  <si>
    <t>BAISCH NURSING CENTER</t>
  </si>
  <si>
    <t>SUNNYVIEW NURSING HOME &amp; APARTMENTS</t>
  </si>
  <si>
    <t>MONTICELLO HOUSE</t>
  </si>
  <si>
    <t>OAKWOOD ESTATES NURSING &amp; REHAB</t>
  </si>
  <si>
    <t>CREVE COEUR MANOR</t>
  </si>
  <si>
    <t>GREGORY RIDGE HEALTH CARE CENTER</t>
  </si>
  <si>
    <t>REDWOOD OF CARMEL HILLS</t>
  </si>
  <si>
    <t>DAVIESS COUNTY NURSING AND REHABILITATION</t>
  </si>
  <si>
    <t>EASTVIEW MANOR CARE CENTER</t>
  </si>
  <si>
    <t>MAGNOLIA SQUARE NURSING AND REHAB</t>
  </si>
  <si>
    <t>COUNTRY MEADOWS</t>
  </si>
  <si>
    <t>ESTATES OF HIDDEN LAKE, THE</t>
  </si>
  <si>
    <t>U-CITY FOREST MANOR</t>
  </si>
  <si>
    <t>LAURIE CARE CENTER</t>
  </si>
  <si>
    <t>ASHLEY MANOR CARE CENTER</t>
  </si>
  <si>
    <t>HOLDEN MANOR CARE CENTER</t>
  </si>
  <si>
    <t>MAPLE GROVE LODGE</t>
  </si>
  <si>
    <t>OAKRIDGE OF PLATTSBURG</t>
  </si>
  <si>
    <t>RIVERVIEW AT THE PARK CARE AND REHABILITATION CTR</t>
  </si>
  <si>
    <t>PLEASANT VIEW</t>
  </si>
  <si>
    <t>TIFFANY HEIGHTS</t>
  </si>
  <si>
    <t>TIPTON OAK MANOR</t>
  </si>
  <si>
    <t>RIVERVIEW, THE</t>
  </si>
  <si>
    <t>LAWRENCE COUNTY MANOR</t>
  </si>
  <si>
    <t>OZARK NURSING AND CARE CENTER</t>
  </si>
  <si>
    <t>DIVERSICARE OF ST JOSEPH</t>
  </si>
  <si>
    <t>RICHLAND CARE CENTER INC</t>
  </si>
  <si>
    <t>BETHESDA SOUTHGATE</t>
  </si>
  <si>
    <t>BENTWOOD NURSING &amp; REHAB</t>
  </si>
  <si>
    <t>REDWOOD OF KANSAS CITY SOUTH</t>
  </si>
  <si>
    <t>IGNITE MEDICAL RESORT ST MARYS LLC</t>
  </si>
  <si>
    <t>FULTON MANOR CARE CENTER</t>
  </si>
  <si>
    <t>LINCOLN COMMUNITY CARE CENTER</t>
  </si>
  <si>
    <t>ST JOSEPH SENIOR LIVING</t>
  </si>
  <si>
    <t>KNOX COUNTY NURSING HOME DISTRICT</t>
  </si>
  <si>
    <t>BETHESDA DILWORTH</t>
  </si>
  <si>
    <t>LUTHERAN NURSING HOME</t>
  </si>
  <si>
    <t>BETHESDA MEADOW</t>
  </si>
  <si>
    <t>LUTHERAN SENIOR SERVICES AT BREEZE PARK</t>
  </si>
  <si>
    <t>BISHOP SPENCER PLACE, INC, THE</t>
  </si>
  <si>
    <t>GOOD SAMARITAN CARE CENTER</t>
  </si>
  <si>
    <t>SOUTHGATE LIVING CENTER</t>
  </si>
  <si>
    <t>STONEBRIDGE DESOTO</t>
  </si>
  <si>
    <t>WORTH COUNTY CONVALESCENT CENTER</t>
  </si>
  <si>
    <t>COMMUNITY CARE CENTER OF LEMAY INC</t>
  </si>
  <si>
    <t>ESTATES OF SPANISH LAKE, THE</t>
  </si>
  <si>
    <t>STONEBRIDGE WESTPHALIA</t>
  </si>
  <si>
    <t>COLUMBIA MANOR CARE CENTER</t>
  </si>
  <si>
    <t>STONEBRIDGE LAKE OZARK</t>
  </si>
  <si>
    <t>MOUNT CARMEL SENIOR LIVING - ST CHARLES, LLC</t>
  </si>
  <si>
    <t>LIVING COMMUNITY OF ST JOSEPH</t>
  </si>
  <si>
    <t>STONEBRIDGE CHILLICOTHE</t>
  </si>
  <si>
    <t>ROSEWOOD REHAB AND HEALTHCARE CENTER</t>
  </si>
  <si>
    <t>LAVERNA SENIOR LIVING</t>
  </si>
  <si>
    <t>BROOKING PARK</t>
  </si>
  <si>
    <t>DELMAR GARDENS OF O'FALLON</t>
  </si>
  <si>
    <t>LA PLATA NURSING HOME</t>
  </si>
  <si>
    <t>HEISINGER LUTHERAN HOME</t>
  </si>
  <si>
    <t>KINGSWOOD</t>
  </si>
  <si>
    <t>PEARL'S II EDEN FOR ELDERS</t>
  </si>
  <si>
    <t>RIDGE CREST NURSING CENTER</t>
  </si>
  <si>
    <t>COMMUNITY MANOR</t>
  </si>
  <si>
    <t>NEIGHBORHOODS AT QUAIL CREEK, THE</t>
  </si>
  <si>
    <t>GOWER CONVALESCENT CENTER, INC</t>
  </si>
  <si>
    <t>KATY MANOR</t>
  </si>
  <si>
    <t>ARMOUR OAKS SENIOR LIVING COMMUNITY</t>
  </si>
  <si>
    <t>FOXWOOD SPRINGS LIVING CENTER</t>
  </si>
  <si>
    <t>MANOR AT ELFINDALE, THE</t>
  </si>
  <si>
    <t>LUTHERAN SENIOR SERVICES AT MERAMEC BLUFFS</t>
  </si>
  <si>
    <t>CRESTVIEW HOME</t>
  </si>
  <si>
    <t>GARDEN VIEW CARE CENTER AT DOUGHERTY FERRY</t>
  </si>
  <si>
    <t>STONEBRIDGE ADAMS STREET</t>
  </si>
  <si>
    <t>MORNINGSIDE CENTER</t>
  </si>
  <si>
    <t>SPRINGFIELD VILLA</t>
  </si>
  <si>
    <t>SCHUYLER COUNTY NURSING HOME</t>
  </si>
  <si>
    <t>BLUE CIRCLE REHAB AND NURSING</t>
  </si>
  <si>
    <t>STONEBRIDGE OAK TREE</t>
  </si>
  <si>
    <t>VILLAGES OF JACKSON CREEK, THE</t>
  </si>
  <si>
    <t>EXCELSIOR SPRINGS NURSING &amp; REHAB</t>
  </si>
  <si>
    <t>BRIDGEWOOD HEALTH CARE CENTER</t>
  </si>
  <si>
    <t>CRESTWOOD HEALTH CARE CENTER, LLC</t>
  </si>
  <si>
    <t>VILLAGES OF ST PETERS, THE</t>
  </si>
  <si>
    <t>ELSBERRY MISSOURI HEALTH CARE CENTER</t>
  </si>
  <si>
    <t>PUTNAM COUNTY CARE CENTER</t>
  </si>
  <si>
    <t>RIVERSIDE PLACE</t>
  </si>
  <si>
    <t>AVALON GARDEN</t>
  </si>
  <si>
    <t>INDEPENDENCE CARE CENTER OF PERRY COUNTY</t>
  </si>
  <si>
    <t>ACKERT PARK SKILLED NURSING &amp; REHABILITATION CENTE</t>
  </si>
  <si>
    <t>SENATH SOUTH HEALTH CARE CENTER</t>
  </si>
  <si>
    <t>MANOR GROVE, INCORPORATED</t>
  </si>
  <si>
    <t>QUARTERS AT DES PERES, THE</t>
  </si>
  <si>
    <t>BROOKHAVEN NURSING &amp; REHAB</t>
  </si>
  <si>
    <t>NODAWAY NURSING HOME</t>
  </si>
  <si>
    <t>ST JOSEPH'S BLUFFS</t>
  </si>
  <si>
    <t>HEALTHBRIDGE ST LOUIS</t>
  </si>
  <si>
    <t>ABBEY SENIOR HEALTH</t>
  </si>
  <si>
    <t>NEIGHBORHOODS REHAB &amp; SKILLED NURSING BY TIGERPLAC</t>
  </si>
  <si>
    <t>ABERDEEN HEIGHTS</t>
  </si>
  <si>
    <t>SSM HEALTH DEPAUL HOSPITAL - ANNA HOUSE</t>
  </si>
  <si>
    <t>APPLETON CITY MANOR</t>
  </si>
  <si>
    <t>ROLLA HEALTH &amp; REHABILITATION SUITES</t>
  </si>
  <si>
    <t>UNIVERSITY HEALTH LAKEWOOD CARE CENTER</t>
  </si>
  <si>
    <t>ANEW HEALTHCARE SAVANNAH</t>
  </si>
  <si>
    <t>SONSHINE MANOR</t>
  </si>
  <si>
    <t>COMMUNITIES OF WILDWOOD RANCH</t>
  </si>
  <si>
    <t>MCKNIGHT PLACE EXTENDED CARE</t>
  </si>
  <si>
    <t>SEASONS REHAB AND HEALTHCARE CENTER</t>
  </si>
  <si>
    <t>SILVERSTONE PLACE</t>
  </si>
  <si>
    <t>ST JOSEPH CHATEAU</t>
  </si>
  <si>
    <t>JOPLIN GARDENS</t>
  </si>
  <si>
    <t>REST HAVEN CONVALESCENT AND RETIREMENT HOME</t>
  </si>
  <si>
    <t>LINDEN WOODS VILLAGE</t>
  </si>
  <si>
    <t>FAIR VIEW NURSING HOME</t>
  </si>
  <si>
    <t>LIBERTY HEALTH &amp; WELLNESS</t>
  </si>
  <si>
    <t>E W THOMPSON HEALTH &amp; REHABILITATION CENTER</t>
  </si>
  <si>
    <t>COTTON POINT LIVING CENTER</t>
  </si>
  <si>
    <t>COTTAGES OF LAKE ST LOUIS</t>
  </si>
  <si>
    <t>CARNEGIE VILLAGE REHABILITATION &amp; HEALTH CARE CENT</t>
  </si>
  <si>
    <t>DELTA SOUTH NURSING &amp; REHABILITATION</t>
  </si>
  <si>
    <t>TIFFANY SPRINGS REHABILITATION &amp; HEALTH CARE CENTE</t>
  </si>
  <si>
    <t>SUNTERRA SPRINGS INDEPENDENCE</t>
  </si>
  <si>
    <t>BIRCH POINTE HEALTH AND REHABILITATION</t>
  </si>
  <si>
    <t>STEELVILLE SENIOR LIVING</t>
  </si>
  <si>
    <t>NORTERRE</t>
  </si>
  <si>
    <t>COLUMBIA POST ACUTE</t>
  </si>
  <si>
    <t>MCCRITE PLAZA AT BRIARCLIFF SKILLED FACILITY</t>
  </si>
  <si>
    <t>NORTHLAND REHABILITATION &amp; HEALTH CARE CENTER</t>
  </si>
  <si>
    <t>SUNTERRA SPRINGS SPRINGFIELD</t>
  </si>
  <si>
    <t>IGNITE MEDICAL RESORT KANSAS CITY, LLC</t>
  </si>
  <si>
    <t>UNION CARE CENTER</t>
  </si>
  <si>
    <t>WINCHESTER NURSING CENTER, INC</t>
  </si>
  <si>
    <t>MCCLAY SENIOR CARE</t>
  </si>
  <si>
    <t>ARROWHEAD SENIOR LIVING COMMUNITY</t>
  </si>
  <si>
    <t>WESTGATE</t>
  </si>
  <si>
    <t>COPPER ROCK HEALTHCARE</t>
  </si>
  <si>
    <t>SISTERS MISSION</t>
  </si>
  <si>
    <t>IGNITE MEDICAL RESORT BLUE SPRINGS</t>
  </si>
  <si>
    <t>SUNTERRA SPRINGS DARDENNE PRAIRIE</t>
  </si>
  <si>
    <t>GRAND ROYALE, THE</t>
  </si>
  <si>
    <t>SALEM CARE CENTER</t>
  </si>
  <si>
    <t>PAUL L &amp; MARTHA BARONE CARE CENTER</t>
  </si>
  <si>
    <t>JEANNE JUGAN CENTER</t>
  </si>
  <si>
    <t>SYLVIA G THOMPSON RESIDENCE CENTER, INC</t>
  </si>
  <si>
    <t>HOPE CARE CENTER</t>
  </si>
  <si>
    <t>PEMISCOT COUNTY MEMORIAL HOSPITAL</t>
  </si>
  <si>
    <t>MYERS NURSING &amp; CONVALESCENT CENTER</t>
  </si>
  <si>
    <t>JOHNSON COUNTY CARE CENTER</t>
  </si>
  <si>
    <t>MARYVILLE</t>
  </si>
  <si>
    <t>RIVERSIDE</t>
  </si>
  <si>
    <t>TUSCUMBIA</t>
  </si>
  <si>
    <t>ASHLAND</t>
  </si>
  <si>
    <t>FAYETTE</t>
  </si>
  <si>
    <t>BUTLER</t>
  </si>
  <si>
    <t>HAMILTON</t>
  </si>
  <si>
    <t>JACKSON</t>
  </si>
  <si>
    <t>GREENVILLE</t>
  </si>
  <si>
    <t>PIEDMONT</t>
  </si>
  <si>
    <t>TROY</t>
  </si>
  <si>
    <t>OZARK</t>
  </si>
  <si>
    <t>VAN BUREN</t>
  </si>
  <si>
    <t>MOUNTAIN VIEW</t>
  </si>
  <si>
    <t>PERRYVILLE</t>
  </si>
  <si>
    <t>SALEM</t>
  </si>
  <si>
    <t>MARSHALL</t>
  </si>
  <si>
    <t>CLINTON</t>
  </si>
  <si>
    <t>CHARLESTON</t>
  </si>
  <si>
    <t>EUREKA</t>
  </si>
  <si>
    <t>STOCKTON</t>
  </si>
  <si>
    <t>HOLLISTER</t>
  </si>
  <si>
    <t>AURORA</t>
  </si>
  <si>
    <t>WINDSOR</t>
  </si>
  <si>
    <t>LAMAR</t>
  </si>
  <si>
    <t>SPRINGFIELD</t>
  </si>
  <si>
    <t>BLOOMFIELD</t>
  </si>
  <si>
    <t>SALISBURY</t>
  </si>
  <si>
    <t>FARMINGTON</t>
  </si>
  <si>
    <t>NEW HAVEN</t>
  </si>
  <si>
    <t>GRANBY</t>
  </si>
  <si>
    <t>SEYMOUR</t>
  </si>
  <si>
    <t>MANSFIELD</t>
  </si>
  <si>
    <t>WASHINGTON</t>
  </si>
  <si>
    <t>GAINESVILLE</t>
  </si>
  <si>
    <t>TRENTON</t>
  </si>
  <si>
    <t>WILDWOOD</t>
  </si>
  <si>
    <t>SAVANNAH</t>
  </si>
  <si>
    <t>MACON</t>
  </si>
  <si>
    <t>CARROLLTON</t>
  </si>
  <si>
    <t>FORSYTH</t>
  </si>
  <si>
    <t>RICHLAND</t>
  </si>
  <si>
    <t>CANTON</t>
  </si>
  <si>
    <t>BRUNSWICK</t>
  </si>
  <si>
    <t>CHILLICOTHE</t>
  </si>
  <si>
    <t>SULLIVAN</t>
  </si>
  <si>
    <t>LINCOLN</t>
  </si>
  <si>
    <t>SAINT CHARLES</t>
  </si>
  <si>
    <t>PRINCETON</t>
  </si>
  <si>
    <t>PARIS</t>
  </si>
  <si>
    <t>OREGON</t>
  </si>
  <si>
    <t>MOUNT VERNON</t>
  </si>
  <si>
    <t>LEBANON</t>
  </si>
  <si>
    <t>CENTRALIA</t>
  </si>
  <si>
    <t>COLUMBIA</t>
  </si>
  <si>
    <t>BROOKFIELD</t>
  </si>
  <si>
    <t>VIENNA</t>
  </si>
  <si>
    <t>DIXON</t>
  </si>
  <si>
    <t>ANDERSON</t>
  </si>
  <si>
    <t>GREENFIELD</t>
  </si>
  <si>
    <t>LIBERTY</t>
  </si>
  <si>
    <t>BOONVILLE</t>
  </si>
  <si>
    <t>TIPTON</t>
  </si>
  <si>
    <t>CHESTERFIELD</t>
  </si>
  <si>
    <t>MILAN</t>
  </si>
  <si>
    <t>VERSAILLES</t>
  </si>
  <si>
    <t>INDEPENDENCE</t>
  </si>
  <si>
    <t>NEVADA</t>
  </si>
  <si>
    <t>WAVERLY</t>
  </si>
  <si>
    <t>CLARENCE</t>
  </si>
  <si>
    <t>KANSAS CITY</t>
  </si>
  <si>
    <t>WELLSVILLE</t>
  </si>
  <si>
    <t>CONCORDIA</t>
  </si>
  <si>
    <t>SENECA</t>
  </si>
  <si>
    <t>DE SOTO</t>
  </si>
  <si>
    <t>LINN</t>
  </si>
  <si>
    <t>FULTON</t>
  </si>
  <si>
    <t>BOWLING GREEN</t>
  </si>
  <si>
    <t>LEXINGTON</t>
  </si>
  <si>
    <t>GLASGOW</t>
  </si>
  <si>
    <t>MAYSVILLE</t>
  </si>
  <si>
    <t>UNION</t>
  </si>
  <si>
    <t>OAK GROVE</t>
  </si>
  <si>
    <t>DEXTER</t>
  </si>
  <si>
    <t>LA PLATA</t>
  </si>
  <si>
    <t>ARNOLD</t>
  </si>
  <si>
    <t>HOLDEN</t>
  </si>
  <si>
    <t>MALDEN</t>
  </si>
  <si>
    <t>SHREWSBURY</t>
  </si>
  <si>
    <t>SAINT LOUIS</t>
  </si>
  <si>
    <t>FENTON</t>
  </si>
  <si>
    <t>BUFFALO</t>
  </si>
  <si>
    <t>HOUSTON</t>
  </si>
  <si>
    <t>EDINA</t>
  </si>
  <si>
    <t>CARTHAGE</t>
  </si>
  <si>
    <t>ELLISVILLE</t>
  </si>
  <si>
    <t>TOWN AND COUNTRY</t>
  </si>
  <si>
    <t>CABOOL</t>
  </si>
  <si>
    <t>CAMDENTON</t>
  </si>
  <si>
    <t>LEES SUMMIT</t>
  </si>
  <si>
    <t>HANNIBAL</t>
  </si>
  <si>
    <t>FLORISSANT</t>
  </si>
  <si>
    <t>VALLEY PARK</t>
  </si>
  <si>
    <t>CAPE GIRARDEAU</t>
  </si>
  <si>
    <t>SEDALIA</t>
  </si>
  <si>
    <t>WEST PLAINS</t>
  </si>
  <si>
    <t>DESLOGE</t>
  </si>
  <si>
    <t>KENNETT</t>
  </si>
  <si>
    <t>MARCELINE</t>
  </si>
  <si>
    <t>OSAGE BEACH</t>
  </si>
  <si>
    <t>JOPLIN</t>
  </si>
  <si>
    <t>WRIGHT CITY</t>
  </si>
  <si>
    <t>POPLAR BLUFF</t>
  </si>
  <si>
    <t>KIRKSVILLE</t>
  </si>
  <si>
    <t>JEFFERSON CITY</t>
  </si>
  <si>
    <t>NEW MADRID</t>
  </si>
  <si>
    <t>STEELE</t>
  </si>
  <si>
    <t>HERCULANEUM</t>
  </si>
  <si>
    <t>SAINT JAMES</t>
  </si>
  <si>
    <t>BRIDGETON</t>
  </si>
  <si>
    <t>PALMYRA</t>
  </si>
  <si>
    <t>HERMITAGE</t>
  </si>
  <si>
    <t>THAYER</t>
  </si>
  <si>
    <t>AVA</t>
  </si>
  <si>
    <t>BELLEVIEW</t>
  </si>
  <si>
    <t>NEOSHO</t>
  </si>
  <si>
    <t>ROLLA</t>
  </si>
  <si>
    <t>MARYLAND HEIGHTS</t>
  </si>
  <si>
    <t>WENTZVILLE</t>
  </si>
  <si>
    <t>O FALLON</t>
  </si>
  <si>
    <t>NIXA</t>
  </si>
  <si>
    <t>BLACK JACK</t>
  </si>
  <si>
    <t>REPUBLIC</t>
  </si>
  <si>
    <t>MOBERLY</t>
  </si>
  <si>
    <t>JONESBURG</t>
  </si>
  <si>
    <t>WILLOW SPRINGS</t>
  </si>
  <si>
    <t>SAINT JOSEPH</t>
  </si>
  <si>
    <t>PACIFIC</t>
  </si>
  <si>
    <t>RAYTOWN</t>
  </si>
  <si>
    <t>CREVE COEUR</t>
  </si>
  <si>
    <t>BALLWIN</t>
  </si>
  <si>
    <t>CAMERON</t>
  </si>
  <si>
    <t>GRANDVIEW</t>
  </si>
  <si>
    <t>EXCELSIOR SPRINGS</t>
  </si>
  <si>
    <t>HARRISONVILLE</t>
  </si>
  <si>
    <t>BIRCH TREE</t>
  </si>
  <si>
    <t>FESTUS</t>
  </si>
  <si>
    <t>WAYNESVILLE</t>
  </si>
  <si>
    <t>HUMANSVILLE</t>
  </si>
  <si>
    <t>SIKESTON</t>
  </si>
  <si>
    <t>BRANSON</t>
  </si>
  <si>
    <t>CALIFORNIA</t>
  </si>
  <si>
    <t>MOUNTAIN GROVE</t>
  </si>
  <si>
    <t>GIDEON</t>
  </si>
  <si>
    <t>CENTER</t>
  </si>
  <si>
    <t>CEDAR HILL</t>
  </si>
  <si>
    <t>MOKANE</t>
  </si>
  <si>
    <t>GERALD</t>
  </si>
  <si>
    <t>EL DORADO SPRINGS</t>
  </si>
  <si>
    <t>WILLARD</t>
  </si>
  <si>
    <t>CASSVILLE</t>
  </si>
  <si>
    <t>ELLINGTON</t>
  </si>
  <si>
    <t>LEWISTOWN</t>
  </si>
  <si>
    <t>RAYMORE</t>
  </si>
  <si>
    <t>MEXICO</t>
  </si>
  <si>
    <t>SAINTE GENEVIEVE</t>
  </si>
  <si>
    <t>CHAFFEE</t>
  </si>
  <si>
    <t>SAINT CLAIR</t>
  </si>
  <si>
    <t>PUXICO</t>
  </si>
  <si>
    <t>ODESSA</t>
  </si>
  <si>
    <t>DONIPHAN</t>
  </si>
  <si>
    <t>STANBERRY</t>
  </si>
  <si>
    <t>FREDERICKTOWN</t>
  </si>
  <si>
    <t>POTOSI</t>
  </si>
  <si>
    <t>BOLIVAR</t>
  </si>
  <si>
    <t>MARSHFIELD</t>
  </si>
  <si>
    <t>TARKIO</t>
  </si>
  <si>
    <t>OWENSVILLE</t>
  </si>
  <si>
    <t>PORTAGEVILLE</t>
  </si>
  <si>
    <t>ADVANCE</t>
  </si>
  <si>
    <t>EAST PRAIRIE</t>
  </si>
  <si>
    <t>MARBLE HILL</t>
  </si>
  <si>
    <t>ELDON</t>
  </si>
  <si>
    <t>ASH GROVE</t>
  </si>
  <si>
    <t>MONROE CITY</t>
  </si>
  <si>
    <t>VIBURNUM</t>
  </si>
  <si>
    <t>SAINT PETERS</t>
  </si>
  <si>
    <t>HARTVILLE</t>
  </si>
  <si>
    <t>MARIONVILLE</t>
  </si>
  <si>
    <t>BLUE SPRINGS</t>
  </si>
  <si>
    <t>WEBSTER GROVES</t>
  </si>
  <si>
    <t>SWEET SPRINGS</t>
  </si>
  <si>
    <t>SILEX</t>
  </si>
  <si>
    <t>NEW FLORENCE</t>
  </si>
  <si>
    <t>LICKING</t>
  </si>
  <si>
    <t>MONETT</t>
  </si>
  <si>
    <t>LA BELLE</t>
  </si>
  <si>
    <t>SARCOXIE</t>
  </si>
  <si>
    <t>HERMANN</t>
  </si>
  <si>
    <t>CUBA</t>
  </si>
  <si>
    <t>STOVER</t>
  </si>
  <si>
    <t>STRAFFORD</t>
  </si>
  <si>
    <t>LAWSON</t>
  </si>
  <si>
    <t>HIGGINSVILLE</t>
  </si>
  <si>
    <t>WARRENSBURG</t>
  </si>
  <si>
    <t>SAINT ELIZABETH</t>
  </si>
  <si>
    <t>CAMPBELL</t>
  </si>
  <si>
    <t>BERTRAND</t>
  </si>
  <si>
    <t>FERGUSON</t>
  </si>
  <si>
    <t>SHELBINA</t>
  </si>
  <si>
    <t>PLATTE CITY</t>
  </si>
  <si>
    <t>PLATTSBURG</t>
  </si>
  <si>
    <t>BONNE TERRE</t>
  </si>
  <si>
    <t>LOCKWOOD</t>
  </si>
  <si>
    <t>BRAYMER</t>
  </si>
  <si>
    <t>NORMANDY</t>
  </si>
  <si>
    <t>GALLATIN</t>
  </si>
  <si>
    <t>PARK HILLS</t>
  </si>
  <si>
    <t>LAURIE</t>
  </si>
  <si>
    <t>LOUISIANA</t>
  </si>
  <si>
    <t>ROCK PORT</t>
  </si>
  <si>
    <t>MOUND CITY</t>
  </si>
  <si>
    <t>COLE CAMP</t>
  </si>
  <si>
    <t>CARUTHERSVILLE</t>
  </si>
  <si>
    <t>GRANT CITY</t>
  </si>
  <si>
    <t>WESTPHALIA</t>
  </si>
  <si>
    <t>GOWER</t>
  </si>
  <si>
    <t>PILOT GROVE</t>
  </si>
  <si>
    <t>BETHANY</t>
  </si>
  <si>
    <t>QUEEN CITY</t>
  </si>
  <si>
    <t>ELSBERRY</t>
  </si>
  <si>
    <t>UNIONVILLE</t>
  </si>
  <si>
    <t>UNIVERSITY CITY</t>
  </si>
  <si>
    <t>SENATH</t>
  </si>
  <si>
    <t>KIRKWOOD</t>
  </si>
  <si>
    <t>DES PERES</t>
  </si>
  <si>
    <t>APPLETON CITY</t>
  </si>
  <si>
    <t>GLADSTONE</t>
  </si>
  <si>
    <t>MATTHEWS</t>
  </si>
  <si>
    <t>LAKE SAINT LOUIS</t>
  </si>
  <si>
    <t>BELTON</t>
  </si>
  <si>
    <t>STEELVILLE</t>
  </si>
  <si>
    <t>BERNIE</t>
  </si>
  <si>
    <t>ROGERSVILLE</t>
  </si>
  <si>
    <t>DARDENNE PRAIRIE</t>
  </si>
  <si>
    <t>HAYTI</t>
  </si>
  <si>
    <t>Franklin</t>
  </si>
  <si>
    <t>Jackson</t>
  </si>
  <si>
    <t>Jefferson</t>
  </si>
  <si>
    <t>Montgomery</t>
  </si>
  <si>
    <t>Morgan</t>
  </si>
  <si>
    <t>Dallas</t>
  </si>
  <si>
    <t>Perry</t>
  </si>
  <si>
    <t>Madison</t>
  </si>
  <si>
    <t>Macon</t>
  </si>
  <si>
    <t>Washington</t>
  </si>
  <si>
    <t>Clay</t>
  </si>
  <si>
    <t>Randolph</t>
  </si>
  <si>
    <t>Lawrence</t>
  </si>
  <si>
    <t>Shelby</t>
  </si>
  <si>
    <t>Marion</t>
  </si>
  <si>
    <t>De Kalb</t>
  </si>
  <si>
    <t>St. Clair</t>
  </si>
  <si>
    <t>Butler</t>
  </si>
  <si>
    <t>Pike</t>
  </si>
  <si>
    <t>Monroe</t>
  </si>
  <si>
    <t>Henry</t>
  </si>
  <si>
    <t>Benton</t>
  </si>
  <si>
    <t>Crawford</t>
  </si>
  <si>
    <t>Johnson</t>
  </si>
  <si>
    <t>Greene</t>
  </si>
  <si>
    <t>Howard</t>
  </si>
  <si>
    <t>Boone</t>
  </si>
  <si>
    <t>Miller</t>
  </si>
  <si>
    <t>Saline</t>
  </si>
  <si>
    <t>Pulaski</t>
  </si>
  <si>
    <t>Lafayette</t>
  </si>
  <si>
    <t>Carroll</t>
  </si>
  <si>
    <t>Lincoln</t>
  </si>
  <si>
    <t>Mississippi</t>
  </si>
  <si>
    <t>Polk</t>
  </si>
  <si>
    <t>Scott</t>
  </si>
  <si>
    <t>Newton</t>
  </si>
  <si>
    <t>Douglas</t>
  </si>
  <si>
    <t>Putnam</t>
  </si>
  <si>
    <t>Warren</t>
  </si>
  <si>
    <t>Wayne</t>
  </si>
  <si>
    <t>Dade</t>
  </si>
  <si>
    <t>Worth</t>
  </si>
  <si>
    <t>Jasper</t>
  </si>
  <si>
    <t>Camden</t>
  </si>
  <si>
    <t>Knox</t>
  </si>
  <si>
    <t>Christian</t>
  </si>
  <si>
    <t>Clinton</t>
  </si>
  <si>
    <t>Livingston</t>
  </si>
  <si>
    <t>Schuyler</t>
  </si>
  <si>
    <t>Grundy</t>
  </si>
  <si>
    <t>Mercer</t>
  </si>
  <si>
    <t>Cass</t>
  </si>
  <si>
    <t>Daviess</t>
  </si>
  <si>
    <t>Ripley</t>
  </si>
  <si>
    <t>Sullivan</t>
  </si>
  <si>
    <t>Harrison</t>
  </si>
  <si>
    <t>Linn</t>
  </si>
  <si>
    <t>Webster</t>
  </si>
  <si>
    <t>Adair</t>
  </si>
  <si>
    <t>Cedar</t>
  </si>
  <si>
    <t>Buchanan</t>
  </si>
  <si>
    <t>Wright</t>
  </si>
  <si>
    <t>Atchison</t>
  </si>
  <si>
    <t>Osage</t>
  </si>
  <si>
    <t>Barton</t>
  </si>
  <si>
    <t>Lewis</t>
  </si>
  <si>
    <t>Carter</t>
  </si>
  <si>
    <t>Caldwell</t>
  </si>
  <si>
    <t>St. Charles</t>
  </si>
  <si>
    <t>Vernon</t>
  </si>
  <si>
    <t>Barry</t>
  </si>
  <si>
    <t>Iron</t>
  </si>
  <si>
    <t>St. Louis</t>
  </si>
  <si>
    <t>Texas</t>
  </si>
  <si>
    <t>Laclede</t>
  </si>
  <si>
    <t>Cape Girardeau</t>
  </si>
  <si>
    <t>Pettis</t>
  </si>
  <si>
    <t>Howell</t>
  </si>
  <si>
    <t>St. Francois</t>
  </si>
  <si>
    <t>Dunklin</t>
  </si>
  <si>
    <t>Chariton</t>
  </si>
  <si>
    <t>Cole</t>
  </si>
  <si>
    <t>New Madrid</t>
  </si>
  <si>
    <t>Pemiscot</t>
  </si>
  <si>
    <t>Phelps</t>
  </si>
  <si>
    <t>Hickory</t>
  </si>
  <si>
    <t>Oregon</t>
  </si>
  <si>
    <t>Maries</t>
  </si>
  <si>
    <t>Bates</t>
  </si>
  <si>
    <t>Ozark</t>
  </si>
  <si>
    <t>St. Louis City</t>
  </si>
  <si>
    <t>Nodaway</t>
  </si>
  <si>
    <t>Cooper</t>
  </si>
  <si>
    <t>Stoddard</t>
  </si>
  <si>
    <t>Shannon</t>
  </si>
  <si>
    <t>Platte</t>
  </si>
  <si>
    <t>Taney</t>
  </si>
  <si>
    <t>Moniteau</t>
  </si>
  <si>
    <t>Ralls</t>
  </si>
  <si>
    <t>Callaway</t>
  </si>
  <si>
    <t>Mc Donald</t>
  </si>
  <si>
    <t>Reynolds</t>
  </si>
  <si>
    <t>Audrain</t>
  </si>
  <si>
    <t>Ste. Genevieve</t>
  </si>
  <si>
    <t>Gentry</t>
  </si>
  <si>
    <t>Dent</t>
  </si>
  <si>
    <t>Gasconade</t>
  </si>
  <si>
    <t>Bollinger</t>
  </si>
  <si>
    <t>Holt</t>
  </si>
  <si>
    <t>Ray</t>
  </si>
  <si>
    <t>Andrew</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</si>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</sst>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483" totalsRowShown="0" headerRowDxfId="136">
  <autoFilter ref="A1:AG483" xr:uid="{F6C3CB19-CE12-4B14-8BE9-BE2DA56924F3}"/>
  <sortState xmlns:xlrd2="http://schemas.microsoft.com/office/spreadsheetml/2017/richdata2" ref="A2:AG483">
    <sortCondition ref="A1:A483"/>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483" totalsRowShown="0" headerRowDxfId="107">
  <autoFilter ref="A1:AN483" xr:uid="{F6C3CB19-CE12-4B14-8BE9-BE2DA56924F3}"/>
  <sortState xmlns:xlrd2="http://schemas.microsoft.com/office/spreadsheetml/2017/richdata2" ref="A2:AN483">
    <sortCondition ref="A1:A483"/>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483" totalsRowShown="0" headerRowDxfId="71">
  <autoFilter ref="A1:AI483" xr:uid="{0BC5ADF1-15D4-4F74-902E-CBC634AC45F1}"/>
  <sortState xmlns:xlrd2="http://schemas.microsoft.com/office/spreadsheetml/2017/richdata2" ref="A2:AI483">
    <sortCondition ref="A1:A483"/>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782"/>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1379</v>
      </c>
      <c r="B1" s="29" t="s">
        <v>1446</v>
      </c>
      <c r="C1" s="29" t="s">
        <v>1447</v>
      </c>
      <c r="D1" s="29" t="s">
        <v>1419</v>
      </c>
      <c r="E1" s="29" t="s">
        <v>1420</v>
      </c>
      <c r="F1" s="29" t="s">
        <v>1375</v>
      </c>
      <c r="G1" s="29" t="s">
        <v>1421</v>
      </c>
      <c r="H1" s="29" t="s">
        <v>1389</v>
      </c>
      <c r="I1" s="29" t="s">
        <v>1422</v>
      </c>
      <c r="J1" s="29" t="s">
        <v>1423</v>
      </c>
      <c r="K1" s="29" t="s">
        <v>1424</v>
      </c>
      <c r="L1" s="29" t="s">
        <v>1425</v>
      </c>
      <c r="M1" s="29" t="s">
        <v>1426</v>
      </c>
      <c r="N1" s="29" t="s">
        <v>1427</v>
      </c>
      <c r="O1" s="29" t="s">
        <v>1428</v>
      </c>
      <c r="P1" s="29" t="s">
        <v>1430</v>
      </c>
      <c r="Q1" s="29" t="s">
        <v>1429</v>
      </c>
      <c r="R1" s="29" t="s">
        <v>1431</v>
      </c>
      <c r="S1" s="29" t="s">
        <v>1432</v>
      </c>
      <c r="T1" s="29" t="s">
        <v>1433</v>
      </c>
      <c r="U1" s="29" t="s">
        <v>1434</v>
      </c>
      <c r="V1" s="29" t="s">
        <v>1435</v>
      </c>
      <c r="W1" s="29" t="s">
        <v>1436</v>
      </c>
      <c r="X1" s="29" t="s">
        <v>1437</v>
      </c>
      <c r="Y1" s="29" t="s">
        <v>1438</v>
      </c>
      <c r="Z1" s="29" t="s">
        <v>1439</v>
      </c>
      <c r="AA1" s="29" t="s">
        <v>1440</v>
      </c>
      <c r="AB1" s="29" t="s">
        <v>1441</v>
      </c>
      <c r="AC1" s="29" t="s">
        <v>1442</v>
      </c>
      <c r="AD1" s="29" t="s">
        <v>1443</v>
      </c>
      <c r="AE1" s="29" t="s">
        <v>1444</v>
      </c>
      <c r="AF1" s="29" t="s">
        <v>1445</v>
      </c>
      <c r="AG1" s="31" t="s">
        <v>1373</v>
      </c>
    </row>
    <row r="2" spans="1:34" x14ac:dyDescent="0.25">
      <c r="A2" t="s">
        <v>1347</v>
      </c>
      <c r="B2" t="s">
        <v>912</v>
      </c>
      <c r="C2" t="s">
        <v>1093</v>
      </c>
      <c r="D2" t="s">
        <v>1279</v>
      </c>
      <c r="E2" s="32">
        <v>49.81111111111111</v>
      </c>
      <c r="F2" s="32">
        <v>3.2314856123131834</v>
      </c>
      <c r="G2" s="32">
        <v>2.7747602052197187</v>
      </c>
      <c r="H2" s="32">
        <v>0.64833816640642428</v>
      </c>
      <c r="I2" s="32">
        <v>0.47708008030336829</v>
      </c>
      <c r="J2" s="32">
        <v>160.9638888888889</v>
      </c>
      <c r="K2" s="32">
        <v>138.21388888888887</v>
      </c>
      <c r="L2" s="32">
        <v>32.294444444444444</v>
      </c>
      <c r="M2" s="32">
        <v>23.763888888888889</v>
      </c>
      <c r="N2" s="32">
        <v>3.1083333333333334</v>
      </c>
      <c r="O2" s="32">
        <v>5.4222222222222225</v>
      </c>
      <c r="P2" s="32">
        <v>37.625</v>
      </c>
      <c r="Q2" s="32">
        <v>23.405555555555555</v>
      </c>
      <c r="R2" s="32">
        <v>14.219444444444445</v>
      </c>
      <c r="S2" s="32">
        <v>91.044444444444437</v>
      </c>
      <c r="T2" s="32">
        <v>68.74722222222222</v>
      </c>
      <c r="U2" s="32">
        <v>0</v>
      </c>
      <c r="V2" s="32">
        <v>22.297222222222221</v>
      </c>
      <c r="W2" s="32">
        <v>0</v>
      </c>
      <c r="X2" s="32">
        <v>0</v>
      </c>
      <c r="Y2" s="32">
        <v>0</v>
      </c>
      <c r="Z2" s="32">
        <v>0</v>
      </c>
      <c r="AA2" s="32">
        <v>0</v>
      </c>
      <c r="AB2" s="32">
        <v>0</v>
      </c>
      <c r="AC2" s="32">
        <v>0</v>
      </c>
      <c r="AD2" s="32">
        <v>0</v>
      </c>
      <c r="AE2" s="32">
        <v>0</v>
      </c>
      <c r="AF2" t="s">
        <v>430</v>
      </c>
      <c r="AG2">
        <v>7</v>
      </c>
      <c r="AH2"/>
    </row>
    <row r="3" spans="1:34" x14ac:dyDescent="0.25">
      <c r="A3" t="s">
        <v>1347</v>
      </c>
      <c r="B3" t="s">
        <v>779</v>
      </c>
      <c r="C3" t="s">
        <v>1100</v>
      </c>
      <c r="D3" t="s">
        <v>1271</v>
      </c>
      <c r="E3" s="32">
        <v>82.277777777777771</v>
      </c>
      <c r="F3" s="32">
        <v>2.476288993923025</v>
      </c>
      <c r="G3" s="32">
        <v>2.2683538149898714</v>
      </c>
      <c r="H3" s="32">
        <v>0.34180013504388929</v>
      </c>
      <c r="I3" s="32">
        <v>0.23178257933828489</v>
      </c>
      <c r="J3" s="32">
        <v>203.74355555555553</v>
      </c>
      <c r="K3" s="32">
        <v>186.63511111111109</v>
      </c>
      <c r="L3" s="32">
        <v>28.122555555555554</v>
      </c>
      <c r="M3" s="32">
        <v>19.070555555555551</v>
      </c>
      <c r="N3" s="32">
        <v>7.0508888888888919</v>
      </c>
      <c r="O3" s="32">
        <v>2.0011111111111108</v>
      </c>
      <c r="P3" s="32">
        <v>41.823333333333323</v>
      </c>
      <c r="Q3" s="32">
        <v>33.766888888888879</v>
      </c>
      <c r="R3" s="32">
        <v>8.0564444444444447</v>
      </c>
      <c r="S3" s="32">
        <v>133.79766666666666</v>
      </c>
      <c r="T3" s="32">
        <v>67.161111111111083</v>
      </c>
      <c r="U3" s="32">
        <v>35.119222222222234</v>
      </c>
      <c r="V3" s="32">
        <v>31.517333333333333</v>
      </c>
      <c r="W3" s="32">
        <v>11.28888888888889</v>
      </c>
      <c r="X3" s="32">
        <v>11.28888888888889</v>
      </c>
      <c r="Y3" s="32">
        <v>0</v>
      </c>
      <c r="Z3" s="32">
        <v>0</v>
      </c>
      <c r="AA3" s="32">
        <v>0</v>
      </c>
      <c r="AB3" s="32">
        <v>0</v>
      </c>
      <c r="AC3" s="32">
        <v>0</v>
      </c>
      <c r="AD3" s="32">
        <v>0</v>
      </c>
      <c r="AE3" s="32">
        <v>0</v>
      </c>
      <c r="AF3" t="s">
        <v>294</v>
      </c>
      <c r="AG3">
        <v>7</v>
      </c>
      <c r="AH3"/>
    </row>
    <row r="4" spans="1:34" x14ac:dyDescent="0.25">
      <c r="A4" t="s">
        <v>1347</v>
      </c>
      <c r="B4" t="s">
        <v>914</v>
      </c>
      <c r="C4" t="s">
        <v>1198</v>
      </c>
      <c r="D4" t="s">
        <v>1283</v>
      </c>
      <c r="E4" s="32">
        <v>36.088888888888889</v>
      </c>
      <c r="F4" s="32">
        <v>5.6675369458128078</v>
      </c>
      <c r="G4" s="32">
        <v>5.1736761083743836</v>
      </c>
      <c r="H4" s="32">
        <v>1.3750923645320197</v>
      </c>
      <c r="I4" s="32">
        <v>0.88123152709359598</v>
      </c>
      <c r="J4" s="32">
        <v>204.53511111111109</v>
      </c>
      <c r="K4" s="32">
        <v>186.71222222222221</v>
      </c>
      <c r="L4" s="32">
        <v>49.62555555555555</v>
      </c>
      <c r="M4" s="32">
        <v>31.802666666666664</v>
      </c>
      <c r="N4" s="32">
        <v>13.200666666666663</v>
      </c>
      <c r="O4" s="32">
        <v>4.6222222222222218</v>
      </c>
      <c r="P4" s="32">
        <v>29.595666666666659</v>
      </c>
      <c r="Q4" s="32">
        <v>29.595666666666659</v>
      </c>
      <c r="R4" s="32">
        <v>0</v>
      </c>
      <c r="S4" s="32">
        <v>125.31388888888888</v>
      </c>
      <c r="T4" s="32">
        <v>100.12455555555555</v>
      </c>
      <c r="U4" s="32">
        <v>0</v>
      </c>
      <c r="V4" s="32">
        <v>25.189333333333337</v>
      </c>
      <c r="W4" s="32">
        <v>67.483444444444459</v>
      </c>
      <c r="X4" s="32">
        <v>4.4270000000000005</v>
      </c>
      <c r="Y4" s="32">
        <v>0</v>
      </c>
      <c r="Z4" s="32">
        <v>0</v>
      </c>
      <c r="AA4" s="32">
        <v>8.6791111111111103</v>
      </c>
      <c r="AB4" s="32">
        <v>0</v>
      </c>
      <c r="AC4" s="32">
        <v>48.935555555555574</v>
      </c>
      <c r="AD4" s="32">
        <v>0</v>
      </c>
      <c r="AE4" s="32">
        <v>5.4417777777777774</v>
      </c>
      <c r="AF4" t="s">
        <v>432</v>
      </c>
      <c r="AG4">
        <v>7</v>
      </c>
      <c r="AH4"/>
    </row>
    <row r="5" spans="1:34" x14ac:dyDescent="0.25">
      <c r="A5" t="s">
        <v>1347</v>
      </c>
      <c r="B5" t="s">
        <v>904</v>
      </c>
      <c r="C5" t="s">
        <v>1196</v>
      </c>
      <c r="D5" t="s">
        <v>1283</v>
      </c>
      <c r="E5" s="32">
        <v>47.2</v>
      </c>
      <c r="F5" s="32">
        <v>2.5001177024482106</v>
      </c>
      <c r="G5" s="32">
        <v>2.322269303201506</v>
      </c>
      <c r="H5" s="32">
        <v>0.313265065913371</v>
      </c>
      <c r="I5" s="32">
        <v>0.13712335216572505</v>
      </c>
      <c r="J5" s="32">
        <v>118.00555555555555</v>
      </c>
      <c r="K5" s="32">
        <v>109.6111111111111</v>
      </c>
      <c r="L5" s="32">
        <v>14.786111111111111</v>
      </c>
      <c r="M5" s="32">
        <v>6.4722222222222223</v>
      </c>
      <c r="N5" s="32">
        <v>1.3138888888888889</v>
      </c>
      <c r="O5" s="32">
        <v>7</v>
      </c>
      <c r="P5" s="32">
        <v>24.233333333333334</v>
      </c>
      <c r="Q5" s="32">
        <v>24.152777777777779</v>
      </c>
      <c r="R5" s="32">
        <v>8.0555555555555561E-2</v>
      </c>
      <c r="S5" s="32">
        <v>78.9861111111111</v>
      </c>
      <c r="T5" s="32">
        <v>73.511111111111106</v>
      </c>
      <c r="U5" s="32">
        <v>0</v>
      </c>
      <c r="V5" s="32">
        <v>5.4749999999999996</v>
      </c>
      <c r="W5" s="32">
        <v>0</v>
      </c>
      <c r="X5" s="32">
        <v>0</v>
      </c>
      <c r="Y5" s="32">
        <v>0</v>
      </c>
      <c r="Z5" s="32">
        <v>0</v>
      </c>
      <c r="AA5" s="32">
        <v>0</v>
      </c>
      <c r="AB5" s="32">
        <v>0</v>
      </c>
      <c r="AC5" s="32">
        <v>0</v>
      </c>
      <c r="AD5" s="32">
        <v>0</v>
      </c>
      <c r="AE5" s="32">
        <v>0</v>
      </c>
      <c r="AF5" t="s">
        <v>422</v>
      </c>
      <c r="AG5">
        <v>7</v>
      </c>
      <c r="AH5"/>
    </row>
    <row r="6" spans="1:34" x14ac:dyDescent="0.25">
      <c r="A6" t="s">
        <v>1347</v>
      </c>
      <c r="B6" t="s">
        <v>919</v>
      </c>
      <c r="C6" t="s">
        <v>1001</v>
      </c>
      <c r="D6" t="s">
        <v>1321</v>
      </c>
      <c r="E6" s="32">
        <v>37.544444444444444</v>
      </c>
      <c r="F6" s="32">
        <v>3.7797839597514051</v>
      </c>
      <c r="G6" s="32">
        <v>3.7261675051790464</v>
      </c>
      <c r="H6" s="32">
        <v>0.37447765611127554</v>
      </c>
      <c r="I6" s="32">
        <v>0.3208612015389169</v>
      </c>
      <c r="J6" s="32">
        <v>141.90988888888887</v>
      </c>
      <c r="K6" s="32">
        <v>139.89688888888887</v>
      </c>
      <c r="L6" s="32">
        <v>14.059555555555557</v>
      </c>
      <c r="M6" s="32">
        <v>12.046555555555557</v>
      </c>
      <c r="N6" s="32">
        <v>0</v>
      </c>
      <c r="O6" s="32">
        <v>2.0129999999999999</v>
      </c>
      <c r="P6" s="32">
        <v>22.844111111111115</v>
      </c>
      <c r="Q6" s="32">
        <v>22.844111111111115</v>
      </c>
      <c r="R6" s="32">
        <v>0</v>
      </c>
      <c r="S6" s="32">
        <v>105.00622222222219</v>
      </c>
      <c r="T6" s="32">
        <v>77.56844444444441</v>
      </c>
      <c r="U6" s="32">
        <v>1.4737777777777779</v>
      </c>
      <c r="V6" s="32">
        <v>25.964000000000002</v>
      </c>
      <c r="W6" s="32">
        <v>33.272222222222219</v>
      </c>
      <c r="X6" s="32">
        <v>2.0222222222222221</v>
      </c>
      <c r="Y6" s="32">
        <v>0</v>
      </c>
      <c r="Z6" s="32">
        <v>0</v>
      </c>
      <c r="AA6" s="32">
        <v>0.90555555555555556</v>
      </c>
      <c r="AB6" s="32">
        <v>0</v>
      </c>
      <c r="AC6" s="32">
        <v>26.922222222222221</v>
      </c>
      <c r="AD6" s="32">
        <v>0</v>
      </c>
      <c r="AE6" s="32">
        <v>3.4222222222222221</v>
      </c>
      <c r="AF6" t="s">
        <v>437</v>
      </c>
      <c r="AG6">
        <v>7</v>
      </c>
      <c r="AH6"/>
    </row>
    <row r="7" spans="1:34" x14ac:dyDescent="0.25">
      <c r="A7" t="s">
        <v>1347</v>
      </c>
      <c r="B7" t="s">
        <v>635</v>
      </c>
      <c r="C7" t="s">
        <v>1032</v>
      </c>
      <c r="D7" t="s">
        <v>1240</v>
      </c>
      <c r="E7" s="32">
        <v>40.466666666666669</v>
      </c>
      <c r="F7" s="32">
        <v>3.1284321801208126</v>
      </c>
      <c r="G7" s="32">
        <v>2.8482976386600765</v>
      </c>
      <c r="H7" s="32">
        <v>0.29475562877539813</v>
      </c>
      <c r="I7" s="32">
        <v>0.15417353102690828</v>
      </c>
      <c r="J7" s="32">
        <v>126.59722222222223</v>
      </c>
      <c r="K7" s="32">
        <v>115.26111111111111</v>
      </c>
      <c r="L7" s="32">
        <v>11.927777777777777</v>
      </c>
      <c r="M7" s="32">
        <v>6.2388888888888889</v>
      </c>
      <c r="N7" s="32">
        <v>0</v>
      </c>
      <c r="O7" s="32">
        <v>5.6888888888888891</v>
      </c>
      <c r="P7" s="32">
        <v>44.966666666666669</v>
      </c>
      <c r="Q7" s="32">
        <v>39.319444444444443</v>
      </c>
      <c r="R7" s="32">
        <v>5.6472222222222221</v>
      </c>
      <c r="S7" s="32">
        <v>69.702777777777783</v>
      </c>
      <c r="T7" s="32">
        <v>38.266666666666666</v>
      </c>
      <c r="U7" s="32">
        <v>18.413888888888888</v>
      </c>
      <c r="V7" s="32">
        <v>13.022222222222222</v>
      </c>
      <c r="W7" s="32">
        <v>0</v>
      </c>
      <c r="X7" s="32">
        <v>0</v>
      </c>
      <c r="Y7" s="32">
        <v>0</v>
      </c>
      <c r="Z7" s="32">
        <v>0</v>
      </c>
      <c r="AA7" s="32">
        <v>0</v>
      </c>
      <c r="AB7" s="32">
        <v>0</v>
      </c>
      <c r="AC7" s="32">
        <v>0</v>
      </c>
      <c r="AD7" s="32">
        <v>0</v>
      </c>
      <c r="AE7" s="32">
        <v>0</v>
      </c>
      <c r="AF7" t="s">
        <v>149</v>
      </c>
      <c r="AG7">
        <v>7</v>
      </c>
      <c r="AH7"/>
    </row>
    <row r="8" spans="1:34" x14ac:dyDescent="0.25">
      <c r="A8" t="s">
        <v>1347</v>
      </c>
      <c r="B8" t="s">
        <v>916</v>
      </c>
      <c r="C8" t="s">
        <v>1200</v>
      </c>
      <c r="D8" t="s">
        <v>1226</v>
      </c>
      <c r="E8" s="32">
        <v>29.3</v>
      </c>
      <c r="F8" s="32">
        <v>3.6278194918467954</v>
      </c>
      <c r="G8" s="32">
        <v>3.3956427758816834</v>
      </c>
      <c r="H8" s="32">
        <v>0.31153583617747438</v>
      </c>
      <c r="I8" s="32">
        <v>7.9359120212362536E-2</v>
      </c>
      <c r="J8" s="32">
        <v>106.29511111111111</v>
      </c>
      <c r="K8" s="32">
        <v>99.49233333333332</v>
      </c>
      <c r="L8" s="32">
        <v>9.1280000000000001</v>
      </c>
      <c r="M8" s="32">
        <v>2.3252222222222225</v>
      </c>
      <c r="N8" s="32">
        <v>1</v>
      </c>
      <c r="O8" s="32">
        <v>5.802777777777778</v>
      </c>
      <c r="P8" s="32">
        <v>23.933333333333334</v>
      </c>
      <c r="Q8" s="32">
        <v>23.933333333333334</v>
      </c>
      <c r="R8" s="32">
        <v>0</v>
      </c>
      <c r="S8" s="32">
        <v>73.233777777777775</v>
      </c>
      <c r="T8" s="32">
        <v>26.664666666666673</v>
      </c>
      <c r="U8" s="32">
        <v>36.520555555555546</v>
      </c>
      <c r="V8" s="32">
        <v>10.048555555555557</v>
      </c>
      <c r="W8" s="32">
        <v>0</v>
      </c>
      <c r="X8" s="32">
        <v>0</v>
      </c>
      <c r="Y8" s="32">
        <v>0</v>
      </c>
      <c r="Z8" s="32">
        <v>0</v>
      </c>
      <c r="AA8" s="32">
        <v>0</v>
      </c>
      <c r="AB8" s="32">
        <v>0</v>
      </c>
      <c r="AC8" s="32">
        <v>0</v>
      </c>
      <c r="AD8" s="32">
        <v>0</v>
      </c>
      <c r="AE8" s="32">
        <v>0</v>
      </c>
      <c r="AF8" t="s">
        <v>434</v>
      </c>
      <c r="AG8">
        <v>7</v>
      </c>
      <c r="AH8"/>
    </row>
    <row r="9" spans="1:34" x14ac:dyDescent="0.25">
      <c r="A9" t="s">
        <v>1347</v>
      </c>
      <c r="B9" t="s">
        <v>882</v>
      </c>
      <c r="C9" t="s">
        <v>1034</v>
      </c>
      <c r="D9" t="s">
        <v>1211</v>
      </c>
      <c r="E9" s="32">
        <v>14.3</v>
      </c>
      <c r="F9" s="32">
        <v>6.4706682206682204</v>
      </c>
      <c r="G9" s="32">
        <v>5.9796037296037294</v>
      </c>
      <c r="H9" s="32">
        <v>0.80730380730380724</v>
      </c>
      <c r="I9" s="32">
        <v>0.40947940947940942</v>
      </c>
      <c r="J9" s="32">
        <v>92.530555555555551</v>
      </c>
      <c r="K9" s="32">
        <v>85.50833333333334</v>
      </c>
      <c r="L9" s="32">
        <v>11.544444444444444</v>
      </c>
      <c r="M9" s="32">
        <v>5.8555555555555552</v>
      </c>
      <c r="N9" s="32">
        <v>0</v>
      </c>
      <c r="O9" s="32">
        <v>5.6888888888888891</v>
      </c>
      <c r="P9" s="32">
        <v>20.097222222222221</v>
      </c>
      <c r="Q9" s="32">
        <v>18.763888888888889</v>
      </c>
      <c r="R9" s="32">
        <v>1.3333333333333333</v>
      </c>
      <c r="S9" s="32">
        <v>60.888888888888893</v>
      </c>
      <c r="T9" s="32">
        <v>53.011111111111113</v>
      </c>
      <c r="U9" s="32">
        <v>0</v>
      </c>
      <c r="V9" s="32">
        <v>7.8777777777777782</v>
      </c>
      <c r="W9" s="32">
        <v>22.791666666666668</v>
      </c>
      <c r="X9" s="32">
        <v>0</v>
      </c>
      <c r="Y9" s="32">
        <v>0</v>
      </c>
      <c r="Z9" s="32">
        <v>0</v>
      </c>
      <c r="AA9" s="32">
        <v>7.5555555555555554</v>
      </c>
      <c r="AB9" s="32">
        <v>0</v>
      </c>
      <c r="AC9" s="32">
        <v>13.794444444444444</v>
      </c>
      <c r="AD9" s="32">
        <v>0</v>
      </c>
      <c r="AE9" s="32">
        <v>1.4416666666666667</v>
      </c>
      <c r="AF9" t="s">
        <v>400</v>
      </c>
      <c r="AG9">
        <v>7</v>
      </c>
      <c r="AH9"/>
    </row>
    <row r="10" spans="1:34" x14ac:dyDescent="0.25">
      <c r="A10" t="s">
        <v>1347</v>
      </c>
      <c r="B10" t="s">
        <v>949</v>
      </c>
      <c r="C10" t="s">
        <v>1073</v>
      </c>
      <c r="D10" t="s">
        <v>1254</v>
      </c>
      <c r="E10" s="32">
        <v>34.855555555555554</v>
      </c>
      <c r="F10" s="32">
        <v>3.505004781638509</v>
      </c>
      <c r="G10" s="32">
        <v>3.1887790883009255</v>
      </c>
      <c r="H10" s="32">
        <v>0.34765699713101689</v>
      </c>
      <c r="I10" s="32">
        <v>0.19464456487089574</v>
      </c>
      <c r="J10" s="32">
        <v>122.16888888888892</v>
      </c>
      <c r="K10" s="32">
        <v>111.1466666666667</v>
      </c>
      <c r="L10" s="32">
        <v>12.117777777777777</v>
      </c>
      <c r="M10" s="32">
        <v>6.7844444444444436</v>
      </c>
      <c r="N10" s="32">
        <v>0</v>
      </c>
      <c r="O10" s="32">
        <v>5.333333333333333</v>
      </c>
      <c r="P10" s="32">
        <v>26.237777777777776</v>
      </c>
      <c r="Q10" s="32">
        <v>20.548888888888886</v>
      </c>
      <c r="R10" s="32">
        <v>5.6888888888888891</v>
      </c>
      <c r="S10" s="32">
        <v>83.813333333333361</v>
      </c>
      <c r="T10" s="32">
        <v>50.854444444444461</v>
      </c>
      <c r="U10" s="32">
        <v>0</v>
      </c>
      <c r="V10" s="32">
        <v>32.9588888888889</v>
      </c>
      <c r="W10" s="32">
        <v>0</v>
      </c>
      <c r="X10" s="32">
        <v>0</v>
      </c>
      <c r="Y10" s="32">
        <v>0</v>
      </c>
      <c r="Z10" s="32">
        <v>0</v>
      </c>
      <c r="AA10" s="32">
        <v>0</v>
      </c>
      <c r="AB10" s="32">
        <v>0</v>
      </c>
      <c r="AC10" s="32">
        <v>0</v>
      </c>
      <c r="AD10" s="32">
        <v>0</v>
      </c>
      <c r="AE10" s="32">
        <v>0</v>
      </c>
      <c r="AF10" t="s">
        <v>467</v>
      </c>
      <c r="AG10">
        <v>7</v>
      </c>
      <c r="AH10"/>
    </row>
    <row r="11" spans="1:34" x14ac:dyDescent="0.25">
      <c r="A11" t="s">
        <v>1347</v>
      </c>
      <c r="B11" t="s">
        <v>632</v>
      </c>
      <c r="C11" t="s">
        <v>1053</v>
      </c>
      <c r="D11" t="s">
        <v>1283</v>
      </c>
      <c r="E11" s="32">
        <v>92.077777777777783</v>
      </c>
      <c r="F11" s="32">
        <v>4.102065886327984</v>
      </c>
      <c r="G11" s="32">
        <v>3.8771364788222518</v>
      </c>
      <c r="H11" s="32">
        <v>0.52069747797755506</v>
      </c>
      <c r="I11" s="32">
        <v>0.37203089175817533</v>
      </c>
      <c r="J11" s="32">
        <v>377.70911111111116</v>
      </c>
      <c r="K11" s="32">
        <v>356.99811111111114</v>
      </c>
      <c r="L11" s="32">
        <v>47.944666666666656</v>
      </c>
      <c r="M11" s="32">
        <v>34.255777777777766</v>
      </c>
      <c r="N11" s="32">
        <v>11.111111111111111</v>
      </c>
      <c r="O11" s="32">
        <v>2.5777777777777779</v>
      </c>
      <c r="P11" s="32">
        <v>100.45811111111111</v>
      </c>
      <c r="Q11" s="32">
        <v>93.435999999999993</v>
      </c>
      <c r="R11" s="32">
        <v>7.0221111111111147</v>
      </c>
      <c r="S11" s="32">
        <v>229.30633333333338</v>
      </c>
      <c r="T11" s="32">
        <v>225.99244444444449</v>
      </c>
      <c r="U11" s="32">
        <v>0</v>
      </c>
      <c r="V11" s="32">
        <v>3.3138888888888891</v>
      </c>
      <c r="W11" s="32">
        <v>108.11877777777778</v>
      </c>
      <c r="X11" s="32">
        <v>6.5471111111111115</v>
      </c>
      <c r="Y11" s="32">
        <v>0</v>
      </c>
      <c r="Z11" s="32">
        <v>0</v>
      </c>
      <c r="AA11" s="32">
        <v>22.500888888888888</v>
      </c>
      <c r="AB11" s="32">
        <v>0</v>
      </c>
      <c r="AC11" s="32">
        <v>79.070777777777778</v>
      </c>
      <c r="AD11" s="32">
        <v>0</v>
      </c>
      <c r="AE11" s="32">
        <v>0</v>
      </c>
      <c r="AF11" t="s">
        <v>146</v>
      </c>
      <c r="AG11">
        <v>7</v>
      </c>
      <c r="AH11"/>
    </row>
    <row r="12" spans="1:34" x14ac:dyDescent="0.25">
      <c r="A12" t="s">
        <v>1347</v>
      </c>
      <c r="B12" t="s">
        <v>726</v>
      </c>
      <c r="C12" t="s">
        <v>1147</v>
      </c>
      <c r="D12" t="s">
        <v>1234</v>
      </c>
      <c r="E12" s="32">
        <v>74.822222222222223</v>
      </c>
      <c r="F12" s="32">
        <v>2.8986753786753789</v>
      </c>
      <c r="G12" s="32">
        <v>2.6598500148500155</v>
      </c>
      <c r="H12" s="32">
        <v>0.63373626373626379</v>
      </c>
      <c r="I12" s="32">
        <v>0.39491089991089995</v>
      </c>
      <c r="J12" s="32">
        <v>216.88533333333336</v>
      </c>
      <c r="K12" s="32">
        <v>199.01588888888892</v>
      </c>
      <c r="L12" s="32">
        <v>47.417555555555559</v>
      </c>
      <c r="M12" s="32">
        <v>29.548111111111115</v>
      </c>
      <c r="N12" s="32">
        <v>12.144444444444444</v>
      </c>
      <c r="O12" s="32">
        <v>5.7249999999999996</v>
      </c>
      <c r="P12" s="32">
        <v>22.459999999999997</v>
      </c>
      <c r="Q12" s="32">
        <v>22.459999999999997</v>
      </c>
      <c r="R12" s="32">
        <v>0</v>
      </c>
      <c r="S12" s="32">
        <v>147.00777777777782</v>
      </c>
      <c r="T12" s="32">
        <v>130.48555555555561</v>
      </c>
      <c r="U12" s="32">
        <v>0.12777777777777777</v>
      </c>
      <c r="V12" s="32">
        <v>16.394444444444446</v>
      </c>
      <c r="W12" s="32">
        <v>45.274222222222228</v>
      </c>
      <c r="X12" s="32">
        <v>6.6786666666666674</v>
      </c>
      <c r="Y12" s="32">
        <v>0</v>
      </c>
      <c r="Z12" s="32">
        <v>0</v>
      </c>
      <c r="AA12" s="32">
        <v>8.4877777777777794</v>
      </c>
      <c r="AB12" s="32">
        <v>0</v>
      </c>
      <c r="AC12" s="32">
        <v>30.10777777777778</v>
      </c>
      <c r="AD12" s="32">
        <v>0</v>
      </c>
      <c r="AE12" s="32">
        <v>0</v>
      </c>
      <c r="AF12" t="s">
        <v>240</v>
      </c>
      <c r="AG12">
        <v>7</v>
      </c>
      <c r="AH12"/>
    </row>
    <row r="13" spans="1:34" x14ac:dyDescent="0.25">
      <c r="A13" t="s">
        <v>1347</v>
      </c>
      <c r="B13" t="s">
        <v>811</v>
      </c>
      <c r="C13" t="s">
        <v>967</v>
      </c>
      <c r="D13" t="s">
        <v>1236</v>
      </c>
      <c r="E13" s="32">
        <v>31.788888888888888</v>
      </c>
      <c r="F13" s="32">
        <v>3.3427507864383088</v>
      </c>
      <c r="G13" s="32">
        <v>2.972202027263195</v>
      </c>
      <c r="H13" s="32">
        <v>0.44247465921006646</v>
      </c>
      <c r="I13" s="32">
        <v>0.25138063614120937</v>
      </c>
      <c r="J13" s="32">
        <v>106.26233333333334</v>
      </c>
      <c r="K13" s="32">
        <v>94.483000000000004</v>
      </c>
      <c r="L13" s="32">
        <v>14.065777777777779</v>
      </c>
      <c r="M13" s="32">
        <v>7.9911111111111115</v>
      </c>
      <c r="N13" s="32">
        <v>0</v>
      </c>
      <c r="O13" s="32">
        <v>6.0746666666666673</v>
      </c>
      <c r="P13" s="32">
        <v>29.004000000000008</v>
      </c>
      <c r="Q13" s="32">
        <v>23.29933333333334</v>
      </c>
      <c r="R13" s="32">
        <v>5.7046666666666672</v>
      </c>
      <c r="S13" s="32">
        <v>63.192555555555558</v>
      </c>
      <c r="T13" s="32">
        <v>28.902222222222221</v>
      </c>
      <c r="U13" s="32">
        <v>13.404888888888889</v>
      </c>
      <c r="V13" s="32">
        <v>20.885444444444449</v>
      </c>
      <c r="W13" s="32">
        <v>0</v>
      </c>
      <c r="X13" s="32">
        <v>0</v>
      </c>
      <c r="Y13" s="32">
        <v>0</v>
      </c>
      <c r="Z13" s="32">
        <v>0</v>
      </c>
      <c r="AA13" s="32">
        <v>0</v>
      </c>
      <c r="AB13" s="32">
        <v>0</v>
      </c>
      <c r="AC13" s="32">
        <v>0</v>
      </c>
      <c r="AD13" s="32">
        <v>0</v>
      </c>
      <c r="AE13" s="32">
        <v>0</v>
      </c>
      <c r="AF13" t="s">
        <v>326</v>
      </c>
      <c r="AG13">
        <v>7</v>
      </c>
      <c r="AH13"/>
    </row>
    <row r="14" spans="1:34" x14ac:dyDescent="0.25">
      <c r="A14" t="s">
        <v>1347</v>
      </c>
      <c r="B14" t="s">
        <v>831</v>
      </c>
      <c r="C14" t="s">
        <v>1025</v>
      </c>
      <c r="D14" t="s">
        <v>1303</v>
      </c>
      <c r="E14" s="32">
        <v>37.644444444444446</v>
      </c>
      <c r="F14" s="32">
        <v>2.9786127508854783</v>
      </c>
      <c r="G14" s="32">
        <v>2.6146635182998827</v>
      </c>
      <c r="H14" s="32">
        <v>0.27271546635182997</v>
      </c>
      <c r="I14" s="32">
        <v>2.0059031877213696E-2</v>
      </c>
      <c r="J14" s="32">
        <v>112.12822222222223</v>
      </c>
      <c r="K14" s="32">
        <v>98.427555555555585</v>
      </c>
      <c r="L14" s="32">
        <v>10.266222222222222</v>
      </c>
      <c r="M14" s="32">
        <v>0.75511111111111118</v>
      </c>
      <c r="N14" s="32">
        <v>5.5111111111111111</v>
      </c>
      <c r="O14" s="32">
        <v>4</v>
      </c>
      <c r="P14" s="32">
        <v>38.755888888888911</v>
      </c>
      <c r="Q14" s="32">
        <v>34.566333333333354</v>
      </c>
      <c r="R14" s="32">
        <v>4.1895555555555557</v>
      </c>
      <c r="S14" s="32">
        <v>63.106111111111112</v>
      </c>
      <c r="T14" s="32">
        <v>52.461666666666666</v>
      </c>
      <c r="U14" s="32">
        <v>10.225888888888889</v>
      </c>
      <c r="V14" s="32">
        <v>0.41855555555555557</v>
      </c>
      <c r="W14" s="32">
        <v>3.5841111111111115</v>
      </c>
      <c r="X14" s="32">
        <v>0</v>
      </c>
      <c r="Y14" s="32">
        <v>0</v>
      </c>
      <c r="Z14" s="32">
        <v>0</v>
      </c>
      <c r="AA14" s="32">
        <v>1.7758888888888891</v>
      </c>
      <c r="AB14" s="32">
        <v>0</v>
      </c>
      <c r="AC14" s="32">
        <v>1.3896666666666668</v>
      </c>
      <c r="AD14" s="32">
        <v>0</v>
      </c>
      <c r="AE14" s="32">
        <v>0.41855555555555557</v>
      </c>
      <c r="AF14" t="s">
        <v>347</v>
      </c>
      <c r="AG14">
        <v>7</v>
      </c>
      <c r="AH14"/>
    </row>
    <row r="15" spans="1:34" x14ac:dyDescent="0.25">
      <c r="A15" t="s">
        <v>1347</v>
      </c>
      <c r="B15" t="s">
        <v>644</v>
      </c>
      <c r="C15" t="s">
        <v>1024</v>
      </c>
      <c r="D15" t="s">
        <v>1220</v>
      </c>
      <c r="E15" s="32">
        <v>95.788888888888891</v>
      </c>
      <c r="F15" s="32">
        <v>3.0890325948265858</v>
      </c>
      <c r="G15" s="32">
        <v>2.8335193133047203</v>
      </c>
      <c r="H15" s="32">
        <v>0.18858485094536598</v>
      </c>
      <c r="I15" s="32">
        <v>8.6499246027143026E-2</v>
      </c>
      <c r="J15" s="32">
        <v>295.89499999999998</v>
      </c>
      <c r="K15" s="32">
        <v>271.41966666666661</v>
      </c>
      <c r="L15" s="32">
        <v>18.064333333333334</v>
      </c>
      <c r="M15" s="32">
        <v>8.2856666666666676</v>
      </c>
      <c r="N15" s="32">
        <v>2.5499999999999998</v>
      </c>
      <c r="O15" s="32">
        <v>7.2286666666666655</v>
      </c>
      <c r="P15" s="32">
        <v>93.723777777777798</v>
      </c>
      <c r="Q15" s="32">
        <v>79.027111111111125</v>
      </c>
      <c r="R15" s="32">
        <v>14.696666666666667</v>
      </c>
      <c r="S15" s="32">
        <v>184.10688888888882</v>
      </c>
      <c r="T15" s="32">
        <v>130.22788888888883</v>
      </c>
      <c r="U15" s="32">
        <v>0</v>
      </c>
      <c r="V15" s="32">
        <v>53.878999999999998</v>
      </c>
      <c r="W15" s="32">
        <v>68.163555555555561</v>
      </c>
      <c r="X15" s="32">
        <v>5.0594444444444449</v>
      </c>
      <c r="Y15" s="32">
        <v>2.5499999999999998</v>
      </c>
      <c r="Z15" s="32">
        <v>1.4953333333333332</v>
      </c>
      <c r="AA15" s="32">
        <v>14.860888888888892</v>
      </c>
      <c r="AB15" s="32">
        <v>0</v>
      </c>
      <c r="AC15" s="32">
        <v>33.785888888888884</v>
      </c>
      <c r="AD15" s="32">
        <v>0</v>
      </c>
      <c r="AE15" s="32">
        <v>10.412000000000003</v>
      </c>
      <c r="AF15" t="s">
        <v>158</v>
      </c>
      <c r="AG15">
        <v>7</v>
      </c>
      <c r="AH15"/>
    </row>
    <row r="16" spans="1:34" x14ac:dyDescent="0.25">
      <c r="A16" t="s">
        <v>1347</v>
      </c>
      <c r="B16" t="s">
        <v>714</v>
      </c>
      <c r="C16" t="s">
        <v>1143</v>
      </c>
      <c r="D16" t="s">
        <v>1304</v>
      </c>
      <c r="E16" s="32">
        <v>27.31111111111111</v>
      </c>
      <c r="F16" s="32">
        <v>3.4128315703824246</v>
      </c>
      <c r="G16" s="32">
        <v>3.115809601301871</v>
      </c>
      <c r="H16" s="32">
        <v>0.90684296175752621</v>
      </c>
      <c r="I16" s="32">
        <v>0.68884052074857582</v>
      </c>
      <c r="J16" s="32">
        <v>93.208222222222219</v>
      </c>
      <c r="K16" s="32">
        <v>85.09622222222221</v>
      </c>
      <c r="L16" s="32">
        <v>24.766888888888882</v>
      </c>
      <c r="M16" s="32">
        <v>18.812999999999992</v>
      </c>
      <c r="N16" s="32">
        <v>0.17611111111111113</v>
      </c>
      <c r="O16" s="32">
        <v>5.7777777777777777</v>
      </c>
      <c r="P16" s="32">
        <v>27.070777777777778</v>
      </c>
      <c r="Q16" s="32">
        <v>24.912666666666667</v>
      </c>
      <c r="R16" s="32">
        <v>2.1581111111111113</v>
      </c>
      <c r="S16" s="32">
        <v>41.370555555555555</v>
      </c>
      <c r="T16" s="32">
        <v>16.512333333333331</v>
      </c>
      <c r="U16" s="32">
        <v>17.698777777777778</v>
      </c>
      <c r="V16" s="32">
        <v>7.1594444444444445</v>
      </c>
      <c r="W16" s="32">
        <v>0</v>
      </c>
      <c r="X16" s="32">
        <v>0</v>
      </c>
      <c r="Y16" s="32">
        <v>0</v>
      </c>
      <c r="Z16" s="32">
        <v>0</v>
      </c>
      <c r="AA16" s="32">
        <v>0</v>
      </c>
      <c r="AB16" s="32">
        <v>0</v>
      </c>
      <c r="AC16" s="32">
        <v>0</v>
      </c>
      <c r="AD16" s="32">
        <v>0</v>
      </c>
      <c r="AE16" s="32">
        <v>0</v>
      </c>
      <c r="AF16" t="s">
        <v>228</v>
      </c>
      <c r="AG16">
        <v>7</v>
      </c>
      <c r="AH16"/>
    </row>
    <row r="17" spans="1:34" x14ac:dyDescent="0.25">
      <c r="A17" t="s">
        <v>1347</v>
      </c>
      <c r="B17" t="s">
        <v>715</v>
      </c>
      <c r="C17" t="s">
        <v>1144</v>
      </c>
      <c r="D17" t="s">
        <v>1243</v>
      </c>
      <c r="E17" s="32">
        <v>22.177777777777777</v>
      </c>
      <c r="F17" s="32">
        <v>3.9129208416833667</v>
      </c>
      <c r="G17" s="32">
        <v>3.6513476953907817</v>
      </c>
      <c r="H17" s="32">
        <v>0.72275551102204405</v>
      </c>
      <c r="I17" s="32">
        <v>0.46118236472945889</v>
      </c>
      <c r="J17" s="32">
        <v>86.779888888888891</v>
      </c>
      <c r="K17" s="32">
        <v>80.978777777777779</v>
      </c>
      <c r="L17" s="32">
        <v>16.02911111111111</v>
      </c>
      <c r="M17" s="32">
        <v>10.228</v>
      </c>
      <c r="N17" s="32">
        <v>0.11222222222222222</v>
      </c>
      <c r="O17" s="32">
        <v>5.6888888888888891</v>
      </c>
      <c r="P17" s="32">
        <v>20.932111111111119</v>
      </c>
      <c r="Q17" s="32">
        <v>20.932111111111119</v>
      </c>
      <c r="R17" s="32">
        <v>0</v>
      </c>
      <c r="S17" s="32">
        <v>49.818666666666665</v>
      </c>
      <c r="T17" s="32">
        <v>25.16033333333333</v>
      </c>
      <c r="U17" s="32">
        <v>18.185444444444446</v>
      </c>
      <c r="V17" s="32">
        <v>6.4728888888888898</v>
      </c>
      <c r="W17" s="32">
        <v>0</v>
      </c>
      <c r="X17" s="32">
        <v>0</v>
      </c>
      <c r="Y17" s="32">
        <v>0</v>
      </c>
      <c r="Z17" s="32">
        <v>0</v>
      </c>
      <c r="AA17" s="32">
        <v>0</v>
      </c>
      <c r="AB17" s="32">
        <v>0</v>
      </c>
      <c r="AC17" s="32">
        <v>0</v>
      </c>
      <c r="AD17" s="32">
        <v>0</v>
      </c>
      <c r="AE17" s="32">
        <v>0</v>
      </c>
      <c r="AF17" t="s">
        <v>229</v>
      </c>
      <c r="AG17">
        <v>7</v>
      </c>
      <c r="AH17"/>
    </row>
    <row r="18" spans="1:34" x14ac:dyDescent="0.25">
      <c r="A18" t="s">
        <v>1347</v>
      </c>
      <c r="B18" t="s">
        <v>692</v>
      </c>
      <c r="C18" t="s">
        <v>968</v>
      </c>
      <c r="D18" t="s">
        <v>1235</v>
      </c>
      <c r="E18" s="32">
        <v>28.444444444444443</v>
      </c>
      <c r="F18" s="32">
        <v>3.3253242187500009</v>
      </c>
      <c r="G18" s="32">
        <v>2.9551171875000004</v>
      </c>
      <c r="H18" s="32">
        <v>0.49669531250000004</v>
      </c>
      <c r="I18" s="32">
        <v>0.26622656250000004</v>
      </c>
      <c r="J18" s="32">
        <v>94.587000000000018</v>
      </c>
      <c r="K18" s="32">
        <v>84.056666666666672</v>
      </c>
      <c r="L18" s="32">
        <v>14.128222222222222</v>
      </c>
      <c r="M18" s="32">
        <v>7.5726666666666667</v>
      </c>
      <c r="N18" s="32">
        <v>0</v>
      </c>
      <c r="O18" s="32">
        <v>6.5555555555555554</v>
      </c>
      <c r="P18" s="32">
        <v>19.514444444444447</v>
      </c>
      <c r="Q18" s="32">
        <v>15.539666666666671</v>
      </c>
      <c r="R18" s="32">
        <v>3.9747777777777773</v>
      </c>
      <c r="S18" s="32">
        <v>60.944333333333333</v>
      </c>
      <c r="T18" s="32">
        <v>33.337777777777781</v>
      </c>
      <c r="U18" s="32">
        <v>9.0585555555555572</v>
      </c>
      <c r="V18" s="32">
        <v>18.547999999999998</v>
      </c>
      <c r="W18" s="32">
        <v>0.5</v>
      </c>
      <c r="X18" s="32">
        <v>0.5</v>
      </c>
      <c r="Y18" s="32">
        <v>0</v>
      </c>
      <c r="Z18" s="32">
        <v>0</v>
      </c>
      <c r="AA18" s="32">
        <v>0</v>
      </c>
      <c r="AB18" s="32">
        <v>0</v>
      </c>
      <c r="AC18" s="32">
        <v>0</v>
      </c>
      <c r="AD18" s="32">
        <v>0</v>
      </c>
      <c r="AE18" s="32">
        <v>0</v>
      </c>
      <c r="AF18" t="s">
        <v>206</v>
      </c>
      <c r="AG18">
        <v>7</v>
      </c>
      <c r="AH18"/>
    </row>
    <row r="19" spans="1:34" x14ac:dyDescent="0.25">
      <c r="A19" t="s">
        <v>1347</v>
      </c>
      <c r="B19" t="s">
        <v>647</v>
      </c>
      <c r="C19" t="s">
        <v>1121</v>
      </c>
      <c r="D19" t="s">
        <v>1210</v>
      </c>
      <c r="E19" s="32">
        <v>19.155555555555555</v>
      </c>
      <c r="F19" s="32">
        <v>3.0285208816705338</v>
      </c>
      <c r="G19" s="32">
        <v>2.7912819025522051</v>
      </c>
      <c r="H19" s="32">
        <v>0.78891531322505803</v>
      </c>
      <c r="I19" s="32">
        <v>0.55167633410672856</v>
      </c>
      <c r="J19" s="32">
        <v>58.013000000000005</v>
      </c>
      <c r="K19" s="32">
        <v>53.468555555555568</v>
      </c>
      <c r="L19" s="32">
        <v>15.112111111111112</v>
      </c>
      <c r="M19" s="32">
        <v>10.567666666666668</v>
      </c>
      <c r="N19" s="32">
        <v>0</v>
      </c>
      <c r="O19" s="32">
        <v>4.5444444444444443</v>
      </c>
      <c r="P19" s="32">
        <v>10.143444444444444</v>
      </c>
      <c r="Q19" s="32">
        <v>10.143444444444444</v>
      </c>
      <c r="R19" s="32">
        <v>0</v>
      </c>
      <c r="S19" s="32">
        <v>32.757444444444445</v>
      </c>
      <c r="T19" s="32">
        <v>10.433333333333332</v>
      </c>
      <c r="U19" s="32">
        <v>8.0144444444444467</v>
      </c>
      <c r="V19" s="32">
        <v>14.309666666666669</v>
      </c>
      <c r="W19" s="32">
        <v>0</v>
      </c>
      <c r="X19" s="32">
        <v>0</v>
      </c>
      <c r="Y19" s="32">
        <v>0</v>
      </c>
      <c r="Z19" s="32">
        <v>0</v>
      </c>
      <c r="AA19" s="32">
        <v>0</v>
      </c>
      <c r="AB19" s="32">
        <v>0</v>
      </c>
      <c r="AC19" s="32">
        <v>0</v>
      </c>
      <c r="AD19" s="32">
        <v>0</v>
      </c>
      <c r="AE19" s="32">
        <v>0</v>
      </c>
      <c r="AF19" t="s">
        <v>161</v>
      </c>
      <c r="AG19">
        <v>7</v>
      </c>
      <c r="AH19"/>
    </row>
    <row r="20" spans="1:34" x14ac:dyDescent="0.25">
      <c r="A20" t="s">
        <v>1347</v>
      </c>
      <c r="B20" t="s">
        <v>574</v>
      </c>
      <c r="C20" t="s">
        <v>1098</v>
      </c>
      <c r="D20" t="s">
        <v>1213</v>
      </c>
      <c r="E20" s="32">
        <v>54.788888888888891</v>
      </c>
      <c r="F20" s="32">
        <v>2.4821314135063881</v>
      </c>
      <c r="G20" s="32">
        <v>2.2200831474345972</v>
      </c>
      <c r="H20" s="32">
        <v>0.52435611437842222</v>
      </c>
      <c r="I20" s="32">
        <v>0.28085783816670046</v>
      </c>
      <c r="J20" s="32">
        <v>135.99322222222222</v>
      </c>
      <c r="K20" s="32">
        <v>121.63588888888889</v>
      </c>
      <c r="L20" s="32">
        <v>28.728888888888889</v>
      </c>
      <c r="M20" s="32">
        <v>15.38788888888889</v>
      </c>
      <c r="N20" s="32">
        <v>3.832555555555555</v>
      </c>
      <c r="O20" s="32">
        <v>9.5084444444444429</v>
      </c>
      <c r="P20" s="32">
        <v>43.709444444444436</v>
      </c>
      <c r="Q20" s="32">
        <v>42.693111111111101</v>
      </c>
      <c r="R20" s="32">
        <v>1.0163333333333333</v>
      </c>
      <c r="S20" s="32">
        <v>63.554888888888883</v>
      </c>
      <c r="T20" s="32">
        <v>43.242333333333335</v>
      </c>
      <c r="U20" s="32">
        <v>3.0926666666666662</v>
      </c>
      <c r="V20" s="32">
        <v>17.219888888888885</v>
      </c>
      <c r="W20" s="32">
        <v>21.271777777777775</v>
      </c>
      <c r="X20" s="32">
        <v>0</v>
      </c>
      <c r="Y20" s="32">
        <v>0</v>
      </c>
      <c r="Z20" s="32">
        <v>0</v>
      </c>
      <c r="AA20" s="32">
        <v>9.69922222222222</v>
      </c>
      <c r="AB20" s="32">
        <v>0</v>
      </c>
      <c r="AC20" s="32">
        <v>8.1308888888888884</v>
      </c>
      <c r="AD20" s="32">
        <v>0</v>
      </c>
      <c r="AE20" s="32">
        <v>3.4416666666666669</v>
      </c>
      <c r="AF20" t="s">
        <v>86</v>
      </c>
      <c r="AG20">
        <v>7</v>
      </c>
      <c r="AH20"/>
    </row>
    <row r="21" spans="1:34" x14ac:dyDescent="0.25">
      <c r="A21" t="s">
        <v>1347</v>
      </c>
      <c r="B21" t="s">
        <v>752</v>
      </c>
      <c r="C21" t="s">
        <v>1051</v>
      </c>
      <c r="D21" t="s">
        <v>1290</v>
      </c>
      <c r="E21" s="32">
        <v>30.977777777777778</v>
      </c>
      <c r="F21" s="32">
        <v>3.9169835007173606</v>
      </c>
      <c r="G21" s="32">
        <v>3.6268364418938308</v>
      </c>
      <c r="H21" s="32">
        <v>0.58087876614060274</v>
      </c>
      <c r="I21" s="32">
        <v>0.4384827833572455</v>
      </c>
      <c r="J21" s="32">
        <v>121.33944444444445</v>
      </c>
      <c r="K21" s="32">
        <v>112.35133333333334</v>
      </c>
      <c r="L21" s="32">
        <v>17.994333333333337</v>
      </c>
      <c r="M21" s="32">
        <v>13.583222222222227</v>
      </c>
      <c r="N21" s="32">
        <v>0</v>
      </c>
      <c r="O21" s="32">
        <v>4.4111111111111114</v>
      </c>
      <c r="P21" s="32">
        <v>19.810666666666666</v>
      </c>
      <c r="Q21" s="32">
        <v>15.233666666666666</v>
      </c>
      <c r="R21" s="32">
        <v>4.5769999999999991</v>
      </c>
      <c r="S21" s="32">
        <v>83.534444444444446</v>
      </c>
      <c r="T21" s="32">
        <v>54.58155555555556</v>
      </c>
      <c r="U21" s="32">
        <v>13.940888888888889</v>
      </c>
      <c r="V21" s="32">
        <v>15.011999999999999</v>
      </c>
      <c r="W21" s="32">
        <v>0</v>
      </c>
      <c r="X21" s="32">
        <v>0</v>
      </c>
      <c r="Y21" s="32">
        <v>0</v>
      </c>
      <c r="Z21" s="32">
        <v>0</v>
      </c>
      <c r="AA21" s="32">
        <v>0</v>
      </c>
      <c r="AB21" s="32">
        <v>0</v>
      </c>
      <c r="AC21" s="32">
        <v>0</v>
      </c>
      <c r="AD21" s="32">
        <v>0</v>
      </c>
      <c r="AE21" s="32">
        <v>0</v>
      </c>
      <c r="AF21" t="s">
        <v>267</v>
      </c>
      <c r="AG21">
        <v>7</v>
      </c>
      <c r="AH21"/>
    </row>
    <row r="22" spans="1:34" x14ac:dyDescent="0.25">
      <c r="A22" t="s">
        <v>1347</v>
      </c>
      <c r="B22" t="s">
        <v>625</v>
      </c>
      <c r="C22" t="s">
        <v>1097</v>
      </c>
      <c r="D22" t="s">
        <v>1221</v>
      </c>
      <c r="E22" s="32">
        <v>69.711111111111109</v>
      </c>
      <c r="F22" s="32">
        <v>2.720886197003507</v>
      </c>
      <c r="G22" s="32">
        <v>2.4818106471150787</v>
      </c>
      <c r="H22" s="32">
        <v>0.25247529486770798</v>
      </c>
      <c r="I22" s="32">
        <v>0.12593720114759321</v>
      </c>
      <c r="J22" s="32">
        <v>189.67600000000002</v>
      </c>
      <c r="K22" s="32">
        <v>173.0097777777778</v>
      </c>
      <c r="L22" s="32">
        <v>17.600333333333332</v>
      </c>
      <c r="M22" s="32">
        <v>8.77922222222222</v>
      </c>
      <c r="N22" s="32">
        <v>0</v>
      </c>
      <c r="O22" s="32">
        <v>8.8211111111111116</v>
      </c>
      <c r="P22" s="32">
        <v>39.216444444444448</v>
      </c>
      <c r="Q22" s="32">
        <v>31.371333333333332</v>
      </c>
      <c r="R22" s="32">
        <v>7.8451111111111143</v>
      </c>
      <c r="S22" s="32">
        <v>132.85922222222226</v>
      </c>
      <c r="T22" s="32">
        <v>62.185000000000016</v>
      </c>
      <c r="U22" s="32">
        <v>14.831555555555552</v>
      </c>
      <c r="V22" s="32">
        <v>55.84266666666668</v>
      </c>
      <c r="W22" s="32">
        <v>0.57222222222222241</v>
      </c>
      <c r="X22" s="32">
        <v>0.258888888888889</v>
      </c>
      <c r="Y22" s="32">
        <v>0</v>
      </c>
      <c r="Z22" s="32">
        <v>0</v>
      </c>
      <c r="AA22" s="32">
        <v>0</v>
      </c>
      <c r="AB22" s="32">
        <v>0</v>
      </c>
      <c r="AC22" s="32">
        <v>0.31333333333333335</v>
      </c>
      <c r="AD22" s="32">
        <v>0</v>
      </c>
      <c r="AE22" s="32">
        <v>0</v>
      </c>
      <c r="AF22" t="s">
        <v>139</v>
      </c>
      <c r="AG22">
        <v>7</v>
      </c>
      <c r="AH22"/>
    </row>
    <row r="23" spans="1:34" x14ac:dyDescent="0.25">
      <c r="A23" t="s">
        <v>1347</v>
      </c>
      <c r="B23" t="s">
        <v>802</v>
      </c>
      <c r="C23" t="s">
        <v>1174</v>
      </c>
      <c r="D23" t="s">
        <v>1306</v>
      </c>
      <c r="E23" s="32">
        <v>42.233333333333334</v>
      </c>
      <c r="F23" s="32">
        <v>3.2492054722441459</v>
      </c>
      <c r="G23" s="32">
        <v>3.0837726913970007</v>
      </c>
      <c r="H23" s="32">
        <v>0.79426729807945251</v>
      </c>
      <c r="I23" s="32">
        <v>0.65956590370954993</v>
      </c>
      <c r="J23" s="32">
        <v>137.22477777777777</v>
      </c>
      <c r="K23" s="32">
        <v>130.238</v>
      </c>
      <c r="L23" s="32">
        <v>33.544555555555547</v>
      </c>
      <c r="M23" s="32">
        <v>27.855666666666657</v>
      </c>
      <c r="N23" s="32">
        <v>0</v>
      </c>
      <c r="O23" s="32">
        <v>5.6888888888888891</v>
      </c>
      <c r="P23" s="32">
        <v>10.529111111111112</v>
      </c>
      <c r="Q23" s="32">
        <v>9.2312222222222236</v>
      </c>
      <c r="R23" s="32">
        <v>1.2978888888888886</v>
      </c>
      <c r="S23" s="32">
        <v>93.151111111111135</v>
      </c>
      <c r="T23" s="32">
        <v>70.547333333333356</v>
      </c>
      <c r="U23" s="32">
        <v>0.54222222222222216</v>
      </c>
      <c r="V23" s="32">
        <v>22.061555555555554</v>
      </c>
      <c r="W23" s="32">
        <v>74.494000000000028</v>
      </c>
      <c r="X23" s="32">
        <v>17.279777777777777</v>
      </c>
      <c r="Y23" s="32">
        <v>0</v>
      </c>
      <c r="Z23" s="32">
        <v>0</v>
      </c>
      <c r="AA23" s="32">
        <v>0</v>
      </c>
      <c r="AB23" s="32">
        <v>0</v>
      </c>
      <c r="AC23" s="32">
        <v>49.78700000000002</v>
      </c>
      <c r="AD23" s="32">
        <v>0</v>
      </c>
      <c r="AE23" s="32">
        <v>7.4272222222222242</v>
      </c>
      <c r="AF23" t="s">
        <v>317</v>
      </c>
      <c r="AG23">
        <v>7</v>
      </c>
      <c r="AH23"/>
    </row>
    <row r="24" spans="1:34" x14ac:dyDescent="0.25">
      <c r="A24" t="s">
        <v>1347</v>
      </c>
      <c r="B24" t="s">
        <v>527</v>
      </c>
      <c r="C24" t="s">
        <v>986</v>
      </c>
      <c r="D24" t="s">
        <v>1222</v>
      </c>
      <c r="E24" s="32">
        <v>53.955555555555556</v>
      </c>
      <c r="F24" s="32">
        <v>2.9203459637561773</v>
      </c>
      <c r="G24" s="32">
        <v>2.6940280065897855</v>
      </c>
      <c r="H24" s="32">
        <v>0.35994645799011526</v>
      </c>
      <c r="I24" s="32">
        <v>0.26223228995057657</v>
      </c>
      <c r="J24" s="32">
        <v>157.56888888888886</v>
      </c>
      <c r="K24" s="32">
        <v>145.35777777777776</v>
      </c>
      <c r="L24" s="32">
        <v>19.421111111111109</v>
      </c>
      <c r="M24" s="32">
        <v>14.148888888888887</v>
      </c>
      <c r="N24" s="32">
        <v>0</v>
      </c>
      <c r="O24" s="32">
        <v>5.2722222222222221</v>
      </c>
      <c r="P24" s="32">
        <v>30.516222222222225</v>
      </c>
      <c r="Q24" s="32">
        <v>23.577333333333335</v>
      </c>
      <c r="R24" s="32">
        <v>6.9388888888888891</v>
      </c>
      <c r="S24" s="32">
        <v>107.63155555555554</v>
      </c>
      <c r="T24" s="32">
        <v>81.539888888888868</v>
      </c>
      <c r="U24" s="32">
        <v>10.591666666666667</v>
      </c>
      <c r="V24" s="32">
        <v>15.5</v>
      </c>
      <c r="W24" s="32">
        <v>25.274444444444445</v>
      </c>
      <c r="X24" s="32">
        <v>3.6933333333333329</v>
      </c>
      <c r="Y24" s="32">
        <v>0</v>
      </c>
      <c r="Z24" s="32">
        <v>0</v>
      </c>
      <c r="AA24" s="32">
        <v>6.7856666666666667</v>
      </c>
      <c r="AB24" s="32">
        <v>0</v>
      </c>
      <c r="AC24" s="32">
        <v>14.539888888888891</v>
      </c>
      <c r="AD24" s="32">
        <v>0</v>
      </c>
      <c r="AE24" s="32">
        <v>0.25555555555555554</v>
      </c>
      <c r="AF24" t="s">
        <v>38</v>
      </c>
      <c r="AG24">
        <v>7</v>
      </c>
      <c r="AH24"/>
    </row>
    <row r="25" spans="1:34" x14ac:dyDescent="0.25">
      <c r="A25" t="s">
        <v>1347</v>
      </c>
      <c r="B25" t="s">
        <v>624</v>
      </c>
      <c r="C25" t="s">
        <v>1116</v>
      </c>
      <c r="D25" t="s">
        <v>1272</v>
      </c>
      <c r="E25" s="32">
        <v>68.411111111111111</v>
      </c>
      <c r="F25" s="32">
        <v>2.7927156082507714</v>
      </c>
      <c r="G25" s="32">
        <v>2.640409290238753</v>
      </c>
      <c r="H25" s="32">
        <v>0.4082751339938282</v>
      </c>
      <c r="I25" s="32">
        <v>0.25596881598180937</v>
      </c>
      <c r="J25" s="32">
        <v>191.05277777777778</v>
      </c>
      <c r="K25" s="32">
        <v>180.63333333333335</v>
      </c>
      <c r="L25" s="32">
        <v>27.930555555555557</v>
      </c>
      <c r="M25" s="32">
        <v>17.511111111111113</v>
      </c>
      <c r="N25" s="32">
        <v>5.791666666666667</v>
      </c>
      <c r="O25" s="32">
        <v>4.6277777777777782</v>
      </c>
      <c r="P25" s="32">
        <v>37.961111111111109</v>
      </c>
      <c r="Q25" s="32">
        <v>37.961111111111109</v>
      </c>
      <c r="R25" s="32">
        <v>0</v>
      </c>
      <c r="S25" s="32">
        <v>125.16111111111111</v>
      </c>
      <c r="T25" s="32">
        <v>84.536111111111111</v>
      </c>
      <c r="U25" s="32">
        <v>25.858333333333334</v>
      </c>
      <c r="V25" s="32">
        <v>14.766666666666667</v>
      </c>
      <c r="W25" s="32">
        <v>0</v>
      </c>
      <c r="X25" s="32">
        <v>0</v>
      </c>
      <c r="Y25" s="32">
        <v>0</v>
      </c>
      <c r="Z25" s="32">
        <v>0</v>
      </c>
      <c r="AA25" s="32">
        <v>0</v>
      </c>
      <c r="AB25" s="32">
        <v>0</v>
      </c>
      <c r="AC25" s="32">
        <v>0</v>
      </c>
      <c r="AD25" s="32">
        <v>0</v>
      </c>
      <c r="AE25" s="32">
        <v>0</v>
      </c>
      <c r="AF25" t="s">
        <v>138</v>
      </c>
      <c r="AG25">
        <v>7</v>
      </c>
      <c r="AH25"/>
    </row>
    <row r="26" spans="1:34" x14ac:dyDescent="0.25">
      <c r="A26" t="s">
        <v>1347</v>
      </c>
      <c r="B26" t="s">
        <v>579</v>
      </c>
      <c r="C26" t="s">
        <v>1102</v>
      </c>
      <c r="D26" t="s">
        <v>1211</v>
      </c>
      <c r="E26" s="32">
        <v>107.42222222222222</v>
      </c>
      <c r="F26" s="32">
        <v>2.9540184112536201</v>
      </c>
      <c r="G26" s="32">
        <v>2.6763043028547782</v>
      </c>
      <c r="H26" s="32">
        <v>0.38498862225899877</v>
      </c>
      <c r="I26" s="32">
        <v>0.21319093918080262</v>
      </c>
      <c r="J26" s="32">
        <v>317.32722222222219</v>
      </c>
      <c r="K26" s="32">
        <v>287.49455555555551</v>
      </c>
      <c r="L26" s="32">
        <v>41.356333333333332</v>
      </c>
      <c r="M26" s="32">
        <v>22.90144444444444</v>
      </c>
      <c r="N26" s="32">
        <v>12.765999999999998</v>
      </c>
      <c r="O26" s="32">
        <v>5.6888888888888891</v>
      </c>
      <c r="P26" s="32">
        <v>53.623333333333342</v>
      </c>
      <c r="Q26" s="32">
        <v>42.245555555555562</v>
      </c>
      <c r="R26" s="32">
        <v>11.377777777777778</v>
      </c>
      <c r="S26" s="32">
        <v>222.34755555555552</v>
      </c>
      <c r="T26" s="32">
        <v>141.12</v>
      </c>
      <c r="U26" s="32">
        <v>0</v>
      </c>
      <c r="V26" s="32">
        <v>81.227555555555526</v>
      </c>
      <c r="W26" s="32">
        <v>0</v>
      </c>
      <c r="X26" s="32">
        <v>0</v>
      </c>
      <c r="Y26" s="32">
        <v>0</v>
      </c>
      <c r="Z26" s="32">
        <v>0</v>
      </c>
      <c r="AA26" s="32">
        <v>0</v>
      </c>
      <c r="AB26" s="32">
        <v>0</v>
      </c>
      <c r="AC26" s="32">
        <v>0</v>
      </c>
      <c r="AD26" s="32">
        <v>0</v>
      </c>
      <c r="AE26" s="32">
        <v>0</v>
      </c>
      <c r="AF26" t="s">
        <v>91</v>
      </c>
      <c r="AG26">
        <v>7</v>
      </c>
      <c r="AH26"/>
    </row>
    <row r="27" spans="1:34" x14ac:dyDescent="0.25">
      <c r="A27" t="s">
        <v>1347</v>
      </c>
      <c r="B27" t="s">
        <v>902</v>
      </c>
      <c r="C27" t="s">
        <v>1053</v>
      </c>
      <c r="D27" t="s">
        <v>1301</v>
      </c>
      <c r="E27" s="32">
        <v>52.233333333333334</v>
      </c>
      <c r="F27" s="32">
        <v>3.1821952776005098</v>
      </c>
      <c r="G27" s="32">
        <v>2.8291852797277173</v>
      </c>
      <c r="H27" s="32">
        <v>0.41698574771325247</v>
      </c>
      <c r="I27" s="32">
        <v>0.17012337800467986</v>
      </c>
      <c r="J27" s="32">
        <v>166.21666666666664</v>
      </c>
      <c r="K27" s="32">
        <v>147.77777777777777</v>
      </c>
      <c r="L27" s="32">
        <v>21.780555555555555</v>
      </c>
      <c r="M27" s="32">
        <v>8.8861111111111111</v>
      </c>
      <c r="N27" s="32">
        <v>6.5027777777777782</v>
      </c>
      <c r="O27" s="32">
        <v>6.3916666666666666</v>
      </c>
      <c r="P27" s="32">
        <v>25.830555555555556</v>
      </c>
      <c r="Q27" s="32">
        <v>20.286111111111111</v>
      </c>
      <c r="R27" s="32">
        <v>5.5444444444444443</v>
      </c>
      <c r="S27" s="32">
        <v>118.60555555555555</v>
      </c>
      <c r="T27" s="32">
        <v>91.830555555555549</v>
      </c>
      <c r="U27" s="32">
        <v>1.0361111111111112</v>
      </c>
      <c r="V27" s="32">
        <v>25.738888888888887</v>
      </c>
      <c r="W27" s="32">
        <v>7.0861111111111121</v>
      </c>
      <c r="X27" s="32">
        <v>0.21111111111111111</v>
      </c>
      <c r="Y27" s="32">
        <v>0</v>
      </c>
      <c r="Z27" s="32">
        <v>0</v>
      </c>
      <c r="AA27" s="32">
        <v>0.29722222222222222</v>
      </c>
      <c r="AB27" s="32">
        <v>0</v>
      </c>
      <c r="AC27" s="32">
        <v>5.4388888888888891</v>
      </c>
      <c r="AD27" s="32">
        <v>0</v>
      </c>
      <c r="AE27" s="32">
        <v>1.1388888888888888</v>
      </c>
      <c r="AF27" t="s">
        <v>420</v>
      </c>
      <c r="AG27">
        <v>7</v>
      </c>
      <c r="AH27"/>
    </row>
    <row r="28" spans="1:34" x14ac:dyDescent="0.25">
      <c r="A28" t="s">
        <v>1347</v>
      </c>
      <c r="B28" t="s">
        <v>817</v>
      </c>
      <c r="C28" t="s">
        <v>1038</v>
      </c>
      <c r="D28" t="s">
        <v>1212</v>
      </c>
      <c r="E28" s="32">
        <v>41.12222222222222</v>
      </c>
      <c r="F28" s="32">
        <v>3.30544177249392</v>
      </c>
      <c r="G28" s="32">
        <v>3.15885976763037</v>
      </c>
      <c r="H28" s="32">
        <v>0.19415022966765738</v>
      </c>
      <c r="I28" s="32">
        <v>0.1684814914887868</v>
      </c>
      <c r="J28" s="32">
        <v>135.92711111111109</v>
      </c>
      <c r="K28" s="32">
        <v>129.89933333333332</v>
      </c>
      <c r="L28" s="32">
        <v>7.9838888888888881</v>
      </c>
      <c r="M28" s="32">
        <v>6.9283333333333328</v>
      </c>
      <c r="N28" s="32">
        <v>0</v>
      </c>
      <c r="O28" s="32">
        <v>1.0555555555555556</v>
      </c>
      <c r="P28" s="32">
        <v>29.084555555555557</v>
      </c>
      <c r="Q28" s="32">
        <v>24.112333333333336</v>
      </c>
      <c r="R28" s="32">
        <v>4.9722222222222223</v>
      </c>
      <c r="S28" s="32">
        <v>98.858666666666664</v>
      </c>
      <c r="T28" s="32">
        <v>73.153111111111102</v>
      </c>
      <c r="U28" s="32">
        <v>10.302777777777777</v>
      </c>
      <c r="V28" s="32">
        <v>15.402777777777779</v>
      </c>
      <c r="W28" s="32">
        <v>9.084888888888889</v>
      </c>
      <c r="X28" s="32">
        <v>0</v>
      </c>
      <c r="Y28" s="32">
        <v>0</v>
      </c>
      <c r="Z28" s="32">
        <v>0</v>
      </c>
      <c r="AA28" s="32">
        <v>5.0595555555555558</v>
      </c>
      <c r="AB28" s="32">
        <v>0</v>
      </c>
      <c r="AC28" s="32">
        <v>3.9419999999999997</v>
      </c>
      <c r="AD28" s="32">
        <v>8.3333333333333329E-2</v>
      </c>
      <c r="AE28" s="32">
        <v>0</v>
      </c>
      <c r="AF28" t="s">
        <v>332</v>
      </c>
      <c r="AG28">
        <v>7</v>
      </c>
      <c r="AH28"/>
    </row>
    <row r="29" spans="1:34" x14ac:dyDescent="0.25">
      <c r="A29" t="s">
        <v>1347</v>
      </c>
      <c r="B29" t="s">
        <v>709</v>
      </c>
      <c r="C29" t="s">
        <v>1000</v>
      </c>
      <c r="D29" t="s">
        <v>1283</v>
      </c>
      <c r="E29" s="32">
        <v>31.488888888888887</v>
      </c>
      <c r="F29" s="32">
        <v>4.2747565278757946</v>
      </c>
      <c r="G29" s="32">
        <v>3.7496259703599164</v>
      </c>
      <c r="H29" s="32">
        <v>0.74216302046577265</v>
      </c>
      <c r="I29" s="32">
        <v>0.21703246294989414</v>
      </c>
      <c r="J29" s="32">
        <v>134.60733333333334</v>
      </c>
      <c r="K29" s="32">
        <v>118.07155555555558</v>
      </c>
      <c r="L29" s="32">
        <v>23.369888888888884</v>
      </c>
      <c r="M29" s="32">
        <v>6.8341111111111106</v>
      </c>
      <c r="N29" s="32">
        <v>11.380222222222219</v>
      </c>
      <c r="O29" s="32">
        <v>5.1555555555555559</v>
      </c>
      <c r="P29" s="32">
        <v>34.710777777777778</v>
      </c>
      <c r="Q29" s="32">
        <v>34.710777777777778</v>
      </c>
      <c r="R29" s="32">
        <v>0</v>
      </c>
      <c r="S29" s="32">
        <v>76.526666666666685</v>
      </c>
      <c r="T29" s="32">
        <v>61.2028888888889</v>
      </c>
      <c r="U29" s="32">
        <v>0</v>
      </c>
      <c r="V29" s="32">
        <v>15.32377777777778</v>
      </c>
      <c r="W29" s="32">
        <v>1.1111111111111112</v>
      </c>
      <c r="X29" s="32">
        <v>0</v>
      </c>
      <c r="Y29" s="32">
        <v>1.1111111111111112</v>
      </c>
      <c r="Z29" s="32">
        <v>0</v>
      </c>
      <c r="AA29" s="32">
        <v>0</v>
      </c>
      <c r="AB29" s="32">
        <v>0</v>
      </c>
      <c r="AC29" s="32">
        <v>0</v>
      </c>
      <c r="AD29" s="32">
        <v>0</v>
      </c>
      <c r="AE29" s="32">
        <v>0</v>
      </c>
      <c r="AF29" t="s">
        <v>223</v>
      </c>
      <c r="AG29">
        <v>7</v>
      </c>
      <c r="AH29"/>
    </row>
    <row r="30" spans="1:34" x14ac:dyDescent="0.25">
      <c r="A30" t="s">
        <v>1347</v>
      </c>
      <c r="B30" t="s">
        <v>646</v>
      </c>
      <c r="C30" t="s">
        <v>1053</v>
      </c>
      <c r="D30" t="s">
        <v>1283</v>
      </c>
      <c r="E30" s="32">
        <v>43.255555555555553</v>
      </c>
      <c r="F30" s="32">
        <v>6.6398022090932454</v>
      </c>
      <c r="G30" s="32">
        <v>5.2096712047264315</v>
      </c>
      <c r="H30" s="32">
        <v>1.1002440277421013</v>
      </c>
      <c r="I30" s="32">
        <v>0.3133187772925764</v>
      </c>
      <c r="J30" s="32">
        <v>287.20833333333337</v>
      </c>
      <c r="K30" s="32">
        <v>225.3472222222222</v>
      </c>
      <c r="L30" s="32">
        <v>47.591666666666669</v>
      </c>
      <c r="M30" s="32">
        <v>13.552777777777777</v>
      </c>
      <c r="N30" s="32">
        <v>28.527777777777779</v>
      </c>
      <c r="O30" s="32">
        <v>5.5111111111111111</v>
      </c>
      <c r="P30" s="32">
        <v>120.00277777777778</v>
      </c>
      <c r="Q30" s="32">
        <v>92.180555555555557</v>
      </c>
      <c r="R30" s="32">
        <v>27.822222222222223</v>
      </c>
      <c r="S30" s="32">
        <v>119.61388888888889</v>
      </c>
      <c r="T30" s="32">
        <v>109.96666666666667</v>
      </c>
      <c r="U30" s="32">
        <v>0</v>
      </c>
      <c r="V30" s="32">
        <v>9.6472222222222221</v>
      </c>
      <c r="W30" s="32">
        <v>65.344444444444449</v>
      </c>
      <c r="X30" s="32">
        <v>5.5916666666666668</v>
      </c>
      <c r="Y30" s="32">
        <v>0</v>
      </c>
      <c r="Z30" s="32">
        <v>0</v>
      </c>
      <c r="AA30" s="32">
        <v>53.641666666666666</v>
      </c>
      <c r="AB30" s="32">
        <v>0</v>
      </c>
      <c r="AC30" s="32">
        <v>6.1111111111111107</v>
      </c>
      <c r="AD30" s="32">
        <v>0</v>
      </c>
      <c r="AE30" s="32">
        <v>0</v>
      </c>
      <c r="AF30" t="s">
        <v>160</v>
      </c>
      <c r="AG30">
        <v>7</v>
      </c>
      <c r="AH30"/>
    </row>
    <row r="31" spans="1:34" x14ac:dyDescent="0.25">
      <c r="A31" t="s">
        <v>1347</v>
      </c>
      <c r="B31" t="s">
        <v>804</v>
      </c>
      <c r="C31" t="s">
        <v>1053</v>
      </c>
      <c r="D31" t="s">
        <v>1301</v>
      </c>
      <c r="E31" s="32">
        <v>105.48888888888889</v>
      </c>
      <c r="F31" s="32">
        <v>3.563914050979565</v>
      </c>
      <c r="G31" s="32">
        <v>3.3909205814198429</v>
      </c>
      <c r="H31" s="32">
        <v>0.32696439856751636</v>
      </c>
      <c r="I31" s="32">
        <v>0.20992205603539085</v>
      </c>
      <c r="J31" s="32">
        <v>375.95333333333326</v>
      </c>
      <c r="K31" s="32">
        <v>357.70444444444433</v>
      </c>
      <c r="L31" s="32">
        <v>34.491111111111117</v>
      </c>
      <c r="M31" s="32">
        <v>22.144444444444453</v>
      </c>
      <c r="N31" s="32">
        <v>9.6177777777777784</v>
      </c>
      <c r="O31" s="32">
        <v>2.7288888888888887</v>
      </c>
      <c r="P31" s="32">
        <v>108.15888888888887</v>
      </c>
      <c r="Q31" s="32">
        <v>102.25666666666665</v>
      </c>
      <c r="R31" s="32">
        <v>5.9022222222222229</v>
      </c>
      <c r="S31" s="32">
        <v>233.30333333333326</v>
      </c>
      <c r="T31" s="32">
        <v>200.72222222222214</v>
      </c>
      <c r="U31" s="32">
        <v>0</v>
      </c>
      <c r="V31" s="32">
        <v>32.581111111111113</v>
      </c>
      <c r="W31" s="32">
        <v>155.70222222222225</v>
      </c>
      <c r="X31" s="32">
        <v>0</v>
      </c>
      <c r="Y31" s="32">
        <v>0</v>
      </c>
      <c r="Z31" s="32">
        <v>0</v>
      </c>
      <c r="AA31" s="32">
        <v>71.874444444444435</v>
      </c>
      <c r="AB31" s="32">
        <v>0</v>
      </c>
      <c r="AC31" s="32">
        <v>73.327777777777811</v>
      </c>
      <c r="AD31" s="32">
        <v>0</v>
      </c>
      <c r="AE31" s="32">
        <v>10.5</v>
      </c>
      <c r="AF31" t="s">
        <v>319</v>
      </c>
      <c r="AG31">
        <v>7</v>
      </c>
      <c r="AH31"/>
    </row>
    <row r="32" spans="1:34" x14ac:dyDescent="0.25">
      <c r="A32" t="s">
        <v>1347</v>
      </c>
      <c r="B32" t="s">
        <v>812</v>
      </c>
      <c r="C32" t="s">
        <v>1053</v>
      </c>
      <c r="D32" t="s">
        <v>1283</v>
      </c>
      <c r="E32" s="32">
        <v>49.633333333333333</v>
      </c>
      <c r="F32" s="32">
        <v>2.165312290127603</v>
      </c>
      <c r="G32" s="32">
        <v>1.980080591000672</v>
      </c>
      <c r="H32" s="32">
        <v>6.3337810611148418E-2</v>
      </c>
      <c r="I32" s="32">
        <v>9.6104768300873059E-3</v>
      </c>
      <c r="J32" s="32">
        <v>107.47166666666669</v>
      </c>
      <c r="K32" s="32">
        <v>98.27800000000002</v>
      </c>
      <c r="L32" s="32">
        <v>3.1436666666666664</v>
      </c>
      <c r="M32" s="32">
        <v>0.47699999999999998</v>
      </c>
      <c r="N32" s="32">
        <v>0</v>
      </c>
      <c r="O32" s="32">
        <v>2.6666666666666665</v>
      </c>
      <c r="P32" s="32">
        <v>34.192888888888895</v>
      </c>
      <c r="Q32" s="32">
        <v>27.665888888888894</v>
      </c>
      <c r="R32" s="32">
        <v>6.527000000000001</v>
      </c>
      <c r="S32" s="32">
        <v>70.135111111111115</v>
      </c>
      <c r="T32" s="32">
        <v>53.320000000000014</v>
      </c>
      <c r="U32" s="32">
        <v>4.8277777777777775</v>
      </c>
      <c r="V32" s="32">
        <v>11.987333333333332</v>
      </c>
      <c r="W32" s="32">
        <v>22.211444444444446</v>
      </c>
      <c r="X32" s="32">
        <v>0</v>
      </c>
      <c r="Y32" s="32">
        <v>0</v>
      </c>
      <c r="Z32" s="32">
        <v>0</v>
      </c>
      <c r="AA32" s="32">
        <v>6.302777777777778</v>
      </c>
      <c r="AB32" s="32">
        <v>0</v>
      </c>
      <c r="AC32" s="32">
        <v>14.741999999999999</v>
      </c>
      <c r="AD32" s="32">
        <v>0</v>
      </c>
      <c r="AE32" s="32">
        <v>1.1666666666666667</v>
      </c>
      <c r="AF32" t="s">
        <v>327</v>
      </c>
      <c r="AG32">
        <v>7</v>
      </c>
      <c r="AH32"/>
    </row>
    <row r="33" spans="1:34" x14ac:dyDescent="0.25">
      <c r="A33" t="s">
        <v>1347</v>
      </c>
      <c r="B33" t="s">
        <v>553</v>
      </c>
      <c r="C33" t="s">
        <v>1088</v>
      </c>
      <c r="D33" t="s">
        <v>1282</v>
      </c>
      <c r="E33" s="32">
        <v>99.24444444444444</v>
      </c>
      <c r="F33" s="32">
        <v>2.3287192118226612</v>
      </c>
      <c r="G33" s="32">
        <v>2.1858620689655179</v>
      </c>
      <c r="H33" s="32">
        <v>0.21398343036274062</v>
      </c>
      <c r="I33" s="32">
        <v>0.13669950738916245</v>
      </c>
      <c r="J33" s="32">
        <v>231.11244444444452</v>
      </c>
      <c r="K33" s="32">
        <v>216.93466666666671</v>
      </c>
      <c r="L33" s="32">
        <v>21.236666666666657</v>
      </c>
      <c r="M33" s="32">
        <v>13.566666666666656</v>
      </c>
      <c r="N33" s="32">
        <v>2.1611111111111114</v>
      </c>
      <c r="O33" s="32">
        <v>5.5088888888888921</v>
      </c>
      <c r="P33" s="32">
        <v>43.015666666666682</v>
      </c>
      <c r="Q33" s="32">
        <v>36.5078888888889</v>
      </c>
      <c r="R33" s="32">
        <v>6.5077777777777799</v>
      </c>
      <c r="S33" s="32">
        <v>166.86011111111114</v>
      </c>
      <c r="T33" s="32">
        <v>112.08011111111114</v>
      </c>
      <c r="U33" s="32">
        <v>14.481111111111106</v>
      </c>
      <c r="V33" s="32">
        <v>40.298888888888904</v>
      </c>
      <c r="W33" s="32">
        <v>49.474666666666678</v>
      </c>
      <c r="X33" s="32">
        <v>0</v>
      </c>
      <c r="Y33" s="32">
        <v>0</v>
      </c>
      <c r="Z33" s="32">
        <v>0</v>
      </c>
      <c r="AA33" s="32">
        <v>15.595666666666661</v>
      </c>
      <c r="AB33" s="32">
        <v>0</v>
      </c>
      <c r="AC33" s="32">
        <v>30.736777777777792</v>
      </c>
      <c r="AD33" s="32">
        <v>0</v>
      </c>
      <c r="AE33" s="32">
        <v>3.1422222222222231</v>
      </c>
      <c r="AF33" t="s">
        <v>64</v>
      </c>
      <c r="AG33">
        <v>7</v>
      </c>
      <c r="AH33"/>
    </row>
    <row r="34" spans="1:34" x14ac:dyDescent="0.25">
      <c r="A34" t="s">
        <v>1347</v>
      </c>
      <c r="B34" t="s">
        <v>845</v>
      </c>
      <c r="C34" t="s">
        <v>1065</v>
      </c>
      <c r="D34" t="s">
        <v>1283</v>
      </c>
      <c r="E34" s="32">
        <v>86.933333333333337</v>
      </c>
      <c r="F34" s="32">
        <v>2.4517471881390596</v>
      </c>
      <c r="G34" s="32">
        <v>2.3879690695296523</v>
      </c>
      <c r="H34" s="32">
        <v>0.14072085889570551</v>
      </c>
      <c r="I34" s="32">
        <v>0.14072085889570551</v>
      </c>
      <c r="J34" s="32">
        <v>213.13855555555557</v>
      </c>
      <c r="K34" s="32">
        <v>207.59411111111112</v>
      </c>
      <c r="L34" s="32">
        <v>12.233333333333333</v>
      </c>
      <c r="M34" s="32">
        <v>12.233333333333333</v>
      </c>
      <c r="N34" s="32">
        <v>0</v>
      </c>
      <c r="O34" s="32">
        <v>0</v>
      </c>
      <c r="P34" s="32">
        <v>49.476111111111109</v>
      </c>
      <c r="Q34" s="32">
        <v>43.931666666666665</v>
      </c>
      <c r="R34" s="32">
        <v>5.5444444444444443</v>
      </c>
      <c r="S34" s="32">
        <v>151.42911111111113</v>
      </c>
      <c r="T34" s="32">
        <v>83.587444444444429</v>
      </c>
      <c r="U34" s="32">
        <v>29.125000000000004</v>
      </c>
      <c r="V34" s="32">
        <v>38.71666666666669</v>
      </c>
      <c r="W34" s="32">
        <v>36.813555555555553</v>
      </c>
      <c r="X34" s="32">
        <v>3.8888888888888888</v>
      </c>
      <c r="Y34" s="32">
        <v>0</v>
      </c>
      <c r="Z34" s="32">
        <v>0</v>
      </c>
      <c r="AA34" s="32">
        <v>14.740555555555556</v>
      </c>
      <c r="AB34" s="32">
        <v>0</v>
      </c>
      <c r="AC34" s="32">
        <v>17.812999999999995</v>
      </c>
      <c r="AD34" s="32">
        <v>0</v>
      </c>
      <c r="AE34" s="32">
        <v>0.37111111111111111</v>
      </c>
      <c r="AF34" t="s">
        <v>363</v>
      </c>
      <c r="AG34">
        <v>7</v>
      </c>
      <c r="AH34"/>
    </row>
    <row r="35" spans="1:34" x14ac:dyDescent="0.25">
      <c r="A35" t="s">
        <v>1347</v>
      </c>
      <c r="B35" t="s">
        <v>681</v>
      </c>
      <c r="C35" t="s">
        <v>1053</v>
      </c>
      <c r="D35" t="s">
        <v>1301</v>
      </c>
      <c r="E35" s="32">
        <v>127.95555555555555</v>
      </c>
      <c r="F35" s="32">
        <v>2.3106764501563046</v>
      </c>
      <c r="G35" s="32">
        <v>2.3106764501563046</v>
      </c>
      <c r="H35" s="32">
        <v>0.14234543244182007</v>
      </c>
      <c r="I35" s="32">
        <v>0.14234543244182007</v>
      </c>
      <c r="J35" s="32">
        <v>295.66388888888889</v>
      </c>
      <c r="K35" s="32">
        <v>295.66388888888889</v>
      </c>
      <c r="L35" s="32">
        <v>18.213888888888889</v>
      </c>
      <c r="M35" s="32">
        <v>18.213888888888889</v>
      </c>
      <c r="N35" s="32">
        <v>0</v>
      </c>
      <c r="O35" s="32">
        <v>0</v>
      </c>
      <c r="P35" s="32">
        <v>50.62777777777778</v>
      </c>
      <c r="Q35" s="32">
        <v>50.62777777777778</v>
      </c>
      <c r="R35" s="32">
        <v>0</v>
      </c>
      <c r="S35" s="32">
        <v>226.82222222222222</v>
      </c>
      <c r="T35" s="32">
        <v>175.6861111111111</v>
      </c>
      <c r="U35" s="32">
        <v>0</v>
      </c>
      <c r="V35" s="32">
        <v>51.136111111111113</v>
      </c>
      <c r="W35" s="32">
        <v>1.0666666666666667</v>
      </c>
      <c r="X35" s="32">
        <v>1.0666666666666667</v>
      </c>
      <c r="Y35" s="32">
        <v>0</v>
      </c>
      <c r="Z35" s="32">
        <v>0</v>
      </c>
      <c r="AA35" s="32">
        <v>0</v>
      </c>
      <c r="AB35" s="32">
        <v>0</v>
      </c>
      <c r="AC35" s="32">
        <v>0</v>
      </c>
      <c r="AD35" s="32">
        <v>0</v>
      </c>
      <c r="AE35" s="32">
        <v>0</v>
      </c>
      <c r="AF35" t="s">
        <v>195</v>
      </c>
      <c r="AG35">
        <v>7</v>
      </c>
      <c r="AH35"/>
    </row>
    <row r="36" spans="1:34" x14ac:dyDescent="0.25">
      <c r="A36" t="s">
        <v>1347</v>
      </c>
      <c r="B36" t="s">
        <v>792</v>
      </c>
      <c r="C36" t="s">
        <v>1171</v>
      </c>
      <c r="D36" t="s">
        <v>1243</v>
      </c>
      <c r="E36" s="32">
        <v>40.722222222222221</v>
      </c>
      <c r="F36" s="32">
        <v>3.2192687585266024</v>
      </c>
      <c r="G36" s="32">
        <v>2.8304065484311045</v>
      </c>
      <c r="H36" s="32">
        <v>0.5887094133697135</v>
      </c>
      <c r="I36" s="32">
        <v>0.33958799454297406</v>
      </c>
      <c r="J36" s="32">
        <v>131.09577777777776</v>
      </c>
      <c r="K36" s="32">
        <v>115.26044444444442</v>
      </c>
      <c r="L36" s="32">
        <v>23.973555555555556</v>
      </c>
      <c r="M36" s="32">
        <v>13.828777777777777</v>
      </c>
      <c r="N36" s="32">
        <v>4.8492222222222221</v>
      </c>
      <c r="O36" s="32">
        <v>5.2955555555555573</v>
      </c>
      <c r="P36" s="32">
        <v>26.550666666666672</v>
      </c>
      <c r="Q36" s="32">
        <v>20.860111111111113</v>
      </c>
      <c r="R36" s="32">
        <v>5.6905555555555569</v>
      </c>
      <c r="S36" s="32">
        <v>80.57155555555552</v>
      </c>
      <c r="T36" s="32">
        <v>72.599777777777746</v>
      </c>
      <c r="U36" s="32">
        <v>0</v>
      </c>
      <c r="V36" s="32">
        <v>7.9717777777777794</v>
      </c>
      <c r="W36" s="32">
        <v>0</v>
      </c>
      <c r="X36" s="32">
        <v>0</v>
      </c>
      <c r="Y36" s="32">
        <v>0</v>
      </c>
      <c r="Z36" s="32">
        <v>0</v>
      </c>
      <c r="AA36" s="32">
        <v>0</v>
      </c>
      <c r="AB36" s="32">
        <v>0</v>
      </c>
      <c r="AC36" s="32">
        <v>0</v>
      </c>
      <c r="AD36" s="32">
        <v>0</v>
      </c>
      <c r="AE36" s="32">
        <v>0</v>
      </c>
      <c r="AF36" t="s">
        <v>307</v>
      </c>
      <c r="AG36">
        <v>7</v>
      </c>
      <c r="AH36"/>
    </row>
    <row r="37" spans="1:34" x14ac:dyDescent="0.25">
      <c r="A37" t="s">
        <v>1347</v>
      </c>
      <c r="B37" t="s">
        <v>495</v>
      </c>
      <c r="C37" t="s">
        <v>1064</v>
      </c>
      <c r="D37" t="s">
        <v>1224</v>
      </c>
      <c r="E37" s="32">
        <v>64.477777777777774</v>
      </c>
      <c r="F37" s="32">
        <v>3.3650870239531283</v>
      </c>
      <c r="G37" s="32">
        <v>3.2886265724625199</v>
      </c>
      <c r="H37" s="32">
        <v>0.3443339651904187</v>
      </c>
      <c r="I37" s="32">
        <v>0.26787351369981038</v>
      </c>
      <c r="J37" s="32">
        <v>216.97333333333336</v>
      </c>
      <c r="K37" s="32">
        <v>212.04333333333335</v>
      </c>
      <c r="L37" s="32">
        <v>22.201888888888885</v>
      </c>
      <c r="M37" s="32">
        <v>17.271888888888885</v>
      </c>
      <c r="N37" s="32">
        <v>0</v>
      </c>
      <c r="O37" s="32">
        <v>4.9299999999999988</v>
      </c>
      <c r="P37" s="32">
        <v>81.11022222222222</v>
      </c>
      <c r="Q37" s="32">
        <v>81.11022222222222</v>
      </c>
      <c r="R37" s="32">
        <v>0</v>
      </c>
      <c r="S37" s="32">
        <v>113.66122222222226</v>
      </c>
      <c r="T37" s="32">
        <v>113.66122222222226</v>
      </c>
      <c r="U37" s="32">
        <v>0</v>
      </c>
      <c r="V37" s="32">
        <v>0</v>
      </c>
      <c r="W37" s="32">
        <v>4.9947777777777782</v>
      </c>
      <c r="X37" s="32">
        <v>0</v>
      </c>
      <c r="Y37" s="32">
        <v>0</v>
      </c>
      <c r="Z37" s="32">
        <v>0</v>
      </c>
      <c r="AA37" s="32">
        <v>4.9947777777777782</v>
      </c>
      <c r="AB37" s="32">
        <v>0</v>
      </c>
      <c r="AC37" s="32">
        <v>0</v>
      </c>
      <c r="AD37" s="32">
        <v>0</v>
      </c>
      <c r="AE37" s="32">
        <v>0</v>
      </c>
      <c r="AF37" t="s">
        <v>6</v>
      </c>
      <c r="AG37">
        <v>7</v>
      </c>
      <c r="AH37"/>
    </row>
    <row r="38" spans="1:34" x14ac:dyDescent="0.25">
      <c r="A38" t="s">
        <v>1347</v>
      </c>
      <c r="B38" t="s">
        <v>852</v>
      </c>
      <c r="C38" t="s">
        <v>1053</v>
      </c>
      <c r="D38" t="s">
        <v>1283</v>
      </c>
      <c r="E38" s="32">
        <v>138.19999999999999</v>
      </c>
      <c r="F38" s="32">
        <v>4.0795947901591898</v>
      </c>
      <c r="G38" s="32">
        <v>3.5715750120598164</v>
      </c>
      <c r="H38" s="32">
        <v>0.55788712011577424</v>
      </c>
      <c r="I38" s="32">
        <v>0.20901672294581125</v>
      </c>
      <c r="J38" s="32">
        <v>563.79999999999995</v>
      </c>
      <c r="K38" s="32">
        <v>493.59166666666658</v>
      </c>
      <c r="L38" s="32">
        <v>77.099999999999994</v>
      </c>
      <c r="M38" s="32">
        <v>28.886111111111113</v>
      </c>
      <c r="N38" s="32">
        <v>44.49722222222222</v>
      </c>
      <c r="O38" s="32">
        <v>3.7166666666666668</v>
      </c>
      <c r="P38" s="32">
        <v>124.36666666666666</v>
      </c>
      <c r="Q38" s="32">
        <v>102.37222222222222</v>
      </c>
      <c r="R38" s="32">
        <v>21.994444444444444</v>
      </c>
      <c r="S38" s="32">
        <v>362.33333333333331</v>
      </c>
      <c r="T38" s="32">
        <v>197.75277777777777</v>
      </c>
      <c r="U38" s="32">
        <v>14.697222222222223</v>
      </c>
      <c r="V38" s="32">
        <v>149.88333333333333</v>
      </c>
      <c r="W38" s="32">
        <v>37.774999999999999</v>
      </c>
      <c r="X38" s="32">
        <v>0</v>
      </c>
      <c r="Y38" s="32">
        <v>0</v>
      </c>
      <c r="Z38" s="32">
        <v>0</v>
      </c>
      <c r="AA38" s="32">
        <v>15.580555555555556</v>
      </c>
      <c r="AB38" s="32">
        <v>0</v>
      </c>
      <c r="AC38" s="32">
        <v>22.194444444444443</v>
      </c>
      <c r="AD38" s="32">
        <v>0</v>
      </c>
      <c r="AE38" s="32">
        <v>0</v>
      </c>
      <c r="AF38" t="s">
        <v>370</v>
      </c>
      <c r="AG38">
        <v>7</v>
      </c>
      <c r="AH38"/>
    </row>
    <row r="39" spans="1:34" x14ac:dyDescent="0.25">
      <c r="A39" t="s">
        <v>1347</v>
      </c>
      <c r="B39" t="s">
        <v>854</v>
      </c>
      <c r="C39" t="s">
        <v>1059</v>
      </c>
      <c r="D39" t="s">
        <v>1283</v>
      </c>
      <c r="E39" s="32">
        <v>114.1</v>
      </c>
      <c r="F39" s="32">
        <v>3.3195783425844776</v>
      </c>
      <c r="G39" s="32">
        <v>2.9116759178108875</v>
      </c>
      <c r="H39" s="32">
        <v>0.52517285032622463</v>
      </c>
      <c r="I39" s="32">
        <v>0.29389424481449022</v>
      </c>
      <c r="J39" s="32">
        <v>378.76388888888886</v>
      </c>
      <c r="K39" s="32">
        <v>332.22222222222223</v>
      </c>
      <c r="L39" s="32">
        <v>59.922222222222224</v>
      </c>
      <c r="M39" s="32">
        <v>33.533333333333331</v>
      </c>
      <c r="N39" s="32">
        <v>21.055555555555557</v>
      </c>
      <c r="O39" s="32">
        <v>5.333333333333333</v>
      </c>
      <c r="P39" s="32">
        <v>94.247222222222234</v>
      </c>
      <c r="Q39" s="32">
        <v>74.094444444444449</v>
      </c>
      <c r="R39" s="32">
        <v>20.152777777777779</v>
      </c>
      <c r="S39" s="32">
        <v>224.59444444444443</v>
      </c>
      <c r="T39" s="32">
        <v>162.32499999999999</v>
      </c>
      <c r="U39" s="32">
        <v>5.1194444444444445</v>
      </c>
      <c r="V39" s="32">
        <v>57.15</v>
      </c>
      <c r="W39" s="32">
        <v>10.336111111111112</v>
      </c>
      <c r="X39" s="32">
        <v>5.05</v>
      </c>
      <c r="Y39" s="32">
        <v>0</v>
      </c>
      <c r="Z39" s="32">
        <v>0</v>
      </c>
      <c r="AA39" s="32">
        <v>0.43333333333333335</v>
      </c>
      <c r="AB39" s="32">
        <v>0</v>
      </c>
      <c r="AC39" s="32">
        <v>4.8527777777777779</v>
      </c>
      <c r="AD39" s="32">
        <v>0</v>
      </c>
      <c r="AE39" s="32">
        <v>0</v>
      </c>
      <c r="AF39" t="s">
        <v>372</v>
      </c>
      <c r="AG39">
        <v>7</v>
      </c>
      <c r="AH39"/>
    </row>
    <row r="40" spans="1:34" x14ac:dyDescent="0.25">
      <c r="A40" t="s">
        <v>1347</v>
      </c>
      <c r="B40" t="s">
        <v>844</v>
      </c>
      <c r="C40" t="s">
        <v>1053</v>
      </c>
      <c r="D40" t="s">
        <v>1283</v>
      </c>
      <c r="E40" s="32">
        <v>62.166666666666664</v>
      </c>
      <c r="F40" s="32">
        <v>5.3496872207327968</v>
      </c>
      <c r="G40" s="32">
        <v>4.5722073279714035</v>
      </c>
      <c r="H40" s="32">
        <v>0.67931188561215372</v>
      </c>
      <c r="I40" s="32">
        <v>0.31327077747989279</v>
      </c>
      <c r="J40" s="32">
        <v>332.57222222222219</v>
      </c>
      <c r="K40" s="32">
        <v>284.23888888888888</v>
      </c>
      <c r="L40" s="32">
        <v>42.230555555555554</v>
      </c>
      <c r="M40" s="32">
        <v>19.475000000000001</v>
      </c>
      <c r="N40" s="32">
        <v>17.777777777777779</v>
      </c>
      <c r="O40" s="32">
        <v>4.9777777777777779</v>
      </c>
      <c r="P40" s="32">
        <v>107.63055555555556</v>
      </c>
      <c r="Q40" s="32">
        <v>82.052777777777777</v>
      </c>
      <c r="R40" s="32">
        <v>25.577777777777779</v>
      </c>
      <c r="S40" s="32">
        <v>182.71111111111111</v>
      </c>
      <c r="T40" s="32">
        <v>159.36666666666667</v>
      </c>
      <c r="U40" s="32">
        <v>1.086111111111111</v>
      </c>
      <c r="V40" s="32">
        <v>22.258333333333333</v>
      </c>
      <c r="W40" s="32">
        <v>26.402777777777779</v>
      </c>
      <c r="X40" s="32">
        <v>0</v>
      </c>
      <c r="Y40" s="32">
        <v>0</v>
      </c>
      <c r="Z40" s="32">
        <v>0</v>
      </c>
      <c r="AA40" s="32">
        <v>6.7027777777777775</v>
      </c>
      <c r="AB40" s="32">
        <v>0</v>
      </c>
      <c r="AC40" s="32">
        <v>19.7</v>
      </c>
      <c r="AD40" s="32">
        <v>0</v>
      </c>
      <c r="AE40" s="32">
        <v>0</v>
      </c>
      <c r="AF40" t="s">
        <v>362</v>
      </c>
      <c r="AG40">
        <v>7</v>
      </c>
      <c r="AH40"/>
    </row>
    <row r="41" spans="1:34" x14ac:dyDescent="0.25">
      <c r="A41" t="s">
        <v>1347</v>
      </c>
      <c r="B41" t="s">
        <v>502</v>
      </c>
      <c r="C41" t="s">
        <v>1066</v>
      </c>
      <c r="D41" t="s">
        <v>1283</v>
      </c>
      <c r="E41" s="32">
        <v>89.588888888888889</v>
      </c>
      <c r="F41" s="32">
        <v>2.9642378767208233</v>
      </c>
      <c r="G41" s="32">
        <v>2.7345553764107646</v>
      </c>
      <c r="H41" s="32">
        <v>0.25995783207242956</v>
      </c>
      <c r="I41" s="32">
        <v>0.15602629294307324</v>
      </c>
      <c r="J41" s="32">
        <v>265.56277777777774</v>
      </c>
      <c r="K41" s="32">
        <v>244.98577777777771</v>
      </c>
      <c r="L41" s="32">
        <v>23.289333333333328</v>
      </c>
      <c r="M41" s="32">
        <v>13.978222222222216</v>
      </c>
      <c r="N41" s="32">
        <v>5.6888888888888891</v>
      </c>
      <c r="O41" s="32">
        <v>3.6222222222222222</v>
      </c>
      <c r="P41" s="32">
        <v>75.414111111111083</v>
      </c>
      <c r="Q41" s="32">
        <v>64.148222222222188</v>
      </c>
      <c r="R41" s="32">
        <v>11.265888888888888</v>
      </c>
      <c r="S41" s="32">
        <v>166.85933333333332</v>
      </c>
      <c r="T41" s="32">
        <v>144.09911111111111</v>
      </c>
      <c r="U41" s="32">
        <v>0</v>
      </c>
      <c r="V41" s="32">
        <v>22.760222222222218</v>
      </c>
      <c r="W41" s="32">
        <v>139.29777777777775</v>
      </c>
      <c r="X41" s="32">
        <v>6.4611111111111112</v>
      </c>
      <c r="Y41" s="32">
        <v>0</v>
      </c>
      <c r="Z41" s="32">
        <v>0</v>
      </c>
      <c r="AA41" s="32">
        <v>36.418555555555557</v>
      </c>
      <c r="AB41" s="32">
        <v>0</v>
      </c>
      <c r="AC41" s="32">
        <v>89.370888888888885</v>
      </c>
      <c r="AD41" s="32">
        <v>0</v>
      </c>
      <c r="AE41" s="32">
        <v>7.0472222222222225</v>
      </c>
      <c r="AF41" t="s">
        <v>13</v>
      </c>
      <c r="AG41">
        <v>7</v>
      </c>
      <c r="AH41"/>
    </row>
    <row r="42" spans="1:34" x14ac:dyDescent="0.25">
      <c r="A42" t="s">
        <v>1347</v>
      </c>
      <c r="B42" t="s">
        <v>641</v>
      </c>
      <c r="C42" t="s">
        <v>1119</v>
      </c>
      <c r="D42" t="s">
        <v>1212</v>
      </c>
      <c r="E42" s="32">
        <v>86.011111111111106</v>
      </c>
      <c r="F42" s="32">
        <v>2.8278646169745509</v>
      </c>
      <c r="G42" s="32">
        <v>2.6552125048443354</v>
      </c>
      <c r="H42" s="32">
        <v>0.22461568272832966</v>
      </c>
      <c r="I42" s="32">
        <v>0.10754424492959566</v>
      </c>
      <c r="J42" s="32">
        <v>243.22777777777776</v>
      </c>
      <c r="K42" s="32">
        <v>228.37777777777777</v>
      </c>
      <c r="L42" s="32">
        <v>19.319444444444443</v>
      </c>
      <c r="M42" s="32">
        <v>9.25</v>
      </c>
      <c r="N42" s="32">
        <v>1.8194444444444444</v>
      </c>
      <c r="O42" s="32">
        <v>8.25</v>
      </c>
      <c r="P42" s="32">
        <v>64.577777777777783</v>
      </c>
      <c r="Q42" s="32">
        <v>59.797222222222224</v>
      </c>
      <c r="R42" s="32">
        <v>4.7805555555555559</v>
      </c>
      <c r="S42" s="32">
        <v>159.33055555555555</v>
      </c>
      <c r="T42" s="32">
        <v>135.02222222222221</v>
      </c>
      <c r="U42" s="32">
        <v>0</v>
      </c>
      <c r="V42" s="32">
        <v>24.308333333333334</v>
      </c>
      <c r="W42" s="32">
        <v>2.5861111111111108</v>
      </c>
      <c r="X42" s="32">
        <v>0</v>
      </c>
      <c r="Y42" s="32">
        <v>1.4666666666666666</v>
      </c>
      <c r="Z42" s="32">
        <v>0</v>
      </c>
      <c r="AA42" s="32">
        <v>0.47499999999999998</v>
      </c>
      <c r="AB42" s="32">
        <v>0</v>
      </c>
      <c r="AC42" s="32">
        <v>0.64444444444444449</v>
      </c>
      <c r="AD42" s="32">
        <v>0</v>
      </c>
      <c r="AE42" s="32">
        <v>0</v>
      </c>
      <c r="AF42" t="s">
        <v>155</v>
      </c>
      <c r="AG42">
        <v>7</v>
      </c>
      <c r="AH42"/>
    </row>
    <row r="43" spans="1:34" x14ac:dyDescent="0.25">
      <c r="A43" t="s">
        <v>1347</v>
      </c>
      <c r="B43" t="s">
        <v>728</v>
      </c>
      <c r="C43" t="s">
        <v>1112</v>
      </c>
      <c r="D43" t="s">
        <v>1244</v>
      </c>
      <c r="E43" s="32">
        <v>38.4</v>
      </c>
      <c r="F43" s="32">
        <v>3.0619212962962963</v>
      </c>
      <c r="G43" s="32">
        <v>3.0619212962962963</v>
      </c>
      <c r="H43" s="32">
        <v>0.37485532407407407</v>
      </c>
      <c r="I43" s="32">
        <v>0.37485532407407407</v>
      </c>
      <c r="J43" s="32">
        <v>117.57777777777777</v>
      </c>
      <c r="K43" s="32">
        <v>117.57777777777777</v>
      </c>
      <c r="L43" s="32">
        <v>14.394444444444444</v>
      </c>
      <c r="M43" s="32">
        <v>14.394444444444444</v>
      </c>
      <c r="N43" s="32">
        <v>0</v>
      </c>
      <c r="O43" s="32">
        <v>0</v>
      </c>
      <c r="P43" s="32">
        <v>30.972222222222221</v>
      </c>
      <c r="Q43" s="32">
        <v>30.972222222222221</v>
      </c>
      <c r="R43" s="32">
        <v>0</v>
      </c>
      <c r="S43" s="32">
        <v>72.211111111111109</v>
      </c>
      <c r="T43" s="32">
        <v>62.608333333333334</v>
      </c>
      <c r="U43" s="32">
        <v>0</v>
      </c>
      <c r="V43" s="32">
        <v>9.6027777777777779</v>
      </c>
      <c r="W43" s="32">
        <v>0</v>
      </c>
      <c r="X43" s="32">
        <v>0</v>
      </c>
      <c r="Y43" s="32">
        <v>0</v>
      </c>
      <c r="Z43" s="32">
        <v>0</v>
      </c>
      <c r="AA43" s="32">
        <v>0</v>
      </c>
      <c r="AB43" s="32">
        <v>0</v>
      </c>
      <c r="AC43" s="32">
        <v>0</v>
      </c>
      <c r="AD43" s="32">
        <v>0</v>
      </c>
      <c r="AE43" s="32">
        <v>0</v>
      </c>
      <c r="AF43" t="s">
        <v>242</v>
      </c>
      <c r="AG43">
        <v>7</v>
      </c>
      <c r="AH43"/>
    </row>
    <row r="44" spans="1:34" x14ac:dyDescent="0.25">
      <c r="A44" t="s">
        <v>1347</v>
      </c>
      <c r="B44" t="s">
        <v>938</v>
      </c>
      <c r="C44" t="s">
        <v>989</v>
      </c>
      <c r="D44" t="s">
        <v>1234</v>
      </c>
      <c r="E44" s="32">
        <v>103.62222222222222</v>
      </c>
      <c r="F44" s="32">
        <v>3.3746150546858247</v>
      </c>
      <c r="G44" s="32">
        <v>2.9653098863392664</v>
      </c>
      <c r="H44" s="32">
        <v>0.5147104868110659</v>
      </c>
      <c r="I44" s="32">
        <v>0.20732039459575388</v>
      </c>
      <c r="J44" s="32">
        <v>349.6851111111111</v>
      </c>
      <c r="K44" s="32">
        <v>307.27199999999999</v>
      </c>
      <c r="L44" s="32">
        <v>53.335444444444455</v>
      </c>
      <c r="M44" s="32">
        <v>21.483000000000008</v>
      </c>
      <c r="N44" s="32">
        <v>26.074666666666666</v>
      </c>
      <c r="O44" s="32">
        <v>5.7777777777777777</v>
      </c>
      <c r="P44" s="32">
        <v>81.912333333333322</v>
      </c>
      <c r="Q44" s="32">
        <v>71.351666666666659</v>
      </c>
      <c r="R44" s="32">
        <v>10.560666666666668</v>
      </c>
      <c r="S44" s="32">
        <v>214.43733333333333</v>
      </c>
      <c r="T44" s="32">
        <v>133.20422222222223</v>
      </c>
      <c r="U44" s="32">
        <v>20.798222222222225</v>
      </c>
      <c r="V44" s="32">
        <v>60.434888888888871</v>
      </c>
      <c r="W44" s="32">
        <v>1.2333333333333334</v>
      </c>
      <c r="X44" s="32">
        <v>0</v>
      </c>
      <c r="Y44" s="32">
        <v>1.2333333333333334</v>
      </c>
      <c r="Z44" s="32">
        <v>0</v>
      </c>
      <c r="AA44" s="32">
        <v>0</v>
      </c>
      <c r="AB44" s="32">
        <v>0</v>
      </c>
      <c r="AC44" s="32">
        <v>0</v>
      </c>
      <c r="AD44" s="32">
        <v>0</v>
      </c>
      <c r="AE44" s="32">
        <v>0</v>
      </c>
      <c r="AF44" t="s">
        <v>456</v>
      </c>
      <c r="AG44">
        <v>7</v>
      </c>
      <c r="AH44"/>
    </row>
    <row r="45" spans="1:34" x14ac:dyDescent="0.25">
      <c r="A45" t="s">
        <v>1347</v>
      </c>
      <c r="B45" t="s">
        <v>856</v>
      </c>
      <c r="C45" t="s">
        <v>1034</v>
      </c>
      <c r="D45" t="s">
        <v>1211</v>
      </c>
      <c r="E45" s="32">
        <v>43.922222222222224</v>
      </c>
      <c r="F45" s="32">
        <v>4.6024184163926121</v>
      </c>
      <c r="G45" s="32">
        <v>4.1204174045029083</v>
      </c>
      <c r="H45" s="32">
        <v>0.75643814824184175</v>
      </c>
      <c r="I45" s="32">
        <v>0.50366810017708075</v>
      </c>
      <c r="J45" s="32">
        <v>202.14844444444441</v>
      </c>
      <c r="K45" s="32">
        <v>180.97788888888886</v>
      </c>
      <c r="L45" s="32">
        <v>33.224444444444451</v>
      </c>
      <c r="M45" s="32">
        <v>22.122222222222227</v>
      </c>
      <c r="N45" s="32">
        <v>5.3077777777777788</v>
      </c>
      <c r="O45" s="32">
        <v>5.7944444444444443</v>
      </c>
      <c r="P45" s="32">
        <v>58.70055555555556</v>
      </c>
      <c r="Q45" s="32">
        <v>48.632222222222225</v>
      </c>
      <c r="R45" s="32">
        <v>10.068333333333333</v>
      </c>
      <c r="S45" s="32">
        <v>110.22344444444443</v>
      </c>
      <c r="T45" s="32">
        <v>102.46344444444442</v>
      </c>
      <c r="U45" s="32">
        <v>0</v>
      </c>
      <c r="V45" s="32">
        <v>7.7600000000000007</v>
      </c>
      <c r="W45" s="32">
        <v>2.2443333333333335</v>
      </c>
      <c r="X45" s="32">
        <v>1.6555555555555554</v>
      </c>
      <c r="Y45" s="32">
        <v>0</v>
      </c>
      <c r="Z45" s="32">
        <v>0</v>
      </c>
      <c r="AA45" s="32">
        <v>0</v>
      </c>
      <c r="AB45" s="32">
        <v>0.26500000000000001</v>
      </c>
      <c r="AC45" s="32">
        <v>0.32377777777777772</v>
      </c>
      <c r="AD45" s="32">
        <v>0</v>
      </c>
      <c r="AE45" s="32">
        <v>0</v>
      </c>
      <c r="AF45" t="s">
        <v>374</v>
      </c>
      <c r="AG45">
        <v>7</v>
      </c>
      <c r="AH45"/>
    </row>
    <row r="46" spans="1:34" x14ac:dyDescent="0.25">
      <c r="A46" t="s">
        <v>1347</v>
      </c>
      <c r="B46" t="s">
        <v>652</v>
      </c>
      <c r="C46" t="s">
        <v>990</v>
      </c>
      <c r="D46" t="s">
        <v>1304</v>
      </c>
      <c r="E46" s="32">
        <v>14.822222222222223</v>
      </c>
      <c r="F46" s="32">
        <v>3.7768815592203904</v>
      </c>
      <c r="G46" s="32">
        <v>3.7768815592203904</v>
      </c>
      <c r="H46" s="32">
        <v>0.84146926536731637</v>
      </c>
      <c r="I46" s="32">
        <v>0.84146926536731637</v>
      </c>
      <c r="J46" s="32">
        <v>55.981777777777786</v>
      </c>
      <c r="K46" s="32">
        <v>55.981777777777786</v>
      </c>
      <c r="L46" s="32">
        <v>12.472444444444445</v>
      </c>
      <c r="M46" s="32">
        <v>12.472444444444445</v>
      </c>
      <c r="N46" s="32">
        <v>0</v>
      </c>
      <c r="O46" s="32">
        <v>0</v>
      </c>
      <c r="P46" s="32">
        <v>14.218111111111115</v>
      </c>
      <c r="Q46" s="32">
        <v>14.218111111111115</v>
      </c>
      <c r="R46" s="32">
        <v>0</v>
      </c>
      <c r="S46" s="32">
        <v>29.291222222222224</v>
      </c>
      <c r="T46" s="32">
        <v>23.783000000000001</v>
      </c>
      <c r="U46" s="32">
        <v>5.5082222222222237</v>
      </c>
      <c r="V46" s="32">
        <v>0</v>
      </c>
      <c r="W46" s="32">
        <v>4.7611111111111111</v>
      </c>
      <c r="X46" s="32">
        <v>4.5444444444444443</v>
      </c>
      <c r="Y46" s="32">
        <v>0</v>
      </c>
      <c r="Z46" s="32">
        <v>0</v>
      </c>
      <c r="AA46" s="32">
        <v>0.21666666666666667</v>
      </c>
      <c r="AB46" s="32">
        <v>0</v>
      </c>
      <c r="AC46" s="32">
        <v>0</v>
      </c>
      <c r="AD46" s="32">
        <v>0</v>
      </c>
      <c r="AE46" s="32">
        <v>0</v>
      </c>
      <c r="AF46" t="s">
        <v>166</v>
      </c>
      <c r="AG46">
        <v>7</v>
      </c>
      <c r="AH46"/>
    </row>
    <row r="47" spans="1:34" x14ac:dyDescent="0.25">
      <c r="A47" t="s">
        <v>1347</v>
      </c>
      <c r="B47" t="s">
        <v>892</v>
      </c>
      <c r="C47" t="s">
        <v>1053</v>
      </c>
      <c r="D47" t="s">
        <v>1301</v>
      </c>
      <c r="E47" s="32">
        <v>55.922222222222224</v>
      </c>
      <c r="F47" s="32">
        <v>2.6518120405324859</v>
      </c>
      <c r="G47" s="32">
        <v>2.4381223922114046</v>
      </c>
      <c r="H47" s="32">
        <v>0.30205245380488771</v>
      </c>
      <c r="I47" s="32">
        <v>0.1885018875422213</v>
      </c>
      <c r="J47" s="32">
        <v>148.29522222222224</v>
      </c>
      <c r="K47" s="32">
        <v>136.34522222222222</v>
      </c>
      <c r="L47" s="32">
        <v>16.891444444444442</v>
      </c>
      <c r="M47" s="32">
        <v>10.541444444444442</v>
      </c>
      <c r="N47" s="32">
        <v>0.44444444444444442</v>
      </c>
      <c r="O47" s="32">
        <v>5.9055555555555559</v>
      </c>
      <c r="P47" s="32">
        <v>42.480777777777782</v>
      </c>
      <c r="Q47" s="32">
        <v>36.88077777777778</v>
      </c>
      <c r="R47" s="32">
        <v>5.6</v>
      </c>
      <c r="S47" s="32">
        <v>88.923000000000002</v>
      </c>
      <c r="T47" s="32">
        <v>75.523777777777781</v>
      </c>
      <c r="U47" s="32">
        <v>0</v>
      </c>
      <c r="V47" s="32">
        <v>13.399222222222223</v>
      </c>
      <c r="W47" s="32">
        <v>79.629000000000005</v>
      </c>
      <c r="X47" s="32">
        <v>5.2469999999999999</v>
      </c>
      <c r="Y47" s="32">
        <v>0</v>
      </c>
      <c r="Z47" s="32">
        <v>0</v>
      </c>
      <c r="AA47" s="32">
        <v>17.288</v>
      </c>
      <c r="AB47" s="32">
        <v>0</v>
      </c>
      <c r="AC47" s="32">
        <v>51.972222222222221</v>
      </c>
      <c r="AD47" s="32">
        <v>0</v>
      </c>
      <c r="AE47" s="32">
        <v>5.121777777777778</v>
      </c>
      <c r="AF47" t="s">
        <v>410</v>
      </c>
      <c r="AG47">
        <v>7</v>
      </c>
      <c r="AH47"/>
    </row>
    <row r="48" spans="1:34" x14ac:dyDescent="0.25">
      <c r="A48" t="s">
        <v>1347</v>
      </c>
      <c r="B48" t="s">
        <v>680</v>
      </c>
      <c r="C48" t="s">
        <v>1018</v>
      </c>
      <c r="D48" t="s">
        <v>1236</v>
      </c>
      <c r="E48" s="32">
        <v>120.91111111111111</v>
      </c>
      <c r="F48" s="32">
        <v>3.0401791950009187</v>
      </c>
      <c r="G48" s="32">
        <v>2.8057654842859758</v>
      </c>
      <c r="H48" s="32">
        <v>0.46431170740672678</v>
      </c>
      <c r="I48" s="32">
        <v>0.28162929608527848</v>
      </c>
      <c r="J48" s="32">
        <v>367.59144444444439</v>
      </c>
      <c r="K48" s="32">
        <v>339.24822222222213</v>
      </c>
      <c r="L48" s="32">
        <v>56.140444444444455</v>
      </c>
      <c r="M48" s="32">
        <v>34.052111111111117</v>
      </c>
      <c r="N48" s="32">
        <v>16.488333333333337</v>
      </c>
      <c r="O48" s="32">
        <v>5.6</v>
      </c>
      <c r="P48" s="32">
        <v>80.236666666666636</v>
      </c>
      <c r="Q48" s="32">
        <v>73.981777777777751</v>
      </c>
      <c r="R48" s="32">
        <v>6.2548888888888881</v>
      </c>
      <c r="S48" s="32">
        <v>231.21433333333326</v>
      </c>
      <c r="T48" s="32">
        <v>200.29222222222214</v>
      </c>
      <c r="U48" s="32">
        <v>0</v>
      </c>
      <c r="V48" s="32">
        <v>30.922111111111114</v>
      </c>
      <c r="W48" s="32">
        <v>0</v>
      </c>
      <c r="X48" s="32">
        <v>0</v>
      </c>
      <c r="Y48" s="32">
        <v>0</v>
      </c>
      <c r="Z48" s="32">
        <v>0</v>
      </c>
      <c r="AA48" s="32">
        <v>0</v>
      </c>
      <c r="AB48" s="32">
        <v>0</v>
      </c>
      <c r="AC48" s="32">
        <v>0</v>
      </c>
      <c r="AD48" s="32">
        <v>0</v>
      </c>
      <c r="AE48" s="32">
        <v>0</v>
      </c>
      <c r="AF48" t="s">
        <v>194</v>
      </c>
      <c r="AG48">
        <v>7</v>
      </c>
      <c r="AH48"/>
    </row>
    <row r="49" spans="1:34" x14ac:dyDescent="0.25">
      <c r="A49" t="s">
        <v>1347</v>
      </c>
      <c r="B49" t="s">
        <v>663</v>
      </c>
      <c r="C49" t="s">
        <v>1125</v>
      </c>
      <c r="D49" t="s">
        <v>1312</v>
      </c>
      <c r="E49" s="32">
        <v>33.4</v>
      </c>
      <c r="F49" s="32">
        <v>3.0889055222887558</v>
      </c>
      <c r="G49" s="32">
        <v>2.8092980705256152</v>
      </c>
      <c r="H49" s="32">
        <v>0.72022621423819033</v>
      </c>
      <c r="I49" s="32">
        <v>0.44061876247504994</v>
      </c>
      <c r="J49" s="32">
        <v>103.16944444444444</v>
      </c>
      <c r="K49" s="32">
        <v>93.830555555555549</v>
      </c>
      <c r="L49" s="32">
        <v>24.055555555555557</v>
      </c>
      <c r="M49" s="32">
        <v>14.716666666666667</v>
      </c>
      <c r="N49" s="32">
        <v>3.65</v>
      </c>
      <c r="O49" s="32">
        <v>5.6888888888888891</v>
      </c>
      <c r="P49" s="32">
        <v>11.658333333333333</v>
      </c>
      <c r="Q49" s="32">
        <v>11.658333333333333</v>
      </c>
      <c r="R49" s="32">
        <v>0</v>
      </c>
      <c r="S49" s="32">
        <v>67.455555555555563</v>
      </c>
      <c r="T49" s="32">
        <v>51.486111111111114</v>
      </c>
      <c r="U49" s="32">
        <v>9.5638888888888882</v>
      </c>
      <c r="V49" s="32">
        <v>6.4055555555555559</v>
      </c>
      <c r="W49" s="32">
        <v>0</v>
      </c>
      <c r="X49" s="32">
        <v>0</v>
      </c>
      <c r="Y49" s="32">
        <v>0</v>
      </c>
      <c r="Z49" s="32">
        <v>0</v>
      </c>
      <c r="AA49" s="32">
        <v>0</v>
      </c>
      <c r="AB49" s="32">
        <v>0</v>
      </c>
      <c r="AC49" s="32">
        <v>0</v>
      </c>
      <c r="AD49" s="32">
        <v>0</v>
      </c>
      <c r="AE49" s="32">
        <v>0</v>
      </c>
      <c r="AF49" t="s">
        <v>177</v>
      </c>
      <c r="AG49">
        <v>7</v>
      </c>
      <c r="AH49"/>
    </row>
    <row r="50" spans="1:34" x14ac:dyDescent="0.25">
      <c r="A50" t="s">
        <v>1347</v>
      </c>
      <c r="B50" t="s">
        <v>896</v>
      </c>
      <c r="C50" t="s">
        <v>1034</v>
      </c>
      <c r="D50" t="s">
        <v>1211</v>
      </c>
      <c r="E50" s="32">
        <v>159.61111111111111</v>
      </c>
      <c r="F50" s="32">
        <v>1.1784719805081796</v>
      </c>
      <c r="G50" s="32">
        <v>1.1784719805081796</v>
      </c>
      <c r="H50" s="32">
        <v>0.16729899060215803</v>
      </c>
      <c r="I50" s="32">
        <v>0.16729899060215803</v>
      </c>
      <c r="J50" s="32">
        <v>188.09722222222223</v>
      </c>
      <c r="K50" s="32">
        <v>188.09722222222223</v>
      </c>
      <c r="L50" s="32">
        <v>26.702777777777779</v>
      </c>
      <c r="M50" s="32">
        <v>26.702777777777779</v>
      </c>
      <c r="N50" s="32">
        <v>0</v>
      </c>
      <c r="O50" s="32">
        <v>0</v>
      </c>
      <c r="P50" s="32">
        <v>55.2</v>
      </c>
      <c r="Q50" s="32">
        <v>55.2</v>
      </c>
      <c r="R50" s="32">
        <v>0</v>
      </c>
      <c r="S50" s="32">
        <v>106.19444444444443</v>
      </c>
      <c r="T50" s="32">
        <v>69.830555555555549</v>
      </c>
      <c r="U50" s="32">
        <v>0</v>
      </c>
      <c r="V50" s="32">
        <v>36.363888888888887</v>
      </c>
      <c r="W50" s="32">
        <v>0</v>
      </c>
      <c r="X50" s="32">
        <v>0</v>
      </c>
      <c r="Y50" s="32">
        <v>0</v>
      </c>
      <c r="Z50" s="32">
        <v>0</v>
      </c>
      <c r="AA50" s="32">
        <v>0</v>
      </c>
      <c r="AB50" s="32">
        <v>0</v>
      </c>
      <c r="AC50" s="32">
        <v>0</v>
      </c>
      <c r="AD50" s="32">
        <v>0</v>
      </c>
      <c r="AE50" s="32">
        <v>0</v>
      </c>
      <c r="AF50" t="s">
        <v>414</v>
      </c>
      <c r="AG50">
        <v>7</v>
      </c>
      <c r="AH50"/>
    </row>
    <row r="51" spans="1:34" x14ac:dyDescent="0.25">
      <c r="A51" t="s">
        <v>1347</v>
      </c>
      <c r="B51" t="s">
        <v>619</v>
      </c>
      <c r="C51" t="s">
        <v>1069</v>
      </c>
      <c r="D51" t="s">
        <v>1288</v>
      </c>
      <c r="E51" s="32">
        <v>76.577777777777783</v>
      </c>
      <c r="F51" s="32">
        <v>3.007572547881602</v>
      </c>
      <c r="G51" s="32">
        <v>2.810732733604179</v>
      </c>
      <c r="H51" s="32">
        <v>0.48771329077190939</v>
      </c>
      <c r="I51" s="32">
        <v>0.34780470110272782</v>
      </c>
      <c r="J51" s="32">
        <v>230.31322222222227</v>
      </c>
      <c r="K51" s="32">
        <v>215.23966666666669</v>
      </c>
      <c r="L51" s="32">
        <v>37.347999999999999</v>
      </c>
      <c r="M51" s="32">
        <v>26.634111111111114</v>
      </c>
      <c r="N51" s="32">
        <v>5.2944444444444443</v>
      </c>
      <c r="O51" s="32">
        <v>5.4194444444444443</v>
      </c>
      <c r="P51" s="32">
        <v>44.359888888888896</v>
      </c>
      <c r="Q51" s="32">
        <v>40.000222222222227</v>
      </c>
      <c r="R51" s="32">
        <v>4.3596666666666666</v>
      </c>
      <c r="S51" s="32">
        <v>148.60533333333336</v>
      </c>
      <c r="T51" s="32">
        <v>103.00544444444446</v>
      </c>
      <c r="U51" s="32">
        <v>14.398555555555554</v>
      </c>
      <c r="V51" s="32">
        <v>31.201333333333341</v>
      </c>
      <c r="W51" s="32">
        <v>2.3416666666666668</v>
      </c>
      <c r="X51" s="32">
        <v>0</v>
      </c>
      <c r="Y51" s="32">
        <v>0</v>
      </c>
      <c r="Z51" s="32">
        <v>0</v>
      </c>
      <c r="AA51" s="32">
        <v>0</v>
      </c>
      <c r="AB51" s="32">
        <v>0</v>
      </c>
      <c r="AC51" s="32">
        <v>2.3416666666666668</v>
      </c>
      <c r="AD51" s="32">
        <v>0</v>
      </c>
      <c r="AE51" s="32">
        <v>0</v>
      </c>
      <c r="AF51" t="s">
        <v>133</v>
      </c>
      <c r="AG51">
        <v>7</v>
      </c>
      <c r="AH51"/>
    </row>
    <row r="52" spans="1:34" x14ac:dyDescent="0.25">
      <c r="A52" t="s">
        <v>1347</v>
      </c>
      <c r="B52" t="s">
        <v>908</v>
      </c>
      <c r="C52" t="s">
        <v>989</v>
      </c>
      <c r="D52" t="s">
        <v>1234</v>
      </c>
      <c r="E52" s="32">
        <v>66.011111111111106</v>
      </c>
      <c r="F52" s="32">
        <v>2.6093603770409022</v>
      </c>
      <c r="G52" s="32">
        <v>2.3707810132974245</v>
      </c>
      <c r="H52" s="32">
        <v>0.2536963474162599</v>
      </c>
      <c r="I52" s="32">
        <v>9.5165797003871386E-2</v>
      </c>
      <c r="J52" s="32">
        <v>172.24677777777777</v>
      </c>
      <c r="K52" s="32">
        <v>156.49788888888887</v>
      </c>
      <c r="L52" s="32">
        <v>16.746777777777776</v>
      </c>
      <c r="M52" s="32">
        <v>6.2819999999999983</v>
      </c>
      <c r="N52" s="32">
        <v>5.2203333333333335</v>
      </c>
      <c r="O52" s="32">
        <v>5.2444444444444445</v>
      </c>
      <c r="P52" s="32">
        <v>24.601111111111116</v>
      </c>
      <c r="Q52" s="32">
        <v>19.317000000000004</v>
      </c>
      <c r="R52" s="32">
        <v>5.2841111111111125</v>
      </c>
      <c r="S52" s="32">
        <v>130.89888888888888</v>
      </c>
      <c r="T52" s="32">
        <v>85.042444444444413</v>
      </c>
      <c r="U52" s="32">
        <v>14.816444444444437</v>
      </c>
      <c r="V52" s="32">
        <v>31.040000000000013</v>
      </c>
      <c r="W52" s="32">
        <v>0</v>
      </c>
      <c r="X52" s="32">
        <v>0</v>
      </c>
      <c r="Y52" s="32">
        <v>0</v>
      </c>
      <c r="Z52" s="32">
        <v>0</v>
      </c>
      <c r="AA52" s="32">
        <v>0</v>
      </c>
      <c r="AB52" s="32">
        <v>0</v>
      </c>
      <c r="AC52" s="32">
        <v>0</v>
      </c>
      <c r="AD52" s="32">
        <v>0</v>
      </c>
      <c r="AE52" s="32">
        <v>0</v>
      </c>
      <c r="AF52" t="s">
        <v>426</v>
      </c>
      <c r="AG52">
        <v>7</v>
      </c>
      <c r="AH52"/>
    </row>
    <row r="53" spans="1:34" x14ac:dyDescent="0.25">
      <c r="A53" t="s">
        <v>1347</v>
      </c>
      <c r="B53" t="s">
        <v>871</v>
      </c>
      <c r="C53" t="s">
        <v>1027</v>
      </c>
      <c r="D53" t="s">
        <v>1283</v>
      </c>
      <c r="E53" s="32">
        <v>20</v>
      </c>
      <c r="F53" s="32">
        <v>5.7354166666666666</v>
      </c>
      <c r="G53" s="32">
        <v>5.0665277777777771</v>
      </c>
      <c r="H53" s="32">
        <v>2.7169444444444446</v>
      </c>
      <c r="I53" s="32">
        <v>2.0480555555555555</v>
      </c>
      <c r="J53" s="32">
        <v>114.70833333333333</v>
      </c>
      <c r="K53" s="32">
        <v>101.33055555555555</v>
      </c>
      <c r="L53" s="32">
        <v>54.338888888888889</v>
      </c>
      <c r="M53" s="32">
        <v>40.961111111111109</v>
      </c>
      <c r="N53" s="32">
        <v>8.0444444444444443</v>
      </c>
      <c r="O53" s="32">
        <v>5.333333333333333</v>
      </c>
      <c r="P53" s="32">
        <v>14.675000000000001</v>
      </c>
      <c r="Q53" s="32">
        <v>14.675000000000001</v>
      </c>
      <c r="R53" s="32">
        <v>0</v>
      </c>
      <c r="S53" s="32">
        <v>45.694444444444443</v>
      </c>
      <c r="T53" s="32">
        <v>45.694444444444443</v>
      </c>
      <c r="U53" s="32">
        <v>0</v>
      </c>
      <c r="V53" s="32">
        <v>0</v>
      </c>
      <c r="W53" s="32">
        <v>0</v>
      </c>
      <c r="X53" s="32">
        <v>0</v>
      </c>
      <c r="Y53" s="32">
        <v>0</v>
      </c>
      <c r="Z53" s="32">
        <v>0</v>
      </c>
      <c r="AA53" s="32">
        <v>0</v>
      </c>
      <c r="AB53" s="32">
        <v>0</v>
      </c>
      <c r="AC53" s="32">
        <v>0</v>
      </c>
      <c r="AD53" s="32">
        <v>0</v>
      </c>
      <c r="AE53" s="32">
        <v>0</v>
      </c>
      <c r="AF53" t="s">
        <v>389</v>
      </c>
      <c r="AG53">
        <v>7</v>
      </c>
      <c r="AH53"/>
    </row>
    <row r="54" spans="1:34" x14ac:dyDescent="0.25">
      <c r="A54" t="s">
        <v>1347</v>
      </c>
      <c r="B54" t="s">
        <v>746</v>
      </c>
      <c r="C54" t="s">
        <v>1007</v>
      </c>
      <c r="D54" t="s">
        <v>1291</v>
      </c>
      <c r="E54" s="32">
        <v>39.955555555555556</v>
      </c>
      <c r="F54" s="32">
        <v>2.7438737486095666</v>
      </c>
      <c r="G54" s="32">
        <v>2.651501668520579</v>
      </c>
      <c r="H54" s="32">
        <v>0.29279755283648495</v>
      </c>
      <c r="I54" s="32">
        <v>0.27921579532814234</v>
      </c>
      <c r="J54" s="32">
        <v>109.63300000000002</v>
      </c>
      <c r="K54" s="32">
        <v>105.94222222222224</v>
      </c>
      <c r="L54" s="32">
        <v>11.698888888888888</v>
      </c>
      <c r="M54" s="32">
        <v>11.156222222222221</v>
      </c>
      <c r="N54" s="32">
        <v>0.35099999999999998</v>
      </c>
      <c r="O54" s="32">
        <v>0.19166666666666668</v>
      </c>
      <c r="P54" s="32">
        <v>31.410000000000004</v>
      </c>
      <c r="Q54" s="32">
        <v>28.26188888888889</v>
      </c>
      <c r="R54" s="32">
        <v>3.1481111111111115</v>
      </c>
      <c r="S54" s="32">
        <v>66.524111111111125</v>
      </c>
      <c r="T54" s="32">
        <v>35.872333333333344</v>
      </c>
      <c r="U54" s="32">
        <v>21.094666666666669</v>
      </c>
      <c r="V54" s="32">
        <v>9.557111111111114</v>
      </c>
      <c r="W54" s="32">
        <v>0</v>
      </c>
      <c r="X54" s="32">
        <v>0</v>
      </c>
      <c r="Y54" s="32">
        <v>0</v>
      </c>
      <c r="Z54" s="32">
        <v>0</v>
      </c>
      <c r="AA54" s="32">
        <v>0</v>
      </c>
      <c r="AB54" s="32">
        <v>0</v>
      </c>
      <c r="AC54" s="32">
        <v>0</v>
      </c>
      <c r="AD54" s="32">
        <v>0</v>
      </c>
      <c r="AE54" s="32">
        <v>0</v>
      </c>
      <c r="AF54" t="s">
        <v>260</v>
      </c>
      <c r="AG54">
        <v>7</v>
      </c>
      <c r="AH54"/>
    </row>
    <row r="55" spans="1:34" x14ac:dyDescent="0.25">
      <c r="A55" t="s">
        <v>1347</v>
      </c>
      <c r="B55" t="s">
        <v>555</v>
      </c>
      <c r="C55" t="s">
        <v>969</v>
      </c>
      <c r="D55" t="s">
        <v>1299</v>
      </c>
      <c r="E55" s="32">
        <v>56.611111111111114</v>
      </c>
      <c r="F55" s="32">
        <v>2.4489833169774289</v>
      </c>
      <c r="G55" s="32">
        <v>2.055629048086359</v>
      </c>
      <c r="H55" s="32">
        <v>0.31407065750736018</v>
      </c>
      <c r="I55" s="32">
        <v>0.1821766437684004</v>
      </c>
      <c r="J55" s="32">
        <v>138.63966666666667</v>
      </c>
      <c r="K55" s="32">
        <v>116.37144444444445</v>
      </c>
      <c r="L55" s="32">
        <v>17.779888888888891</v>
      </c>
      <c r="M55" s="32">
        <v>10.313222222222223</v>
      </c>
      <c r="N55" s="32">
        <v>1.7777777777777777</v>
      </c>
      <c r="O55" s="32">
        <v>5.6888888888888891</v>
      </c>
      <c r="P55" s="32">
        <v>37.458000000000006</v>
      </c>
      <c r="Q55" s="32">
        <v>22.656444444444453</v>
      </c>
      <c r="R55" s="32">
        <v>14.801555555555552</v>
      </c>
      <c r="S55" s="32">
        <v>83.401777777777767</v>
      </c>
      <c r="T55" s="32">
        <v>54.786333333333332</v>
      </c>
      <c r="U55" s="32">
        <v>25.586888888888886</v>
      </c>
      <c r="V55" s="32">
        <v>3.0285555555555548</v>
      </c>
      <c r="W55" s="32">
        <v>5.4876666666666676</v>
      </c>
      <c r="X55" s="32">
        <v>2.0252222222222218</v>
      </c>
      <c r="Y55" s="32">
        <v>0</v>
      </c>
      <c r="Z55" s="32">
        <v>0</v>
      </c>
      <c r="AA55" s="32">
        <v>9.4444444444444442E-2</v>
      </c>
      <c r="AB55" s="32">
        <v>0</v>
      </c>
      <c r="AC55" s="32">
        <v>3.3680000000000008</v>
      </c>
      <c r="AD55" s="32">
        <v>0</v>
      </c>
      <c r="AE55" s="32">
        <v>0</v>
      </c>
      <c r="AF55" t="s">
        <v>66</v>
      </c>
      <c r="AG55">
        <v>7</v>
      </c>
      <c r="AH55"/>
    </row>
    <row r="56" spans="1:34" x14ac:dyDescent="0.25">
      <c r="A56" t="s">
        <v>1347</v>
      </c>
      <c r="B56" t="s">
        <v>617</v>
      </c>
      <c r="C56" t="s">
        <v>1115</v>
      </c>
      <c r="D56" t="s">
        <v>1308</v>
      </c>
      <c r="E56" s="32">
        <v>26.622222222222224</v>
      </c>
      <c r="F56" s="32">
        <v>2.6550208681135232</v>
      </c>
      <c r="G56" s="32">
        <v>2.2715358931552596</v>
      </c>
      <c r="H56" s="32">
        <v>0.48373956594323869</v>
      </c>
      <c r="I56" s="32">
        <v>0.28649415692821367</v>
      </c>
      <c r="J56" s="32">
        <v>70.682555555555581</v>
      </c>
      <c r="K56" s="32">
        <v>60.473333333333358</v>
      </c>
      <c r="L56" s="32">
        <v>12.878222222222222</v>
      </c>
      <c r="M56" s="32">
        <v>7.6271111111111107</v>
      </c>
      <c r="N56" s="32">
        <v>0</v>
      </c>
      <c r="O56" s="32">
        <v>5.2511111111111113</v>
      </c>
      <c r="P56" s="32">
        <v>17.171444444444443</v>
      </c>
      <c r="Q56" s="32">
        <v>12.213333333333331</v>
      </c>
      <c r="R56" s="32">
        <v>4.9581111111111129</v>
      </c>
      <c r="S56" s="32">
        <v>40.632888888888914</v>
      </c>
      <c r="T56" s="32">
        <v>24.305222222222241</v>
      </c>
      <c r="U56" s="32">
        <v>0.41988888888888887</v>
      </c>
      <c r="V56" s="32">
        <v>15.907777777777781</v>
      </c>
      <c r="W56" s="32">
        <v>16.039222222222222</v>
      </c>
      <c r="X56" s="32">
        <v>0</v>
      </c>
      <c r="Y56" s="32">
        <v>0</v>
      </c>
      <c r="Z56" s="32">
        <v>0</v>
      </c>
      <c r="AA56" s="32">
        <v>9.509999999999998</v>
      </c>
      <c r="AB56" s="32">
        <v>0</v>
      </c>
      <c r="AC56" s="32">
        <v>2.6662222222222218</v>
      </c>
      <c r="AD56" s="32">
        <v>0</v>
      </c>
      <c r="AE56" s="32">
        <v>3.8629999999999995</v>
      </c>
      <c r="AF56" t="s">
        <v>131</v>
      </c>
      <c r="AG56">
        <v>7</v>
      </c>
      <c r="AH56"/>
    </row>
    <row r="57" spans="1:34" x14ac:dyDescent="0.25">
      <c r="A57" t="s">
        <v>1347</v>
      </c>
      <c r="B57" t="s">
        <v>492</v>
      </c>
      <c r="C57" t="s">
        <v>1062</v>
      </c>
      <c r="D57" t="s">
        <v>1254</v>
      </c>
      <c r="E57" s="32">
        <v>43.844444444444441</v>
      </c>
      <c r="F57" s="32">
        <v>2.0822959959452616</v>
      </c>
      <c r="G57" s="32">
        <v>1.9737480993411054</v>
      </c>
      <c r="H57" s="32">
        <v>0.32753167764825153</v>
      </c>
      <c r="I57" s="32">
        <v>0.21898378104409538</v>
      </c>
      <c r="J57" s="32">
        <v>91.297111111111121</v>
      </c>
      <c r="K57" s="32">
        <v>86.537888888888901</v>
      </c>
      <c r="L57" s="32">
        <v>14.360444444444449</v>
      </c>
      <c r="M57" s="32">
        <v>9.6012222222222263</v>
      </c>
      <c r="N57" s="32">
        <v>0</v>
      </c>
      <c r="O57" s="32">
        <v>4.7592222222222222</v>
      </c>
      <c r="P57" s="32">
        <v>13.818222222222223</v>
      </c>
      <c r="Q57" s="32">
        <v>13.818222222222223</v>
      </c>
      <c r="R57" s="32">
        <v>0</v>
      </c>
      <c r="S57" s="32">
        <v>63.118444444444449</v>
      </c>
      <c r="T57" s="32">
        <v>27.221888888888891</v>
      </c>
      <c r="U57" s="32">
        <v>30.273333333333337</v>
      </c>
      <c r="V57" s="32">
        <v>5.623222222222223</v>
      </c>
      <c r="W57" s="32">
        <v>0</v>
      </c>
      <c r="X57" s="32">
        <v>0</v>
      </c>
      <c r="Y57" s="32">
        <v>0</v>
      </c>
      <c r="Z57" s="32">
        <v>0</v>
      </c>
      <c r="AA57" s="32">
        <v>0</v>
      </c>
      <c r="AB57" s="32">
        <v>0</v>
      </c>
      <c r="AC57" s="32">
        <v>0</v>
      </c>
      <c r="AD57" s="32">
        <v>0</v>
      </c>
      <c r="AE57" s="32">
        <v>0</v>
      </c>
      <c r="AF57" t="s">
        <v>3</v>
      </c>
      <c r="AG57">
        <v>7</v>
      </c>
      <c r="AH57"/>
    </row>
    <row r="58" spans="1:34" x14ac:dyDescent="0.25">
      <c r="A58" t="s">
        <v>1347</v>
      </c>
      <c r="B58" t="s">
        <v>585</v>
      </c>
      <c r="C58" t="s">
        <v>992</v>
      </c>
      <c r="D58" t="s">
        <v>1289</v>
      </c>
      <c r="E58" s="32">
        <v>68.511111111111106</v>
      </c>
      <c r="F58" s="32">
        <v>3.2113817710022707</v>
      </c>
      <c r="G58" s="32">
        <v>3.0241453130068119</v>
      </c>
      <c r="H58" s="32">
        <v>0.25888744729159913</v>
      </c>
      <c r="I58" s="32">
        <v>7.1650989296140138E-2</v>
      </c>
      <c r="J58" s="32">
        <v>220.01533333333333</v>
      </c>
      <c r="K58" s="32">
        <v>207.18755555555555</v>
      </c>
      <c r="L58" s="32">
        <v>17.736666666666668</v>
      </c>
      <c r="M58" s="32">
        <v>4.9088888888888897</v>
      </c>
      <c r="N58" s="32">
        <v>6.9333333333333336</v>
      </c>
      <c r="O58" s="32">
        <v>5.8944444444444448</v>
      </c>
      <c r="P58" s="32">
        <v>63.127444444444464</v>
      </c>
      <c r="Q58" s="32">
        <v>63.127444444444464</v>
      </c>
      <c r="R58" s="32">
        <v>0</v>
      </c>
      <c r="S58" s="32">
        <v>139.1512222222222</v>
      </c>
      <c r="T58" s="32">
        <v>121.54577777777774</v>
      </c>
      <c r="U58" s="32">
        <v>3.7155555555555555</v>
      </c>
      <c r="V58" s="32">
        <v>13.889888888888891</v>
      </c>
      <c r="W58" s="32">
        <v>60.842000000000013</v>
      </c>
      <c r="X58" s="32">
        <v>3.2911111111111104</v>
      </c>
      <c r="Y58" s="32">
        <v>0</v>
      </c>
      <c r="Z58" s="32">
        <v>0</v>
      </c>
      <c r="AA58" s="32">
        <v>14.574111111111112</v>
      </c>
      <c r="AB58" s="32">
        <v>0</v>
      </c>
      <c r="AC58" s="32">
        <v>38.548000000000016</v>
      </c>
      <c r="AD58" s="32">
        <v>0</v>
      </c>
      <c r="AE58" s="32">
        <v>4.4287777777777775</v>
      </c>
      <c r="AF58" t="s">
        <v>97</v>
      </c>
      <c r="AG58">
        <v>7</v>
      </c>
      <c r="AH58"/>
    </row>
    <row r="59" spans="1:34" x14ac:dyDescent="0.25">
      <c r="A59" t="s">
        <v>1347</v>
      </c>
      <c r="B59" t="s">
        <v>934</v>
      </c>
      <c r="C59" t="s">
        <v>1204</v>
      </c>
      <c r="D59" t="s">
        <v>1262</v>
      </c>
      <c r="E59" s="32">
        <v>79.86666666666666</v>
      </c>
      <c r="F59" s="32">
        <v>3.1876808569838615</v>
      </c>
      <c r="G59" s="32">
        <v>2.956624930439621</v>
      </c>
      <c r="H59" s="32">
        <v>0.66904841402337223</v>
      </c>
      <c r="I59" s="32">
        <v>0.44443795214245957</v>
      </c>
      <c r="J59" s="32">
        <v>254.58944444444438</v>
      </c>
      <c r="K59" s="32">
        <v>236.13577777777772</v>
      </c>
      <c r="L59" s="32">
        <v>53.434666666666658</v>
      </c>
      <c r="M59" s="32">
        <v>35.495777777777768</v>
      </c>
      <c r="N59" s="32">
        <v>0</v>
      </c>
      <c r="O59" s="32">
        <v>17.93888888888889</v>
      </c>
      <c r="P59" s="32">
        <v>50.187111111111093</v>
      </c>
      <c r="Q59" s="32">
        <v>49.672333333333313</v>
      </c>
      <c r="R59" s="32">
        <v>0.51477777777777778</v>
      </c>
      <c r="S59" s="32">
        <v>150.96766666666664</v>
      </c>
      <c r="T59" s="32">
        <v>137.18944444444443</v>
      </c>
      <c r="U59" s="32">
        <v>0</v>
      </c>
      <c r="V59" s="32">
        <v>13.778222222222222</v>
      </c>
      <c r="W59" s="32">
        <v>134.08755555555555</v>
      </c>
      <c r="X59" s="32">
        <v>22.376333333333339</v>
      </c>
      <c r="Y59" s="32">
        <v>0</v>
      </c>
      <c r="Z59" s="32">
        <v>0</v>
      </c>
      <c r="AA59" s="32">
        <v>33.276000000000003</v>
      </c>
      <c r="AB59" s="32">
        <v>0.51477777777777778</v>
      </c>
      <c r="AC59" s="32">
        <v>73.400555555555542</v>
      </c>
      <c r="AD59" s="32">
        <v>0</v>
      </c>
      <c r="AE59" s="32">
        <v>4.5198888888888877</v>
      </c>
      <c r="AF59" t="s">
        <v>452</v>
      </c>
      <c r="AG59">
        <v>7</v>
      </c>
      <c r="AH59"/>
    </row>
    <row r="60" spans="1:34" x14ac:dyDescent="0.25">
      <c r="A60" t="s">
        <v>1347</v>
      </c>
      <c r="B60" t="s">
        <v>576</v>
      </c>
      <c r="C60" t="s">
        <v>1100</v>
      </c>
      <c r="D60" t="s">
        <v>1271</v>
      </c>
      <c r="E60" s="32">
        <v>78.433333333333337</v>
      </c>
      <c r="F60" s="32">
        <v>3.9367049157104406</v>
      </c>
      <c r="G60" s="32">
        <v>3.7506445672191524</v>
      </c>
      <c r="H60" s="32">
        <v>0.43217169570760738</v>
      </c>
      <c r="I60" s="32">
        <v>0.27716390423572751</v>
      </c>
      <c r="J60" s="32">
        <v>308.76888888888891</v>
      </c>
      <c r="K60" s="32">
        <v>294.17555555555555</v>
      </c>
      <c r="L60" s="32">
        <v>33.896666666666675</v>
      </c>
      <c r="M60" s="32">
        <v>21.738888888888894</v>
      </c>
      <c r="N60" s="32">
        <v>6.49</v>
      </c>
      <c r="O60" s="32">
        <v>5.6677777777777774</v>
      </c>
      <c r="P60" s="32">
        <v>62.387777777777792</v>
      </c>
      <c r="Q60" s="32">
        <v>59.95222222222224</v>
      </c>
      <c r="R60" s="32">
        <v>2.4355555555555553</v>
      </c>
      <c r="S60" s="32">
        <v>212.48444444444445</v>
      </c>
      <c r="T60" s="32">
        <v>154.21</v>
      </c>
      <c r="U60" s="32">
        <v>0</v>
      </c>
      <c r="V60" s="32">
        <v>58.274444444444434</v>
      </c>
      <c r="W60" s="32">
        <v>0</v>
      </c>
      <c r="X60" s="32">
        <v>0</v>
      </c>
      <c r="Y60" s="32">
        <v>0</v>
      </c>
      <c r="Z60" s="32">
        <v>0</v>
      </c>
      <c r="AA60" s="32">
        <v>0</v>
      </c>
      <c r="AB60" s="32">
        <v>0</v>
      </c>
      <c r="AC60" s="32">
        <v>0</v>
      </c>
      <c r="AD60" s="32">
        <v>0</v>
      </c>
      <c r="AE60" s="32">
        <v>0</v>
      </c>
      <c r="AF60" t="s">
        <v>88</v>
      </c>
      <c r="AG60">
        <v>7</v>
      </c>
      <c r="AH60"/>
    </row>
    <row r="61" spans="1:34" x14ac:dyDescent="0.25">
      <c r="A61" t="s">
        <v>1347</v>
      </c>
      <c r="B61" t="s">
        <v>786</v>
      </c>
      <c r="C61" t="s">
        <v>1053</v>
      </c>
      <c r="D61" t="s">
        <v>1301</v>
      </c>
      <c r="E61" s="32">
        <v>71.87777777777778</v>
      </c>
      <c r="F61" s="32">
        <v>2.1577910032462513</v>
      </c>
      <c r="G61" s="32">
        <v>2.0821610759004483</v>
      </c>
      <c r="H61" s="32">
        <v>0.20671664863193695</v>
      </c>
      <c r="I61" s="32">
        <v>0.13108672128613386</v>
      </c>
      <c r="J61" s="32">
        <v>155.09722222222223</v>
      </c>
      <c r="K61" s="32">
        <v>149.66111111111113</v>
      </c>
      <c r="L61" s="32">
        <v>14.858333333333334</v>
      </c>
      <c r="M61" s="32">
        <v>9.4222222222222225</v>
      </c>
      <c r="N61" s="32">
        <v>0</v>
      </c>
      <c r="O61" s="32">
        <v>5.4361111111111109</v>
      </c>
      <c r="P61" s="32">
        <v>46.147222222222226</v>
      </c>
      <c r="Q61" s="32">
        <v>46.147222222222226</v>
      </c>
      <c r="R61" s="32">
        <v>0</v>
      </c>
      <c r="S61" s="32">
        <v>94.091666666666669</v>
      </c>
      <c r="T61" s="32">
        <v>82.513888888888886</v>
      </c>
      <c r="U61" s="32">
        <v>0</v>
      </c>
      <c r="V61" s="32">
        <v>11.577777777777778</v>
      </c>
      <c r="W61" s="32">
        <v>0.28055555555555556</v>
      </c>
      <c r="X61" s="32">
        <v>0</v>
      </c>
      <c r="Y61" s="32">
        <v>0</v>
      </c>
      <c r="Z61" s="32">
        <v>0.28055555555555556</v>
      </c>
      <c r="AA61" s="32">
        <v>0</v>
      </c>
      <c r="AB61" s="32">
        <v>0</v>
      </c>
      <c r="AC61" s="32">
        <v>0</v>
      </c>
      <c r="AD61" s="32">
        <v>0</v>
      </c>
      <c r="AE61" s="32">
        <v>0</v>
      </c>
      <c r="AF61" t="s">
        <v>301</v>
      </c>
      <c r="AG61">
        <v>7</v>
      </c>
      <c r="AH61"/>
    </row>
    <row r="62" spans="1:34" x14ac:dyDescent="0.25">
      <c r="A62" t="s">
        <v>1347</v>
      </c>
      <c r="B62" t="s">
        <v>810</v>
      </c>
      <c r="C62" t="s">
        <v>1003</v>
      </c>
      <c r="D62" t="s">
        <v>1241</v>
      </c>
      <c r="E62" s="32">
        <v>21.655555555555555</v>
      </c>
      <c r="F62" s="32">
        <v>4.5770651616213458</v>
      </c>
      <c r="G62" s="32">
        <v>4.0462134427911769</v>
      </c>
      <c r="H62" s="32">
        <v>0.26687018984094413</v>
      </c>
      <c r="I62" s="32">
        <v>4.1713699332991284E-3</v>
      </c>
      <c r="J62" s="32">
        <v>99.118888888888918</v>
      </c>
      <c r="K62" s="32">
        <v>87.623000000000033</v>
      </c>
      <c r="L62" s="32">
        <v>5.7792222222222227</v>
      </c>
      <c r="M62" s="32">
        <v>9.0333333333333349E-2</v>
      </c>
      <c r="N62" s="32">
        <v>0</v>
      </c>
      <c r="O62" s="32">
        <v>5.6888888888888891</v>
      </c>
      <c r="P62" s="32">
        <v>31.090777777777795</v>
      </c>
      <c r="Q62" s="32">
        <v>25.283777777777793</v>
      </c>
      <c r="R62" s="32">
        <v>5.8070000000000013</v>
      </c>
      <c r="S62" s="32">
        <v>62.248888888888899</v>
      </c>
      <c r="T62" s="32">
        <v>61.765333333333345</v>
      </c>
      <c r="U62" s="32">
        <v>0</v>
      </c>
      <c r="V62" s="32">
        <v>0.48355555555555557</v>
      </c>
      <c r="W62" s="32">
        <v>17.613888888888887</v>
      </c>
      <c r="X62" s="32">
        <v>0</v>
      </c>
      <c r="Y62" s="32">
        <v>0</v>
      </c>
      <c r="Z62" s="32">
        <v>0</v>
      </c>
      <c r="AA62" s="32">
        <v>7.7777777777777777</v>
      </c>
      <c r="AB62" s="32">
        <v>0</v>
      </c>
      <c r="AC62" s="32">
        <v>9.8361111111111104</v>
      </c>
      <c r="AD62" s="32">
        <v>0</v>
      </c>
      <c r="AE62" s="32">
        <v>0</v>
      </c>
      <c r="AF62" t="s">
        <v>325</v>
      </c>
      <c r="AG62">
        <v>7</v>
      </c>
      <c r="AH62"/>
    </row>
    <row r="63" spans="1:34" x14ac:dyDescent="0.25">
      <c r="A63" t="s">
        <v>1347</v>
      </c>
      <c r="B63" t="s">
        <v>656</v>
      </c>
      <c r="C63" t="s">
        <v>1124</v>
      </c>
      <c r="D63" t="s">
        <v>1281</v>
      </c>
      <c r="E63" s="32">
        <v>40.255555555555553</v>
      </c>
      <c r="F63" s="32">
        <v>3.0090367099089157</v>
      </c>
      <c r="G63" s="32">
        <v>3.0043444659122285</v>
      </c>
      <c r="H63" s="32">
        <v>0.42775324316864483</v>
      </c>
      <c r="I63" s="32">
        <v>0.42306099917195694</v>
      </c>
      <c r="J63" s="32">
        <v>121.13044444444445</v>
      </c>
      <c r="K63" s="32">
        <v>120.94155555555558</v>
      </c>
      <c r="L63" s="32">
        <v>17.219444444444445</v>
      </c>
      <c r="M63" s="32">
        <v>17.030555555555555</v>
      </c>
      <c r="N63" s="32">
        <v>0</v>
      </c>
      <c r="O63" s="32">
        <v>0.18888888888888888</v>
      </c>
      <c r="P63" s="32">
        <v>30.520000000000003</v>
      </c>
      <c r="Q63" s="32">
        <v>30.520000000000003</v>
      </c>
      <c r="R63" s="32">
        <v>0</v>
      </c>
      <c r="S63" s="32">
        <v>73.391000000000005</v>
      </c>
      <c r="T63" s="32">
        <v>61.743777777777787</v>
      </c>
      <c r="U63" s="32">
        <v>0</v>
      </c>
      <c r="V63" s="32">
        <v>11.647222222222222</v>
      </c>
      <c r="W63" s="32">
        <v>0.9582222222222222</v>
      </c>
      <c r="X63" s="32">
        <v>0</v>
      </c>
      <c r="Y63" s="32">
        <v>0</v>
      </c>
      <c r="Z63" s="32">
        <v>0</v>
      </c>
      <c r="AA63" s="32">
        <v>0.30888888888888888</v>
      </c>
      <c r="AB63" s="32">
        <v>0</v>
      </c>
      <c r="AC63" s="32">
        <v>0.64933333333333332</v>
      </c>
      <c r="AD63" s="32">
        <v>0</v>
      </c>
      <c r="AE63" s="32">
        <v>0</v>
      </c>
      <c r="AF63" t="s">
        <v>170</v>
      </c>
      <c r="AG63">
        <v>7</v>
      </c>
      <c r="AH63"/>
    </row>
    <row r="64" spans="1:34" x14ac:dyDescent="0.25">
      <c r="A64" t="s">
        <v>1347</v>
      </c>
      <c r="B64" t="s">
        <v>556</v>
      </c>
      <c r="C64" t="s">
        <v>1090</v>
      </c>
      <c r="D64" t="s">
        <v>1295</v>
      </c>
      <c r="E64" s="32">
        <v>70.166666666666671</v>
      </c>
      <c r="F64" s="32">
        <v>2.8251559778305619</v>
      </c>
      <c r="G64" s="32">
        <v>2.6718701504354714</v>
      </c>
      <c r="H64" s="32">
        <v>0.36600633412509898</v>
      </c>
      <c r="I64" s="32">
        <v>0.21272050673000789</v>
      </c>
      <c r="J64" s="32">
        <v>198.23177777777778</v>
      </c>
      <c r="K64" s="32">
        <v>187.47622222222225</v>
      </c>
      <c r="L64" s="32">
        <v>25.681444444444445</v>
      </c>
      <c r="M64" s="32">
        <v>14.925888888888888</v>
      </c>
      <c r="N64" s="32">
        <v>0</v>
      </c>
      <c r="O64" s="32">
        <v>10.755555555555556</v>
      </c>
      <c r="P64" s="32">
        <v>37.455333333333336</v>
      </c>
      <c r="Q64" s="32">
        <v>37.455333333333336</v>
      </c>
      <c r="R64" s="32">
        <v>0</v>
      </c>
      <c r="S64" s="32">
        <v>135.095</v>
      </c>
      <c r="T64" s="32">
        <v>95.620333333333335</v>
      </c>
      <c r="U64" s="32">
        <v>30.983000000000004</v>
      </c>
      <c r="V64" s="32">
        <v>8.4916666666666671</v>
      </c>
      <c r="W64" s="32">
        <v>0</v>
      </c>
      <c r="X64" s="32">
        <v>0</v>
      </c>
      <c r="Y64" s="32">
        <v>0</v>
      </c>
      <c r="Z64" s="32">
        <v>0</v>
      </c>
      <c r="AA64" s="32">
        <v>0</v>
      </c>
      <c r="AB64" s="32">
        <v>0</v>
      </c>
      <c r="AC64" s="32">
        <v>0</v>
      </c>
      <c r="AD64" s="32">
        <v>0</v>
      </c>
      <c r="AE64" s="32">
        <v>0</v>
      </c>
      <c r="AF64" t="s">
        <v>67</v>
      </c>
      <c r="AG64">
        <v>7</v>
      </c>
      <c r="AH64"/>
    </row>
    <row r="65" spans="1:34" x14ac:dyDescent="0.25">
      <c r="A65" t="s">
        <v>1347</v>
      </c>
      <c r="B65" t="s">
        <v>534</v>
      </c>
      <c r="C65" t="s">
        <v>997</v>
      </c>
      <c r="D65" t="s">
        <v>1210</v>
      </c>
      <c r="E65" s="32">
        <v>13.6</v>
      </c>
      <c r="F65" s="32">
        <v>3.6486111111111117</v>
      </c>
      <c r="G65" s="32">
        <v>3.5021078431372556</v>
      </c>
      <c r="H65" s="32">
        <v>0.81065359477124166</v>
      </c>
      <c r="I65" s="32">
        <v>0.74622549019607831</v>
      </c>
      <c r="J65" s="32">
        <v>49.621111111111119</v>
      </c>
      <c r="K65" s="32">
        <v>47.628666666666675</v>
      </c>
      <c r="L65" s="32">
        <v>11.024888888888887</v>
      </c>
      <c r="M65" s="32">
        <v>10.148666666666665</v>
      </c>
      <c r="N65" s="32">
        <v>8.1333333333333341E-2</v>
      </c>
      <c r="O65" s="32">
        <v>0.79488888888888876</v>
      </c>
      <c r="P65" s="32">
        <v>10.908000000000001</v>
      </c>
      <c r="Q65" s="32">
        <v>9.7917777777777797</v>
      </c>
      <c r="R65" s="32">
        <v>1.116222222222222</v>
      </c>
      <c r="S65" s="32">
        <v>27.688222222222219</v>
      </c>
      <c r="T65" s="32">
        <v>18.425444444444441</v>
      </c>
      <c r="U65" s="32">
        <v>1.7165555555555556</v>
      </c>
      <c r="V65" s="32">
        <v>7.5462222222222231</v>
      </c>
      <c r="W65" s="32">
        <v>0.85833333333333339</v>
      </c>
      <c r="X65" s="32">
        <v>0.17777777777777778</v>
      </c>
      <c r="Y65" s="32">
        <v>0</v>
      </c>
      <c r="Z65" s="32">
        <v>0</v>
      </c>
      <c r="AA65" s="32">
        <v>0</v>
      </c>
      <c r="AB65" s="32">
        <v>0</v>
      </c>
      <c r="AC65" s="32">
        <v>0.68055555555555558</v>
      </c>
      <c r="AD65" s="32">
        <v>0</v>
      </c>
      <c r="AE65" s="32">
        <v>0</v>
      </c>
      <c r="AF65" t="s">
        <v>45</v>
      </c>
      <c r="AG65">
        <v>7</v>
      </c>
      <c r="AH65"/>
    </row>
    <row r="66" spans="1:34" x14ac:dyDescent="0.25">
      <c r="A66" t="s">
        <v>1347</v>
      </c>
      <c r="B66" t="s">
        <v>535</v>
      </c>
      <c r="C66" t="s">
        <v>1076</v>
      </c>
      <c r="D66" t="s">
        <v>1227</v>
      </c>
      <c r="E66" s="32">
        <v>42.333333333333336</v>
      </c>
      <c r="F66" s="32">
        <v>2.241488188976378</v>
      </c>
      <c r="G66" s="32">
        <v>1.9034120734908138</v>
      </c>
      <c r="H66" s="32">
        <v>0.54774803149606299</v>
      </c>
      <c r="I66" s="32">
        <v>0.21581364829396324</v>
      </c>
      <c r="J66" s="32">
        <v>94.88966666666667</v>
      </c>
      <c r="K66" s="32">
        <v>80.577777777777783</v>
      </c>
      <c r="L66" s="32">
        <v>23.188000000000002</v>
      </c>
      <c r="M66" s="32">
        <v>9.1361111111111111</v>
      </c>
      <c r="N66" s="32">
        <v>10.285222222222224</v>
      </c>
      <c r="O66" s="32">
        <v>3.7666666666666666</v>
      </c>
      <c r="P66" s="32">
        <v>21.536000000000005</v>
      </c>
      <c r="Q66" s="32">
        <v>21.276000000000003</v>
      </c>
      <c r="R66" s="32">
        <v>0.26</v>
      </c>
      <c r="S66" s="32">
        <v>50.16566666666666</v>
      </c>
      <c r="T66" s="32">
        <v>34.415444444444439</v>
      </c>
      <c r="U66" s="32">
        <v>0</v>
      </c>
      <c r="V66" s="32">
        <v>15.750222222222222</v>
      </c>
      <c r="W66" s="32">
        <v>22.484222222222222</v>
      </c>
      <c r="X66" s="32">
        <v>0</v>
      </c>
      <c r="Y66" s="32">
        <v>0</v>
      </c>
      <c r="Z66" s="32">
        <v>0</v>
      </c>
      <c r="AA66" s="32">
        <v>7.1532222222222215</v>
      </c>
      <c r="AB66" s="32">
        <v>0.26</v>
      </c>
      <c r="AC66" s="32">
        <v>15.071000000000002</v>
      </c>
      <c r="AD66" s="32">
        <v>0</v>
      </c>
      <c r="AE66" s="32">
        <v>0</v>
      </c>
      <c r="AF66" t="s">
        <v>46</v>
      </c>
      <c r="AG66">
        <v>7</v>
      </c>
      <c r="AH66"/>
    </row>
    <row r="67" spans="1:34" x14ac:dyDescent="0.25">
      <c r="A67" t="s">
        <v>1347</v>
      </c>
      <c r="B67" t="s">
        <v>675</v>
      </c>
      <c r="C67" t="s">
        <v>1130</v>
      </c>
      <c r="D67" t="s">
        <v>1245</v>
      </c>
      <c r="E67" s="32">
        <v>57.244444444444447</v>
      </c>
      <c r="F67" s="32">
        <v>3.459167313664596</v>
      </c>
      <c r="G67" s="32">
        <v>3.1042080745341614</v>
      </c>
      <c r="H67" s="32">
        <v>0.62820263975155288</v>
      </c>
      <c r="I67" s="32">
        <v>0.4469623447204969</v>
      </c>
      <c r="J67" s="32">
        <v>198.0181111111111</v>
      </c>
      <c r="K67" s="32">
        <v>177.69866666666667</v>
      </c>
      <c r="L67" s="32">
        <v>35.961111111111116</v>
      </c>
      <c r="M67" s="32">
        <v>25.586111111111112</v>
      </c>
      <c r="N67" s="32">
        <v>5.1305555555555555</v>
      </c>
      <c r="O67" s="32">
        <v>5.2444444444444445</v>
      </c>
      <c r="P67" s="32">
        <v>62.174999999999997</v>
      </c>
      <c r="Q67" s="32">
        <v>52.230555555555554</v>
      </c>
      <c r="R67" s="32">
        <v>9.9444444444444446</v>
      </c>
      <c r="S67" s="32">
        <v>99.881999999999991</v>
      </c>
      <c r="T67" s="32">
        <v>99.881999999999991</v>
      </c>
      <c r="U67" s="32">
        <v>0</v>
      </c>
      <c r="V67" s="32">
        <v>0</v>
      </c>
      <c r="W67" s="32">
        <v>23.174222222222227</v>
      </c>
      <c r="X67" s="32">
        <v>0</v>
      </c>
      <c r="Y67" s="32">
        <v>0</v>
      </c>
      <c r="Z67" s="32">
        <v>0</v>
      </c>
      <c r="AA67" s="32">
        <v>0</v>
      </c>
      <c r="AB67" s="32">
        <v>0</v>
      </c>
      <c r="AC67" s="32">
        <v>23.174222222222227</v>
      </c>
      <c r="AD67" s="32">
        <v>0</v>
      </c>
      <c r="AE67" s="32">
        <v>0</v>
      </c>
      <c r="AF67" t="s">
        <v>189</v>
      </c>
      <c r="AG67">
        <v>7</v>
      </c>
      <c r="AH67"/>
    </row>
    <row r="68" spans="1:34" x14ac:dyDescent="0.25">
      <c r="A68" t="s">
        <v>1347</v>
      </c>
      <c r="B68" t="s">
        <v>699</v>
      </c>
      <c r="C68" t="s">
        <v>991</v>
      </c>
      <c r="D68" t="s">
        <v>1291</v>
      </c>
      <c r="E68" s="32">
        <v>111.81111111111112</v>
      </c>
      <c r="F68" s="32">
        <v>1.225181357448077</v>
      </c>
      <c r="G68" s="32">
        <v>1.225181357448077</v>
      </c>
      <c r="H68" s="32">
        <v>7.3934214448971483E-2</v>
      </c>
      <c r="I68" s="32">
        <v>7.3934214448971483E-2</v>
      </c>
      <c r="J68" s="32">
        <v>136.98888888888888</v>
      </c>
      <c r="K68" s="32">
        <v>136.98888888888888</v>
      </c>
      <c r="L68" s="32">
        <v>8.2666666666666675</v>
      </c>
      <c r="M68" s="32">
        <v>8.2666666666666675</v>
      </c>
      <c r="N68" s="32">
        <v>0</v>
      </c>
      <c r="O68" s="32">
        <v>0</v>
      </c>
      <c r="P68" s="32">
        <v>32.802777777777777</v>
      </c>
      <c r="Q68" s="32">
        <v>32.802777777777777</v>
      </c>
      <c r="R68" s="32">
        <v>0</v>
      </c>
      <c r="S68" s="32">
        <v>95.919444444444451</v>
      </c>
      <c r="T68" s="32">
        <v>70.988888888888894</v>
      </c>
      <c r="U68" s="32">
        <v>0</v>
      </c>
      <c r="V68" s="32">
        <v>24.930555555555557</v>
      </c>
      <c r="W68" s="32">
        <v>1.0666666666666667</v>
      </c>
      <c r="X68" s="32">
        <v>1.0666666666666667</v>
      </c>
      <c r="Y68" s="32">
        <v>0</v>
      </c>
      <c r="Z68" s="32">
        <v>0</v>
      </c>
      <c r="AA68" s="32">
        <v>0</v>
      </c>
      <c r="AB68" s="32">
        <v>0</v>
      </c>
      <c r="AC68" s="32">
        <v>0</v>
      </c>
      <c r="AD68" s="32">
        <v>0</v>
      </c>
      <c r="AE68" s="32">
        <v>0</v>
      </c>
      <c r="AF68" t="s">
        <v>213</v>
      </c>
      <c r="AG68">
        <v>7</v>
      </c>
      <c r="AH68"/>
    </row>
    <row r="69" spans="1:34" x14ac:dyDescent="0.25">
      <c r="A69" t="s">
        <v>1347</v>
      </c>
      <c r="B69" t="s">
        <v>516</v>
      </c>
      <c r="C69" t="s">
        <v>982</v>
      </c>
      <c r="D69" t="s">
        <v>1243</v>
      </c>
      <c r="E69" s="32">
        <v>32.911111111111111</v>
      </c>
      <c r="F69" s="32">
        <v>3.6198818365968934</v>
      </c>
      <c r="G69" s="32">
        <v>3.4520898041863597</v>
      </c>
      <c r="H69" s="32">
        <v>0.63974679270763002</v>
      </c>
      <c r="I69" s="32">
        <v>0.47195476029709654</v>
      </c>
      <c r="J69" s="32">
        <v>119.13433333333332</v>
      </c>
      <c r="K69" s="32">
        <v>113.61211111111108</v>
      </c>
      <c r="L69" s="32">
        <v>21.05477777777778</v>
      </c>
      <c r="M69" s="32">
        <v>15.532555555555556</v>
      </c>
      <c r="N69" s="32">
        <v>0</v>
      </c>
      <c r="O69" s="32">
        <v>5.5222222222222221</v>
      </c>
      <c r="P69" s="32">
        <v>13.250888888888893</v>
      </c>
      <c r="Q69" s="32">
        <v>13.250888888888893</v>
      </c>
      <c r="R69" s="32">
        <v>0</v>
      </c>
      <c r="S69" s="32">
        <v>84.828666666666635</v>
      </c>
      <c r="T69" s="32">
        <v>72.554111111111084</v>
      </c>
      <c r="U69" s="32">
        <v>4.9595555555555535</v>
      </c>
      <c r="V69" s="32">
        <v>7.3150000000000004</v>
      </c>
      <c r="W69" s="32">
        <v>0</v>
      </c>
      <c r="X69" s="32">
        <v>0</v>
      </c>
      <c r="Y69" s="32">
        <v>0</v>
      </c>
      <c r="Z69" s="32">
        <v>0</v>
      </c>
      <c r="AA69" s="32">
        <v>0</v>
      </c>
      <c r="AB69" s="32">
        <v>0</v>
      </c>
      <c r="AC69" s="32">
        <v>0</v>
      </c>
      <c r="AD69" s="32">
        <v>0</v>
      </c>
      <c r="AE69" s="32">
        <v>0</v>
      </c>
      <c r="AF69" t="s">
        <v>27</v>
      </c>
      <c r="AG69">
        <v>7</v>
      </c>
      <c r="AH69"/>
    </row>
    <row r="70" spans="1:34" x14ac:dyDescent="0.25">
      <c r="A70" t="s">
        <v>1347</v>
      </c>
      <c r="B70" t="s">
        <v>505</v>
      </c>
      <c r="C70" t="s">
        <v>1067</v>
      </c>
      <c r="D70" t="s">
        <v>1286</v>
      </c>
      <c r="E70" s="32">
        <v>56.43333333333333</v>
      </c>
      <c r="F70" s="32">
        <v>4.9950561134081513</v>
      </c>
      <c r="G70" s="32">
        <v>4.7172435518802907</v>
      </c>
      <c r="H70" s="32">
        <v>0.70299271510139794</v>
      </c>
      <c r="I70" s="32">
        <v>0.52815514865130941</v>
      </c>
      <c r="J70" s="32">
        <v>281.88766666666663</v>
      </c>
      <c r="K70" s="32">
        <v>266.20977777777773</v>
      </c>
      <c r="L70" s="32">
        <v>39.672222222222224</v>
      </c>
      <c r="M70" s="32">
        <v>29.805555555555557</v>
      </c>
      <c r="N70" s="32">
        <v>4.4444444444444446</v>
      </c>
      <c r="O70" s="32">
        <v>5.4222222222222225</v>
      </c>
      <c r="P70" s="32">
        <v>78.50844444444445</v>
      </c>
      <c r="Q70" s="32">
        <v>72.697222222222223</v>
      </c>
      <c r="R70" s="32">
        <v>5.8112222222222218</v>
      </c>
      <c r="S70" s="32">
        <v>163.70699999999999</v>
      </c>
      <c r="T70" s="32">
        <v>101.68322222222221</v>
      </c>
      <c r="U70" s="32">
        <v>0</v>
      </c>
      <c r="V70" s="32">
        <v>62.023777777777781</v>
      </c>
      <c r="W70" s="32">
        <v>0</v>
      </c>
      <c r="X70" s="32">
        <v>0</v>
      </c>
      <c r="Y70" s="32">
        <v>0</v>
      </c>
      <c r="Z70" s="32">
        <v>0</v>
      </c>
      <c r="AA70" s="32">
        <v>0</v>
      </c>
      <c r="AB70" s="32">
        <v>0</v>
      </c>
      <c r="AC70" s="32">
        <v>0</v>
      </c>
      <c r="AD70" s="32">
        <v>0</v>
      </c>
      <c r="AE70" s="32">
        <v>0</v>
      </c>
      <c r="AF70" t="s">
        <v>16</v>
      </c>
      <c r="AG70">
        <v>7</v>
      </c>
      <c r="AH70"/>
    </row>
    <row r="71" spans="1:34" x14ac:dyDescent="0.25">
      <c r="A71" t="s">
        <v>1347</v>
      </c>
      <c r="B71" t="s">
        <v>573</v>
      </c>
      <c r="C71" t="s">
        <v>1053</v>
      </c>
      <c r="D71" t="s">
        <v>1283</v>
      </c>
      <c r="E71" s="32">
        <v>100.27777777777777</v>
      </c>
      <c r="F71" s="32">
        <v>2.8354770083102498</v>
      </c>
      <c r="G71" s="32">
        <v>2.5858648199445993</v>
      </c>
      <c r="H71" s="32">
        <v>0.14049861495844876</v>
      </c>
      <c r="I71" s="32">
        <v>5.6288088642659287E-2</v>
      </c>
      <c r="J71" s="32">
        <v>284.33533333333338</v>
      </c>
      <c r="K71" s="32">
        <v>259.30477777777787</v>
      </c>
      <c r="L71" s="32">
        <v>14.088888888888889</v>
      </c>
      <c r="M71" s="32">
        <v>5.6444444444444448</v>
      </c>
      <c r="N71" s="32">
        <v>2.7555555555555555</v>
      </c>
      <c r="O71" s="32">
        <v>5.6888888888888891</v>
      </c>
      <c r="P71" s="32">
        <v>85.871333333333354</v>
      </c>
      <c r="Q71" s="32">
        <v>69.285222222222245</v>
      </c>
      <c r="R71" s="32">
        <v>16.586111111111109</v>
      </c>
      <c r="S71" s="32">
        <v>184.37511111111118</v>
      </c>
      <c r="T71" s="32">
        <v>162.35466666666673</v>
      </c>
      <c r="U71" s="32">
        <v>0</v>
      </c>
      <c r="V71" s="32">
        <v>22.02044444444444</v>
      </c>
      <c r="W71" s="32">
        <v>154.21122222222223</v>
      </c>
      <c r="X71" s="32">
        <v>0.25277777777777777</v>
      </c>
      <c r="Y71" s="32">
        <v>0</v>
      </c>
      <c r="Z71" s="32">
        <v>5.6888888888888891</v>
      </c>
      <c r="AA71" s="32">
        <v>58.665222222222233</v>
      </c>
      <c r="AB71" s="32">
        <v>0</v>
      </c>
      <c r="AC71" s="32">
        <v>75.186888888888902</v>
      </c>
      <c r="AD71" s="32">
        <v>0</v>
      </c>
      <c r="AE71" s="32">
        <v>14.417444444444438</v>
      </c>
      <c r="AF71" t="s">
        <v>85</v>
      </c>
      <c r="AG71">
        <v>7</v>
      </c>
      <c r="AH71"/>
    </row>
    <row r="72" spans="1:34" x14ac:dyDescent="0.25">
      <c r="A72" t="s">
        <v>1347</v>
      </c>
      <c r="B72" t="s">
        <v>523</v>
      </c>
      <c r="C72" t="s">
        <v>1053</v>
      </c>
      <c r="D72" t="s">
        <v>1283</v>
      </c>
      <c r="E72" s="32">
        <v>70.322222222222223</v>
      </c>
      <c r="F72" s="32">
        <v>2.5580265444778005</v>
      </c>
      <c r="G72" s="32">
        <v>2.2444303997471957</v>
      </c>
      <c r="H72" s="32">
        <v>0.38793648285669141</v>
      </c>
      <c r="I72" s="32">
        <v>0.15334176015168272</v>
      </c>
      <c r="J72" s="32">
        <v>179.88611111111112</v>
      </c>
      <c r="K72" s="32">
        <v>157.83333333333334</v>
      </c>
      <c r="L72" s="32">
        <v>27.280555555555555</v>
      </c>
      <c r="M72" s="32">
        <v>10.783333333333333</v>
      </c>
      <c r="N72" s="32">
        <v>11.436111111111112</v>
      </c>
      <c r="O72" s="32">
        <v>5.0611111111111109</v>
      </c>
      <c r="P72" s="32">
        <v>51.144444444444446</v>
      </c>
      <c r="Q72" s="32">
        <v>45.588888888888889</v>
      </c>
      <c r="R72" s="32">
        <v>5.5555555555555554</v>
      </c>
      <c r="S72" s="32">
        <v>101.46111111111111</v>
      </c>
      <c r="T72" s="32">
        <v>79.108333333333334</v>
      </c>
      <c r="U72" s="32">
        <v>0</v>
      </c>
      <c r="V72" s="32">
        <v>22.352777777777778</v>
      </c>
      <c r="W72" s="32">
        <v>0.58611111111111114</v>
      </c>
      <c r="X72" s="32">
        <v>0</v>
      </c>
      <c r="Y72" s="32">
        <v>0</v>
      </c>
      <c r="Z72" s="32">
        <v>0</v>
      </c>
      <c r="AA72" s="32">
        <v>0.58611111111111114</v>
      </c>
      <c r="AB72" s="32">
        <v>0</v>
      </c>
      <c r="AC72" s="32">
        <v>0</v>
      </c>
      <c r="AD72" s="32">
        <v>0</v>
      </c>
      <c r="AE72" s="32">
        <v>0</v>
      </c>
      <c r="AF72" t="s">
        <v>34</v>
      </c>
      <c r="AG72">
        <v>7</v>
      </c>
      <c r="AH72"/>
    </row>
    <row r="73" spans="1:34" x14ac:dyDescent="0.25">
      <c r="A73" t="s">
        <v>1347</v>
      </c>
      <c r="B73" t="s">
        <v>710</v>
      </c>
      <c r="C73" t="s">
        <v>1138</v>
      </c>
      <c r="D73" t="s">
        <v>1244</v>
      </c>
      <c r="E73" s="32">
        <v>81.933333333333337</v>
      </c>
      <c r="F73" s="32">
        <v>3.1238337401681582</v>
      </c>
      <c r="G73" s="32">
        <v>2.9387238947653915</v>
      </c>
      <c r="H73" s="32">
        <v>0.33379034445348515</v>
      </c>
      <c r="I73" s="32">
        <v>0.22892866829400593</v>
      </c>
      <c r="J73" s="32">
        <v>255.94611111111112</v>
      </c>
      <c r="K73" s="32">
        <v>240.77944444444444</v>
      </c>
      <c r="L73" s="32">
        <v>27.348555555555553</v>
      </c>
      <c r="M73" s="32">
        <v>18.756888888888888</v>
      </c>
      <c r="N73" s="32">
        <v>5.083333333333333</v>
      </c>
      <c r="O73" s="32">
        <v>3.5083333333333333</v>
      </c>
      <c r="P73" s="32">
        <v>46.515777777777778</v>
      </c>
      <c r="Q73" s="32">
        <v>39.940777777777775</v>
      </c>
      <c r="R73" s="32">
        <v>6.5750000000000002</v>
      </c>
      <c r="S73" s="32">
        <v>182.08177777777777</v>
      </c>
      <c r="T73" s="32">
        <v>147.31511111111112</v>
      </c>
      <c r="U73" s="32">
        <v>4.2388888888888889</v>
      </c>
      <c r="V73" s="32">
        <v>30.527777777777779</v>
      </c>
      <c r="W73" s="32">
        <v>87.915555555555557</v>
      </c>
      <c r="X73" s="32">
        <v>11.762444444444448</v>
      </c>
      <c r="Y73" s="32">
        <v>0</v>
      </c>
      <c r="Z73" s="32">
        <v>0</v>
      </c>
      <c r="AA73" s="32">
        <v>15.554666666666668</v>
      </c>
      <c r="AB73" s="32">
        <v>0</v>
      </c>
      <c r="AC73" s="32">
        <v>60.598444444444432</v>
      </c>
      <c r="AD73" s="32">
        <v>0</v>
      </c>
      <c r="AE73" s="32">
        <v>0</v>
      </c>
      <c r="AF73" t="s">
        <v>224</v>
      </c>
      <c r="AG73">
        <v>7</v>
      </c>
      <c r="AH73"/>
    </row>
    <row r="74" spans="1:34" x14ac:dyDescent="0.25">
      <c r="A74" t="s">
        <v>1347</v>
      </c>
      <c r="B74" t="s">
        <v>747</v>
      </c>
      <c r="C74" t="s">
        <v>1033</v>
      </c>
      <c r="D74" t="s">
        <v>1223</v>
      </c>
      <c r="E74" s="32">
        <v>31.31111111111111</v>
      </c>
      <c r="F74" s="32">
        <v>3.9264513839602562</v>
      </c>
      <c r="G74" s="32">
        <v>3.7757239176721082</v>
      </c>
      <c r="H74" s="32">
        <v>0.51729950319375451</v>
      </c>
      <c r="I74" s="32">
        <v>0.3665720369056068</v>
      </c>
      <c r="J74" s="32">
        <v>122.94155555555557</v>
      </c>
      <c r="K74" s="32">
        <v>118.22211111111112</v>
      </c>
      <c r="L74" s="32">
        <v>16.197222222222223</v>
      </c>
      <c r="M74" s="32">
        <v>11.477777777777778</v>
      </c>
      <c r="N74" s="32">
        <v>0</v>
      </c>
      <c r="O74" s="32">
        <v>4.7194444444444441</v>
      </c>
      <c r="P74" s="32">
        <v>25.864333333333338</v>
      </c>
      <c r="Q74" s="32">
        <v>25.864333333333338</v>
      </c>
      <c r="R74" s="32">
        <v>0</v>
      </c>
      <c r="S74" s="32">
        <v>80.88</v>
      </c>
      <c r="T74" s="32">
        <v>58.363888888888887</v>
      </c>
      <c r="U74" s="32">
        <v>6.6472222222222221</v>
      </c>
      <c r="V74" s="32">
        <v>15.86888888888889</v>
      </c>
      <c r="W74" s="32">
        <v>4.0004444444444447</v>
      </c>
      <c r="X74" s="32">
        <v>0</v>
      </c>
      <c r="Y74" s="32">
        <v>0</v>
      </c>
      <c r="Z74" s="32">
        <v>0</v>
      </c>
      <c r="AA74" s="32">
        <v>1.3393333333333335</v>
      </c>
      <c r="AB74" s="32">
        <v>0</v>
      </c>
      <c r="AC74" s="32">
        <v>2.661111111111111</v>
      </c>
      <c r="AD74" s="32">
        <v>0</v>
      </c>
      <c r="AE74" s="32">
        <v>0</v>
      </c>
      <c r="AF74" t="s">
        <v>261</v>
      </c>
      <c r="AG74">
        <v>7</v>
      </c>
      <c r="AH74"/>
    </row>
    <row r="75" spans="1:34" x14ac:dyDescent="0.25">
      <c r="A75" t="s">
        <v>1347</v>
      </c>
      <c r="B75" t="s">
        <v>631</v>
      </c>
      <c r="C75" t="s">
        <v>973</v>
      </c>
      <c r="D75" t="s">
        <v>1250</v>
      </c>
      <c r="E75" s="32">
        <v>47.511111111111113</v>
      </c>
      <c r="F75" s="32">
        <v>3.979922825070159</v>
      </c>
      <c r="G75" s="32">
        <v>3.4698900841908329</v>
      </c>
      <c r="H75" s="32">
        <v>0.70498129092609918</v>
      </c>
      <c r="I75" s="32">
        <v>0.38802619270346117</v>
      </c>
      <c r="J75" s="32">
        <v>189.09055555555557</v>
      </c>
      <c r="K75" s="32">
        <v>164.85833333333335</v>
      </c>
      <c r="L75" s="32">
        <v>33.494444444444447</v>
      </c>
      <c r="M75" s="32">
        <v>18.435555555555556</v>
      </c>
      <c r="N75" s="32">
        <v>9.6366666666666667</v>
      </c>
      <c r="O75" s="32">
        <v>5.4222222222222225</v>
      </c>
      <c r="P75" s="32">
        <v>31.268888888888895</v>
      </c>
      <c r="Q75" s="32">
        <v>22.095555555555563</v>
      </c>
      <c r="R75" s="32">
        <v>9.1733333333333338</v>
      </c>
      <c r="S75" s="32">
        <v>124.32722222222223</v>
      </c>
      <c r="T75" s="32">
        <v>95.471666666666678</v>
      </c>
      <c r="U75" s="32">
        <v>5.7422222222222219</v>
      </c>
      <c r="V75" s="32">
        <v>23.11333333333333</v>
      </c>
      <c r="W75" s="32">
        <v>0</v>
      </c>
      <c r="X75" s="32">
        <v>0</v>
      </c>
      <c r="Y75" s="32">
        <v>0</v>
      </c>
      <c r="Z75" s="32">
        <v>0</v>
      </c>
      <c r="AA75" s="32">
        <v>0</v>
      </c>
      <c r="AB75" s="32">
        <v>0</v>
      </c>
      <c r="AC75" s="32">
        <v>0</v>
      </c>
      <c r="AD75" s="32">
        <v>0</v>
      </c>
      <c r="AE75" s="32">
        <v>0</v>
      </c>
      <c r="AF75" t="s">
        <v>145</v>
      </c>
      <c r="AG75">
        <v>7</v>
      </c>
      <c r="AH75"/>
    </row>
    <row r="76" spans="1:34" x14ac:dyDescent="0.25">
      <c r="A76" t="s">
        <v>1347</v>
      </c>
      <c r="B76" t="s">
        <v>690</v>
      </c>
      <c r="C76" t="s">
        <v>1136</v>
      </c>
      <c r="D76" t="s">
        <v>1217</v>
      </c>
      <c r="E76" s="32">
        <v>65.188888888888883</v>
      </c>
      <c r="F76" s="32">
        <v>2.6804670189193791</v>
      </c>
      <c r="G76" s="32">
        <v>2.5429265382648709</v>
      </c>
      <c r="H76" s="32">
        <v>0.20357422873700365</v>
      </c>
      <c r="I76" s="32">
        <v>0.14562297596727464</v>
      </c>
      <c r="J76" s="32">
        <v>174.73666666666662</v>
      </c>
      <c r="K76" s="32">
        <v>165.77055555555552</v>
      </c>
      <c r="L76" s="32">
        <v>13.270777777777781</v>
      </c>
      <c r="M76" s="32">
        <v>9.4930000000000021</v>
      </c>
      <c r="N76" s="32">
        <v>0</v>
      </c>
      <c r="O76" s="32">
        <v>3.7777777777777777</v>
      </c>
      <c r="P76" s="32">
        <v>25.152777777777779</v>
      </c>
      <c r="Q76" s="32">
        <v>19.964444444444446</v>
      </c>
      <c r="R76" s="32">
        <v>5.1883333333333335</v>
      </c>
      <c r="S76" s="32">
        <v>136.31311111111108</v>
      </c>
      <c r="T76" s="32">
        <v>80.320999999999955</v>
      </c>
      <c r="U76" s="32">
        <v>24.1448888888889</v>
      </c>
      <c r="V76" s="32">
        <v>31.847222222222218</v>
      </c>
      <c r="W76" s="32">
        <v>21.293444444444447</v>
      </c>
      <c r="X76" s="32">
        <v>3.3657777777777778</v>
      </c>
      <c r="Y76" s="32">
        <v>0</v>
      </c>
      <c r="Z76" s="32">
        <v>0</v>
      </c>
      <c r="AA76" s="32">
        <v>4.8051111111111107</v>
      </c>
      <c r="AB76" s="32">
        <v>0</v>
      </c>
      <c r="AC76" s="32">
        <v>13.122555555555556</v>
      </c>
      <c r="AD76" s="32">
        <v>0</v>
      </c>
      <c r="AE76" s="32">
        <v>0</v>
      </c>
      <c r="AF76" t="s">
        <v>204</v>
      </c>
      <c r="AG76">
        <v>7</v>
      </c>
      <c r="AH76"/>
    </row>
    <row r="77" spans="1:34" x14ac:dyDescent="0.25">
      <c r="A77" t="s">
        <v>1347</v>
      </c>
      <c r="B77" t="s">
        <v>755</v>
      </c>
      <c r="C77" t="s">
        <v>1113</v>
      </c>
      <c r="D77" t="s">
        <v>1245</v>
      </c>
      <c r="E77" s="32">
        <v>52.4</v>
      </c>
      <c r="F77" s="32">
        <v>2.8425021204410523</v>
      </c>
      <c r="G77" s="32">
        <v>2.7345186598812559</v>
      </c>
      <c r="H77" s="32">
        <v>0.34572731128074635</v>
      </c>
      <c r="I77" s="32">
        <v>0.23774385072094997</v>
      </c>
      <c r="J77" s="32">
        <v>148.94711111111113</v>
      </c>
      <c r="K77" s="32">
        <v>143.2887777777778</v>
      </c>
      <c r="L77" s="32">
        <v>18.11611111111111</v>
      </c>
      <c r="M77" s="32">
        <v>12.457777777777778</v>
      </c>
      <c r="N77" s="32">
        <v>0.1361111111111111</v>
      </c>
      <c r="O77" s="32">
        <v>5.5222222222222221</v>
      </c>
      <c r="P77" s="32">
        <v>25.85488888888889</v>
      </c>
      <c r="Q77" s="32">
        <v>25.85488888888889</v>
      </c>
      <c r="R77" s="32">
        <v>0</v>
      </c>
      <c r="S77" s="32">
        <v>104.97611111111111</v>
      </c>
      <c r="T77" s="32">
        <v>86.425444444444452</v>
      </c>
      <c r="U77" s="32">
        <v>1.5136666666666669</v>
      </c>
      <c r="V77" s="32">
        <v>17.036999999999995</v>
      </c>
      <c r="W77" s="32">
        <v>0.6694444444444444</v>
      </c>
      <c r="X77" s="32">
        <v>0.53333333333333333</v>
      </c>
      <c r="Y77" s="32">
        <v>0.1361111111111111</v>
      </c>
      <c r="Z77" s="32">
        <v>0</v>
      </c>
      <c r="AA77" s="32">
        <v>0</v>
      </c>
      <c r="AB77" s="32">
        <v>0</v>
      </c>
      <c r="AC77" s="32">
        <v>0</v>
      </c>
      <c r="AD77" s="32">
        <v>0</v>
      </c>
      <c r="AE77" s="32">
        <v>0</v>
      </c>
      <c r="AF77" t="s">
        <v>270</v>
      </c>
      <c r="AG77">
        <v>7</v>
      </c>
      <c r="AH77"/>
    </row>
    <row r="78" spans="1:34" x14ac:dyDescent="0.25">
      <c r="A78" t="s">
        <v>1347</v>
      </c>
      <c r="B78" t="s">
        <v>552</v>
      </c>
      <c r="C78" t="s">
        <v>981</v>
      </c>
      <c r="D78" t="s">
        <v>1230</v>
      </c>
      <c r="E78" s="32">
        <v>66.144444444444446</v>
      </c>
      <c r="F78" s="32">
        <v>2.3984965563581384</v>
      </c>
      <c r="G78" s="32">
        <v>2.3077859902570133</v>
      </c>
      <c r="H78" s="32">
        <v>0.17482781790693769</v>
      </c>
      <c r="I78" s="32">
        <v>9.2936334621199393E-2</v>
      </c>
      <c r="J78" s="32">
        <v>158.64722222222221</v>
      </c>
      <c r="K78" s="32">
        <v>152.64722222222221</v>
      </c>
      <c r="L78" s="32">
        <v>11.56388888888889</v>
      </c>
      <c r="M78" s="32">
        <v>6.1472222222222221</v>
      </c>
      <c r="N78" s="32">
        <v>1.0416666666666667</v>
      </c>
      <c r="O78" s="32">
        <v>4.375</v>
      </c>
      <c r="P78" s="32">
        <v>54.386111111111113</v>
      </c>
      <c r="Q78" s="32">
        <v>53.802777777777777</v>
      </c>
      <c r="R78" s="32">
        <v>0.58333333333333337</v>
      </c>
      <c r="S78" s="32">
        <v>92.697222222222223</v>
      </c>
      <c r="T78" s="32">
        <v>64.355555555555554</v>
      </c>
      <c r="U78" s="32">
        <v>14.780555555555555</v>
      </c>
      <c r="V78" s="32">
        <v>13.561111111111112</v>
      </c>
      <c r="W78" s="32">
        <v>0</v>
      </c>
      <c r="X78" s="32">
        <v>0</v>
      </c>
      <c r="Y78" s="32">
        <v>0</v>
      </c>
      <c r="Z78" s="32">
        <v>0</v>
      </c>
      <c r="AA78" s="32">
        <v>0</v>
      </c>
      <c r="AB78" s="32">
        <v>0</v>
      </c>
      <c r="AC78" s="32">
        <v>0</v>
      </c>
      <c r="AD78" s="32">
        <v>0</v>
      </c>
      <c r="AE78" s="32">
        <v>0</v>
      </c>
      <c r="AF78" t="s">
        <v>63</v>
      </c>
      <c r="AG78">
        <v>7</v>
      </c>
      <c r="AH78"/>
    </row>
    <row r="79" spans="1:34" x14ac:dyDescent="0.25">
      <c r="A79" t="s">
        <v>1347</v>
      </c>
      <c r="B79" t="s">
        <v>545</v>
      </c>
      <c r="C79" t="s">
        <v>1055</v>
      </c>
      <c r="D79" t="s">
        <v>1215</v>
      </c>
      <c r="E79" s="32">
        <v>106.05555555555556</v>
      </c>
      <c r="F79" s="32">
        <v>2.8902671555788375</v>
      </c>
      <c r="G79" s="32">
        <v>2.7152540597171297</v>
      </c>
      <c r="H79" s="32">
        <v>0.31679937139863806</v>
      </c>
      <c r="I79" s="32">
        <v>0.22455212152959669</v>
      </c>
      <c r="J79" s="32">
        <v>306.52888888888896</v>
      </c>
      <c r="K79" s="32">
        <v>287.96777777777783</v>
      </c>
      <c r="L79" s="32">
        <v>33.598333333333336</v>
      </c>
      <c r="M79" s="32">
        <v>23.815000000000005</v>
      </c>
      <c r="N79" s="32">
        <v>4.2777777777777777</v>
      </c>
      <c r="O79" s="32">
        <v>5.5055555555555555</v>
      </c>
      <c r="P79" s="32">
        <v>52.905555555555559</v>
      </c>
      <c r="Q79" s="32">
        <v>44.12777777777778</v>
      </c>
      <c r="R79" s="32">
        <v>8.7777777777777786</v>
      </c>
      <c r="S79" s="32">
        <v>220.02500000000003</v>
      </c>
      <c r="T79" s="32">
        <v>181.62222222222226</v>
      </c>
      <c r="U79" s="32">
        <v>9.125</v>
      </c>
      <c r="V79" s="32">
        <v>29.277777777777779</v>
      </c>
      <c r="W79" s="32">
        <v>61.902777777777779</v>
      </c>
      <c r="X79" s="32">
        <v>0</v>
      </c>
      <c r="Y79" s="32">
        <v>0</v>
      </c>
      <c r="Z79" s="32">
        <v>0</v>
      </c>
      <c r="AA79" s="32">
        <v>0.14444444444444443</v>
      </c>
      <c r="AB79" s="32">
        <v>0</v>
      </c>
      <c r="AC79" s="32">
        <v>61.758333333333333</v>
      </c>
      <c r="AD79" s="32">
        <v>0</v>
      </c>
      <c r="AE79" s="32">
        <v>0</v>
      </c>
      <c r="AF79" t="s">
        <v>56</v>
      </c>
      <c r="AG79">
        <v>7</v>
      </c>
      <c r="AH79"/>
    </row>
    <row r="80" spans="1:34" x14ac:dyDescent="0.25">
      <c r="A80" t="s">
        <v>1347</v>
      </c>
      <c r="B80" t="s">
        <v>864</v>
      </c>
      <c r="C80" t="s">
        <v>1018</v>
      </c>
      <c r="D80" t="s">
        <v>1236</v>
      </c>
      <c r="E80" s="32">
        <v>35.1</v>
      </c>
      <c r="F80" s="32">
        <v>3.0156885090218428</v>
      </c>
      <c r="G80" s="32">
        <v>2.8108325419436535</v>
      </c>
      <c r="H80" s="32">
        <v>0.32892371003482124</v>
      </c>
      <c r="I80" s="32">
        <v>0.27827477049699278</v>
      </c>
      <c r="J80" s="32">
        <v>105.85066666666668</v>
      </c>
      <c r="K80" s="32">
        <v>98.660222222222245</v>
      </c>
      <c r="L80" s="32">
        <v>11.545222222222225</v>
      </c>
      <c r="M80" s="32">
        <v>9.7674444444444468</v>
      </c>
      <c r="N80" s="32">
        <v>1.7777777777777777</v>
      </c>
      <c r="O80" s="32">
        <v>0</v>
      </c>
      <c r="P80" s="32">
        <v>25.850222222222222</v>
      </c>
      <c r="Q80" s="32">
        <v>20.437555555555555</v>
      </c>
      <c r="R80" s="32">
        <v>5.4126666666666674</v>
      </c>
      <c r="S80" s="32">
        <v>68.455222222222233</v>
      </c>
      <c r="T80" s="32">
        <v>40.463333333333331</v>
      </c>
      <c r="U80" s="32">
        <v>13.244444444444447</v>
      </c>
      <c r="V80" s="32">
        <v>14.747444444444447</v>
      </c>
      <c r="W80" s="32">
        <v>31.332666666666668</v>
      </c>
      <c r="X80" s="32">
        <v>0.12777777777777777</v>
      </c>
      <c r="Y80" s="32">
        <v>0</v>
      </c>
      <c r="Z80" s="32">
        <v>0</v>
      </c>
      <c r="AA80" s="32">
        <v>3.2764444444444445</v>
      </c>
      <c r="AB80" s="32">
        <v>0</v>
      </c>
      <c r="AC80" s="32">
        <v>24.459</v>
      </c>
      <c r="AD80" s="32">
        <v>0</v>
      </c>
      <c r="AE80" s="32">
        <v>3.4694444444444446</v>
      </c>
      <c r="AF80" t="s">
        <v>382</v>
      </c>
      <c r="AG80">
        <v>7</v>
      </c>
      <c r="AH80"/>
    </row>
    <row r="81" spans="1:34" x14ac:dyDescent="0.25">
      <c r="A81" t="s">
        <v>1347</v>
      </c>
      <c r="B81" t="s">
        <v>941</v>
      </c>
      <c r="C81" t="s">
        <v>1018</v>
      </c>
      <c r="D81" t="s">
        <v>1236</v>
      </c>
      <c r="E81" s="32">
        <v>61.055555555555557</v>
      </c>
      <c r="F81" s="32">
        <v>4.0599526842584153</v>
      </c>
      <c r="G81" s="32">
        <v>3.6191555959963591</v>
      </c>
      <c r="H81" s="32">
        <v>0.45108098271155578</v>
      </c>
      <c r="I81" s="32">
        <v>0.35540673339399437</v>
      </c>
      <c r="J81" s="32">
        <v>247.88266666666658</v>
      </c>
      <c r="K81" s="32">
        <v>220.96955555555547</v>
      </c>
      <c r="L81" s="32">
        <v>27.54099999999999</v>
      </c>
      <c r="M81" s="32">
        <v>21.699555555555545</v>
      </c>
      <c r="N81" s="32">
        <v>5.8414444444444449</v>
      </c>
      <c r="O81" s="32">
        <v>0</v>
      </c>
      <c r="P81" s="32">
        <v>96.609888888888861</v>
      </c>
      <c r="Q81" s="32">
        <v>75.538222222222203</v>
      </c>
      <c r="R81" s="32">
        <v>21.071666666666665</v>
      </c>
      <c r="S81" s="32">
        <v>123.73177777777772</v>
      </c>
      <c r="T81" s="32">
        <v>111.00655555555549</v>
      </c>
      <c r="U81" s="32">
        <v>0</v>
      </c>
      <c r="V81" s="32">
        <v>12.725222222222225</v>
      </c>
      <c r="W81" s="32">
        <v>2.3111111111111109</v>
      </c>
      <c r="X81" s="32">
        <v>2.3111111111111109</v>
      </c>
      <c r="Y81" s="32">
        <v>0</v>
      </c>
      <c r="Z81" s="32">
        <v>0</v>
      </c>
      <c r="AA81" s="32">
        <v>0</v>
      </c>
      <c r="AB81" s="32">
        <v>0</v>
      </c>
      <c r="AC81" s="32">
        <v>0</v>
      </c>
      <c r="AD81" s="32">
        <v>0</v>
      </c>
      <c r="AE81" s="32">
        <v>0</v>
      </c>
      <c r="AF81" t="s">
        <v>459</v>
      </c>
      <c r="AG81">
        <v>7</v>
      </c>
      <c r="AH81"/>
    </row>
    <row r="82" spans="1:34" x14ac:dyDescent="0.25">
      <c r="A82" t="s">
        <v>1347</v>
      </c>
      <c r="B82" t="s">
        <v>921</v>
      </c>
      <c r="C82" t="s">
        <v>1074</v>
      </c>
      <c r="D82" t="s">
        <v>1253</v>
      </c>
      <c r="E82" s="32">
        <v>96.355555555555554</v>
      </c>
      <c r="F82" s="32">
        <v>3.9697589944649447</v>
      </c>
      <c r="G82" s="32">
        <v>3.5928851476014763</v>
      </c>
      <c r="H82" s="32">
        <v>0.43533786900369004</v>
      </c>
      <c r="I82" s="32">
        <v>0.1261243081180812</v>
      </c>
      <c r="J82" s="32">
        <v>382.50833333333333</v>
      </c>
      <c r="K82" s="32">
        <v>346.19444444444446</v>
      </c>
      <c r="L82" s="32">
        <v>41.947222222222223</v>
      </c>
      <c r="M82" s="32">
        <v>12.152777777777779</v>
      </c>
      <c r="N82" s="32">
        <v>23.147222222222222</v>
      </c>
      <c r="O82" s="32">
        <v>6.6472222222222221</v>
      </c>
      <c r="P82" s="32">
        <v>88.711111111111109</v>
      </c>
      <c r="Q82" s="32">
        <v>82.191666666666663</v>
      </c>
      <c r="R82" s="32">
        <v>6.5194444444444448</v>
      </c>
      <c r="S82" s="32">
        <v>251.85000000000002</v>
      </c>
      <c r="T82" s="32">
        <v>153.92222222222222</v>
      </c>
      <c r="U82" s="32">
        <v>26.463888888888889</v>
      </c>
      <c r="V82" s="32">
        <v>71.463888888888889</v>
      </c>
      <c r="W82" s="32">
        <v>0</v>
      </c>
      <c r="X82" s="32">
        <v>0</v>
      </c>
      <c r="Y82" s="32">
        <v>0</v>
      </c>
      <c r="Z82" s="32">
        <v>0</v>
      </c>
      <c r="AA82" s="32">
        <v>0</v>
      </c>
      <c r="AB82" s="32">
        <v>0</v>
      </c>
      <c r="AC82" s="32">
        <v>0</v>
      </c>
      <c r="AD82" s="32">
        <v>0</v>
      </c>
      <c r="AE82" s="32">
        <v>0</v>
      </c>
      <c r="AF82" t="s">
        <v>439</v>
      </c>
      <c r="AG82">
        <v>7</v>
      </c>
      <c r="AH82"/>
    </row>
    <row r="83" spans="1:34" x14ac:dyDescent="0.25">
      <c r="A83" t="s">
        <v>1347</v>
      </c>
      <c r="B83" t="s">
        <v>861</v>
      </c>
      <c r="C83" t="s">
        <v>1053</v>
      </c>
      <c r="D83" t="s">
        <v>1283</v>
      </c>
      <c r="E83" s="32">
        <v>48.522222222222226</v>
      </c>
      <c r="F83" s="32">
        <v>2.8840737348294025</v>
      </c>
      <c r="G83" s="32">
        <v>2.661724295855278</v>
      </c>
      <c r="H83" s="32">
        <v>0.28726814746965879</v>
      </c>
      <c r="I83" s="32">
        <v>6.4918708495534688E-2</v>
      </c>
      <c r="J83" s="32">
        <v>139.94166666666669</v>
      </c>
      <c r="K83" s="32">
        <v>129.15277777777777</v>
      </c>
      <c r="L83" s="32">
        <v>13.93888888888889</v>
      </c>
      <c r="M83" s="32">
        <v>3.15</v>
      </c>
      <c r="N83" s="32">
        <v>0</v>
      </c>
      <c r="O83" s="32">
        <v>10.78888888888889</v>
      </c>
      <c r="P83" s="32">
        <v>31.047222222222221</v>
      </c>
      <c r="Q83" s="32">
        <v>31.047222222222221</v>
      </c>
      <c r="R83" s="32">
        <v>0</v>
      </c>
      <c r="S83" s="32">
        <v>94.955555555555563</v>
      </c>
      <c r="T83" s="32">
        <v>83.75833333333334</v>
      </c>
      <c r="U83" s="32">
        <v>0</v>
      </c>
      <c r="V83" s="32">
        <v>11.197222222222223</v>
      </c>
      <c r="W83" s="32">
        <v>8.3333333333333329E-2</v>
      </c>
      <c r="X83" s="32">
        <v>0</v>
      </c>
      <c r="Y83" s="32">
        <v>0</v>
      </c>
      <c r="Z83" s="32">
        <v>0</v>
      </c>
      <c r="AA83" s="32">
        <v>0</v>
      </c>
      <c r="AB83" s="32">
        <v>0</v>
      </c>
      <c r="AC83" s="32">
        <v>8.3333333333333329E-2</v>
      </c>
      <c r="AD83" s="32">
        <v>0</v>
      </c>
      <c r="AE83" s="32">
        <v>0</v>
      </c>
      <c r="AF83" t="s">
        <v>379</v>
      </c>
      <c r="AG83">
        <v>7</v>
      </c>
      <c r="AH83"/>
    </row>
    <row r="84" spans="1:34" x14ac:dyDescent="0.25">
      <c r="A84" t="s">
        <v>1347</v>
      </c>
      <c r="B84" t="s">
        <v>878</v>
      </c>
      <c r="C84" t="s">
        <v>992</v>
      </c>
      <c r="D84" t="s">
        <v>1289</v>
      </c>
      <c r="E84" s="32">
        <v>95.37777777777778</v>
      </c>
      <c r="F84" s="32">
        <v>2.5044093662628133</v>
      </c>
      <c r="G84" s="32">
        <v>2.4113490214352273</v>
      </c>
      <c r="H84" s="32">
        <v>0.29401910531220876</v>
      </c>
      <c r="I84" s="32">
        <v>0.23818965517241378</v>
      </c>
      <c r="J84" s="32">
        <v>238.8649999999999</v>
      </c>
      <c r="K84" s="32">
        <v>229.98911111111101</v>
      </c>
      <c r="L84" s="32">
        <v>28.042888888888889</v>
      </c>
      <c r="M84" s="32">
        <v>22.718</v>
      </c>
      <c r="N84" s="32">
        <v>0</v>
      </c>
      <c r="O84" s="32">
        <v>5.3248888888888883</v>
      </c>
      <c r="P84" s="32">
        <v>51.988777777777763</v>
      </c>
      <c r="Q84" s="32">
        <v>48.437777777777761</v>
      </c>
      <c r="R84" s="32">
        <v>3.5510000000000002</v>
      </c>
      <c r="S84" s="32">
        <v>158.83333333333326</v>
      </c>
      <c r="T84" s="32">
        <v>72.843111111111057</v>
      </c>
      <c r="U84" s="32">
        <v>30.634111111111107</v>
      </c>
      <c r="V84" s="32">
        <v>55.356111111111076</v>
      </c>
      <c r="W84" s="32">
        <v>0</v>
      </c>
      <c r="X84" s="32">
        <v>0</v>
      </c>
      <c r="Y84" s="32">
        <v>0</v>
      </c>
      <c r="Z84" s="32">
        <v>0</v>
      </c>
      <c r="AA84" s="32">
        <v>0</v>
      </c>
      <c r="AB84" s="32">
        <v>0</v>
      </c>
      <c r="AC84" s="32">
        <v>0</v>
      </c>
      <c r="AD84" s="32">
        <v>0</v>
      </c>
      <c r="AE84" s="32">
        <v>0</v>
      </c>
      <c r="AF84" t="s">
        <v>396</v>
      </c>
      <c r="AG84">
        <v>7</v>
      </c>
      <c r="AH84"/>
    </row>
    <row r="85" spans="1:34" x14ac:dyDescent="0.25">
      <c r="A85" t="s">
        <v>1347</v>
      </c>
      <c r="B85" t="s">
        <v>649</v>
      </c>
      <c r="C85" t="s">
        <v>1122</v>
      </c>
      <c r="D85" t="s">
        <v>1270</v>
      </c>
      <c r="E85" s="32">
        <v>58.12222222222222</v>
      </c>
      <c r="F85" s="32">
        <v>3.5613247944943596</v>
      </c>
      <c r="G85" s="32">
        <v>3.3248021410820101</v>
      </c>
      <c r="H85" s="32">
        <v>0.44194800229401643</v>
      </c>
      <c r="I85" s="32">
        <v>0.29580003823360734</v>
      </c>
      <c r="J85" s="32">
        <v>206.99211111111106</v>
      </c>
      <c r="K85" s="32">
        <v>193.24488888888882</v>
      </c>
      <c r="L85" s="32">
        <v>25.686999999999998</v>
      </c>
      <c r="M85" s="32">
        <v>17.192555555555554</v>
      </c>
      <c r="N85" s="32">
        <v>3.1305555555555555</v>
      </c>
      <c r="O85" s="32">
        <v>5.3638888888888889</v>
      </c>
      <c r="P85" s="32">
        <v>36.720444444444446</v>
      </c>
      <c r="Q85" s="32">
        <v>31.46766666666667</v>
      </c>
      <c r="R85" s="32">
        <v>5.2527777777777782</v>
      </c>
      <c r="S85" s="32">
        <v>144.58466666666661</v>
      </c>
      <c r="T85" s="32">
        <v>95.762333333333302</v>
      </c>
      <c r="U85" s="32">
        <v>9.6083333333333325</v>
      </c>
      <c r="V85" s="32">
        <v>39.213999999999977</v>
      </c>
      <c r="W85" s="32">
        <v>28.580111111111115</v>
      </c>
      <c r="X85" s="32">
        <v>2.5342222222222222</v>
      </c>
      <c r="Y85" s="32">
        <v>0</v>
      </c>
      <c r="Z85" s="32">
        <v>0</v>
      </c>
      <c r="AA85" s="32">
        <v>10.609333333333332</v>
      </c>
      <c r="AB85" s="32">
        <v>0</v>
      </c>
      <c r="AC85" s="32">
        <v>15.436555555555563</v>
      </c>
      <c r="AD85" s="32">
        <v>0</v>
      </c>
      <c r="AE85" s="32">
        <v>0</v>
      </c>
      <c r="AF85" t="s">
        <v>163</v>
      </c>
      <c r="AG85">
        <v>7</v>
      </c>
      <c r="AH85"/>
    </row>
    <row r="86" spans="1:34" x14ac:dyDescent="0.25">
      <c r="A86" t="s">
        <v>1347</v>
      </c>
      <c r="B86" t="s">
        <v>951</v>
      </c>
      <c r="C86" t="s">
        <v>1207</v>
      </c>
      <c r="D86" t="s">
        <v>1268</v>
      </c>
      <c r="E86" s="32">
        <v>80.944444444444443</v>
      </c>
      <c r="F86" s="32">
        <v>3.6359807824296495</v>
      </c>
      <c r="G86" s="32">
        <v>3.379887439945092</v>
      </c>
      <c r="H86" s="32">
        <v>0.36687165408373368</v>
      </c>
      <c r="I86" s="32">
        <v>0.24422649279341108</v>
      </c>
      <c r="J86" s="32">
        <v>294.3124444444444</v>
      </c>
      <c r="K86" s="32">
        <v>273.58311111111107</v>
      </c>
      <c r="L86" s="32">
        <v>29.696222222222222</v>
      </c>
      <c r="M86" s="32">
        <v>19.768777777777775</v>
      </c>
      <c r="N86" s="32">
        <v>4.4885555555555561</v>
      </c>
      <c r="O86" s="32">
        <v>5.4388888888888891</v>
      </c>
      <c r="P86" s="32">
        <v>60.402555555555558</v>
      </c>
      <c r="Q86" s="32">
        <v>49.600666666666669</v>
      </c>
      <c r="R86" s="32">
        <v>10.801888888888888</v>
      </c>
      <c r="S86" s="32">
        <v>204.21366666666663</v>
      </c>
      <c r="T86" s="32">
        <v>114.52155555555552</v>
      </c>
      <c r="U86" s="32">
        <v>52.150777777777762</v>
      </c>
      <c r="V86" s="32">
        <v>37.541333333333334</v>
      </c>
      <c r="W86" s="32">
        <v>0</v>
      </c>
      <c r="X86" s="32">
        <v>0</v>
      </c>
      <c r="Y86" s="32">
        <v>0</v>
      </c>
      <c r="Z86" s="32">
        <v>0</v>
      </c>
      <c r="AA86" s="32">
        <v>0</v>
      </c>
      <c r="AB86" s="32">
        <v>0</v>
      </c>
      <c r="AC86" s="32">
        <v>0</v>
      </c>
      <c r="AD86" s="32">
        <v>0</v>
      </c>
      <c r="AE86" s="32">
        <v>0</v>
      </c>
      <c r="AF86" t="s">
        <v>469</v>
      </c>
      <c r="AG86">
        <v>7</v>
      </c>
      <c r="AH86"/>
    </row>
    <row r="87" spans="1:34" x14ac:dyDescent="0.25">
      <c r="A87" t="s">
        <v>1347</v>
      </c>
      <c r="B87" t="s">
        <v>933</v>
      </c>
      <c r="C87" t="s">
        <v>1203</v>
      </c>
      <c r="D87" t="s">
        <v>1279</v>
      </c>
      <c r="E87" s="32">
        <v>54.111111111111114</v>
      </c>
      <c r="F87" s="32">
        <v>5.759018480492812</v>
      </c>
      <c r="G87" s="32">
        <v>5.3607453798767946</v>
      </c>
      <c r="H87" s="32">
        <v>0.68203285420944548</v>
      </c>
      <c r="I87" s="32">
        <v>0.39045379876796699</v>
      </c>
      <c r="J87" s="32">
        <v>311.62688888888886</v>
      </c>
      <c r="K87" s="32">
        <v>290.07588888888881</v>
      </c>
      <c r="L87" s="32">
        <v>36.905555555555551</v>
      </c>
      <c r="M87" s="32">
        <v>21.127888888888883</v>
      </c>
      <c r="N87" s="32">
        <v>10.888777777777777</v>
      </c>
      <c r="O87" s="32">
        <v>4.8888888888888893</v>
      </c>
      <c r="P87" s="32">
        <v>73.275777777777762</v>
      </c>
      <c r="Q87" s="32">
        <v>67.502444444444421</v>
      </c>
      <c r="R87" s="32">
        <v>5.7733333333333334</v>
      </c>
      <c r="S87" s="32">
        <v>201.44555555555553</v>
      </c>
      <c r="T87" s="32">
        <v>201.44555555555553</v>
      </c>
      <c r="U87" s="32">
        <v>0</v>
      </c>
      <c r="V87" s="32">
        <v>0</v>
      </c>
      <c r="W87" s="32">
        <v>0</v>
      </c>
      <c r="X87" s="32">
        <v>0</v>
      </c>
      <c r="Y87" s="32">
        <v>0</v>
      </c>
      <c r="Z87" s="32">
        <v>0</v>
      </c>
      <c r="AA87" s="32">
        <v>0</v>
      </c>
      <c r="AB87" s="32">
        <v>0</v>
      </c>
      <c r="AC87" s="32">
        <v>0</v>
      </c>
      <c r="AD87" s="32">
        <v>0</v>
      </c>
      <c r="AE87" s="32">
        <v>0</v>
      </c>
      <c r="AF87" t="s">
        <v>451</v>
      </c>
      <c r="AG87">
        <v>7</v>
      </c>
      <c r="AH87"/>
    </row>
    <row r="88" spans="1:34" x14ac:dyDescent="0.25">
      <c r="A88" t="s">
        <v>1347</v>
      </c>
      <c r="B88" t="s">
        <v>932</v>
      </c>
      <c r="C88" t="s">
        <v>1202</v>
      </c>
      <c r="D88" t="s">
        <v>1293</v>
      </c>
      <c r="E88" s="32">
        <v>58.577777777777776</v>
      </c>
      <c r="F88" s="32">
        <v>2.4193854324734447</v>
      </c>
      <c r="G88" s="32">
        <v>2.2036229135053107</v>
      </c>
      <c r="H88" s="32">
        <v>0.33364946889226099</v>
      </c>
      <c r="I88" s="32">
        <v>0.22140553869499244</v>
      </c>
      <c r="J88" s="32">
        <v>141.72222222222223</v>
      </c>
      <c r="K88" s="32">
        <v>129.08333333333331</v>
      </c>
      <c r="L88" s="32">
        <v>19.544444444444444</v>
      </c>
      <c r="M88" s="32">
        <v>12.969444444444445</v>
      </c>
      <c r="N88" s="32">
        <v>2.1305555555555555</v>
      </c>
      <c r="O88" s="32">
        <v>4.4444444444444446</v>
      </c>
      <c r="P88" s="32">
        <v>20.458333333333332</v>
      </c>
      <c r="Q88" s="32">
        <v>14.394444444444444</v>
      </c>
      <c r="R88" s="32">
        <v>6.0638888888888891</v>
      </c>
      <c r="S88" s="32">
        <v>101.71944444444443</v>
      </c>
      <c r="T88" s="32">
        <v>79.527777777777771</v>
      </c>
      <c r="U88" s="32">
        <v>12.1</v>
      </c>
      <c r="V88" s="32">
        <v>10.091666666666667</v>
      </c>
      <c r="W88" s="32">
        <v>0</v>
      </c>
      <c r="X88" s="32">
        <v>0</v>
      </c>
      <c r="Y88" s="32">
        <v>0</v>
      </c>
      <c r="Z88" s="32">
        <v>0</v>
      </c>
      <c r="AA88" s="32">
        <v>0</v>
      </c>
      <c r="AB88" s="32">
        <v>0</v>
      </c>
      <c r="AC88" s="32">
        <v>0</v>
      </c>
      <c r="AD88" s="32">
        <v>0</v>
      </c>
      <c r="AE88" s="32">
        <v>0</v>
      </c>
      <c r="AF88" t="s">
        <v>450</v>
      </c>
      <c r="AG88">
        <v>7</v>
      </c>
      <c r="AH88"/>
    </row>
    <row r="89" spans="1:34" x14ac:dyDescent="0.25">
      <c r="A89" t="s">
        <v>1347</v>
      </c>
      <c r="B89" t="s">
        <v>665</v>
      </c>
      <c r="C89" t="s">
        <v>1126</v>
      </c>
      <c r="D89" t="s">
        <v>1276</v>
      </c>
      <c r="E89" s="32">
        <v>39.977777777777774</v>
      </c>
      <c r="F89" s="32">
        <v>2.8684324624791557</v>
      </c>
      <c r="G89" s="32">
        <v>2.8684324624791557</v>
      </c>
      <c r="H89" s="32">
        <v>0.53710394663702055</v>
      </c>
      <c r="I89" s="32">
        <v>0.53710394663702055</v>
      </c>
      <c r="J89" s="32">
        <v>114.67355555555557</v>
      </c>
      <c r="K89" s="32">
        <v>114.67355555555557</v>
      </c>
      <c r="L89" s="32">
        <v>21.472222222222221</v>
      </c>
      <c r="M89" s="32">
        <v>21.472222222222221</v>
      </c>
      <c r="N89" s="32">
        <v>0</v>
      </c>
      <c r="O89" s="32">
        <v>0</v>
      </c>
      <c r="P89" s="32">
        <v>27.405555555555555</v>
      </c>
      <c r="Q89" s="32">
        <v>27.405555555555555</v>
      </c>
      <c r="R89" s="32">
        <v>0</v>
      </c>
      <c r="S89" s="32">
        <v>65.795777777777772</v>
      </c>
      <c r="T89" s="32">
        <v>55.415222222222219</v>
      </c>
      <c r="U89" s="32">
        <v>0</v>
      </c>
      <c r="V89" s="32">
        <v>10.380555555555556</v>
      </c>
      <c r="W89" s="32">
        <v>0</v>
      </c>
      <c r="X89" s="32">
        <v>0</v>
      </c>
      <c r="Y89" s="32">
        <v>0</v>
      </c>
      <c r="Z89" s="32">
        <v>0</v>
      </c>
      <c r="AA89" s="32">
        <v>0</v>
      </c>
      <c r="AB89" s="32">
        <v>0</v>
      </c>
      <c r="AC89" s="32">
        <v>0</v>
      </c>
      <c r="AD89" s="32">
        <v>0</v>
      </c>
      <c r="AE89" s="32">
        <v>0</v>
      </c>
      <c r="AF89" t="s">
        <v>179</v>
      </c>
      <c r="AG89">
        <v>7</v>
      </c>
      <c r="AH89"/>
    </row>
    <row r="90" spans="1:34" x14ac:dyDescent="0.25">
      <c r="A90" t="s">
        <v>1347</v>
      </c>
      <c r="B90" t="s">
        <v>827</v>
      </c>
      <c r="C90" t="s">
        <v>1181</v>
      </c>
      <c r="D90" t="s">
        <v>1289</v>
      </c>
      <c r="E90" s="32">
        <v>63.722222222222221</v>
      </c>
      <c r="F90" s="32">
        <v>3.0550357454228423</v>
      </c>
      <c r="G90" s="32">
        <v>2.898627724498692</v>
      </c>
      <c r="H90" s="32">
        <v>0.37021098517872714</v>
      </c>
      <c r="I90" s="32">
        <v>0.21380296425457718</v>
      </c>
      <c r="J90" s="32">
        <v>194.67366666666666</v>
      </c>
      <c r="K90" s="32">
        <v>184.70699999999999</v>
      </c>
      <c r="L90" s="32">
        <v>23.590666666666667</v>
      </c>
      <c r="M90" s="32">
        <v>13.624000000000001</v>
      </c>
      <c r="N90" s="32">
        <v>4.9888888888888889</v>
      </c>
      <c r="O90" s="32">
        <v>4.9777777777777779</v>
      </c>
      <c r="P90" s="32">
        <v>25.403888888888893</v>
      </c>
      <c r="Q90" s="32">
        <v>25.403888888888893</v>
      </c>
      <c r="R90" s="32">
        <v>0</v>
      </c>
      <c r="S90" s="32">
        <v>145.6791111111111</v>
      </c>
      <c r="T90" s="32">
        <v>77.37488888888889</v>
      </c>
      <c r="U90" s="32">
        <v>30.191333333333326</v>
      </c>
      <c r="V90" s="32">
        <v>38.112888888888875</v>
      </c>
      <c r="W90" s="32">
        <v>0</v>
      </c>
      <c r="X90" s="32">
        <v>0</v>
      </c>
      <c r="Y90" s="32">
        <v>0</v>
      </c>
      <c r="Z90" s="32">
        <v>0</v>
      </c>
      <c r="AA90" s="32">
        <v>0</v>
      </c>
      <c r="AB90" s="32">
        <v>0</v>
      </c>
      <c r="AC90" s="32">
        <v>0</v>
      </c>
      <c r="AD90" s="32">
        <v>0</v>
      </c>
      <c r="AE90" s="32">
        <v>0</v>
      </c>
      <c r="AF90" t="s">
        <v>343</v>
      </c>
      <c r="AG90">
        <v>7</v>
      </c>
      <c r="AH90"/>
    </row>
    <row r="91" spans="1:34" x14ac:dyDescent="0.25">
      <c r="A91" t="s">
        <v>1347</v>
      </c>
      <c r="B91" t="s">
        <v>634</v>
      </c>
      <c r="C91" t="s">
        <v>1041</v>
      </c>
      <c r="D91" t="s">
        <v>1228</v>
      </c>
      <c r="E91" s="32">
        <v>38.4</v>
      </c>
      <c r="F91" s="32">
        <v>3.2966406250000002</v>
      </c>
      <c r="G91" s="32">
        <v>3.0543084490740742</v>
      </c>
      <c r="H91" s="32">
        <v>0.40031828703703709</v>
      </c>
      <c r="I91" s="32">
        <v>0.21339699074074076</v>
      </c>
      <c r="J91" s="32">
        <v>126.59100000000001</v>
      </c>
      <c r="K91" s="32">
        <v>117.28544444444444</v>
      </c>
      <c r="L91" s="32">
        <v>15.372222222222224</v>
      </c>
      <c r="M91" s="32">
        <v>8.1944444444444446</v>
      </c>
      <c r="N91" s="32">
        <v>0</v>
      </c>
      <c r="O91" s="32">
        <v>7.177777777777778</v>
      </c>
      <c r="P91" s="32">
        <v>37.502444444444443</v>
      </c>
      <c r="Q91" s="32">
        <v>35.374666666666663</v>
      </c>
      <c r="R91" s="32">
        <v>2.1277777777777778</v>
      </c>
      <c r="S91" s="32">
        <v>73.716333333333324</v>
      </c>
      <c r="T91" s="32">
        <v>50.499666666666663</v>
      </c>
      <c r="U91" s="32">
        <v>18.558333333333334</v>
      </c>
      <c r="V91" s="32">
        <v>4.6583333333333332</v>
      </c>
      <c r="W91" s="32">
        <v>8.4826666666666668</v>
      </c>
      <c r="X91" s="32">
        <v>0</v>
      </c>
      <c r="Y91" s="32">
        <v>0</v>
      </c>
      <c r="Z91" s="32">
        <v>0</v>
      </c>
      <c r="AA91" s="32">
        <v>6.2330000000000005</v>
      </c>
      <c r="AB91" s="32">
        <v>0</v>
      </c>
      <c r="AC91" s="32">
        <v>2.2496666666666663</v>
      </c>
      <c r="AD91" s="32">
        <v>0</v>
      </c>
      <c r="AE91" s="32">
        <v>0</v>
      </c>
      <c r="AF91" t="s">
        <v>148</v>
      </c>
      <c r="AG91">
        <v>7</v>
      </c>
      <c r="AH91"/>
    </row>
    <row r="92" spans="1:34" x14ac:dyDescent="0.25">
      <c r="A92" t="s">
        <v>1347</v>
      </c>
      <c r="B92" t="s">
        <v>558</v>
      </c>
      <c r="C92" t="s">
        <v>989</v>
      </c>
      <c r="D92" t="s">
        <v>1234</v>
      </c>
      <c r="E92" s="32">
        <v>16.411111111111111</v>
      </c>
      <c r="F92" s="32">
        <v>6.3396073121191607</v>
      </c>
      <c r="G92" s="32">
        <v>6.3311442112389988</v>
      </c>
      <c r="H92" s="32">
        <v>4.726878808395397</v>
      </c>
      <c r="I92" s="32">
        <v>4.726878808395397</v>
      </c>
      <c r="J92" s="32">
        <v>104.04</v>
      </c>
      <c r="K92" s="32">
        <v>103.90111111111112</v>
      </c>
      <c r="L92" s="32">
        <v>77.573333333333352</v>
      </c>
      <c r="M92" s="32">
        <v>77.573333333333352</v>
      </c>
      <c r="N92" s="32">
        <v>0</v>
      </c>
      <c r="O92" s="32">
        <v>0</v>
      </c>
      <c r="P92" s="32">
        <v>0.1388888888888889</v>
      </c>
      <c r="Q92" s="32">
        <v>0</v>
      </c>
      <c r="R92" s="32">
        <v>0.1388888888888889</v>
      </c>
      <c r="S92" s="32">
        <v>26.327777777777772</v>
      </c>
      <c r="T92" s="32">
        <v>26.327777777777772</v>
      </c>
      <c r="U92" s="32">
        <v>0</v>
      </c>
      <c r="V92" s="32">
        <v>0</v>
      </c>
      <c r="W92" s="32">
        <v>37.621111111111105</v>
      </c>
      <c r="X92" s="32">
        <v>30.184444444444434</v>
      </c>
      <c r="Y92" s="32">
        <v>0</v>
      </c>
      <c r="Z92" s="32">
        <v>0</v>
      </c>
      <c r="AA92" s="32">
        <v>0</v>
      </c>
      <c r="AB92" s="32">
        <v>0</v>
      </c>
      <c r="AC92" s="32">
        <v>7.4366666666666674</v>
      </c>
      <c r="AD92" s="32">
        <v>0</v>
      </c>
      <c r="AE92" s="32">
        <v>0</v>
      </c>
      <c r="AF92" t="s">
        <v>69</v>
      </c>
      <c r="AG92">
        <v>7</v>
      </c>
      <c r="AH92"/>
    </row>
    <row r="93" spans="1:34" x14ac:dyDescent="0.25">
      <c r="A93" t="s">
        <v>1347</v>
      </c>
      <c r="B93" t="s">
        <v>886</v>
      </c>
      <c r="C93" t="s">
        <v>1192</v>
      </c>
      <c r="D93" t="s">
        <v>1266</v>
      </c>
      <c r="E93" s="32">
        <v>65.033333333333331</v>
      </c>
      <c r="F93" s="32">
        <v>3.4321339484025288</v>
      </c>
      <c r="G93" s="32">
        <v>3.3069041517170685</v>
      </c>
      <c r="H93" s="32">
        <v>0.20298479412267215</v>
      </c>
      <c r="I93" s="32">
        <v>7.775499743721169E-2</v>
      </c>
      <c r="J93" s="32">
        <v>223.20311111111113</v>
      </c>
      <c r="K93" s="32">
        <v>215.05900000000003</v>
      </c>
      <c r="L93" s="32">
        <v>13.200777777777779</v>
      </c>
      <c r="M93" s="32">
        <v>5.0566666666666666</v>
      </c>
      <c r="N93" s="32">
        <v>4.6774444444444452</v>
      </c>
      <c r="O93" s="32">
        <v>3.4666666666666668</v>
      </c>
      <c r="P93" s="32">
        <v>49.564777777777799</v>
      </c>
      <c r="Q93" s="32">
        <v>49.564777777777799</v>
      </c>
      <c r="R93" s="32">
        <v>0</v>
      </c>
      <c r="S93" s="32">
        <v>160.43755555555558</v>
      </c>
      <c r="T93" s="32">
        <v>119.51222222222221</v>
      </c>
      <c r="U93" s="32">
        <v>8.9961111111111105</v>
      </c>
      <c r="V93" s="32">
        <v>31.929222222222247</v>
      </c>
      <c r="W93" s="32">
        <v>99.75355555555555</v>
      </c>
      <c r="X93" s="32">
        <v>1.9055555555555554</v>
      </c>
      <c r="Y93" s="32">
        <v>0</v>
      </c>
      <c r="Z93" s="32">
        <v>0</v>
      </c>
      <c r="AA93" s="32">
        <v>5.4666666666666668</v>
      </c>
      <c r="AB93" s="32">
        <v>0</v>
      </c>
      <c r="AC93" s="32">
        <v>84.031333333333336</v>
      </c>
      <c r="AD93" s="32">
        <v>0</v>
      </c>
      <c r="AE93" s="32">
        <v>8.35</v>
      </c>
      <c r="AF93" t="s">
        <v>404</v>
      </c>
      <c r="AG93">
        <v>7</v>
      </c>
      <c r="AH93"/>
    </row>
    <row r="94" spans="1:34" x14ac:dyDescent="0.25">
      <c r="A94" t="s">
        <v>1347</v>
      </c>
      <c r="B94" t="s">
        <v>897</v>
      </c>
      <c r="C94" t="s">
        <v>1065</v>
      </c>
      <c r="D94" t="s">
        <v>1283</v>
      </c>
      <c r="E94" s="32">
        <v>139.21111111111111</v>
      </c>
      <c r="F94" s="32">
        <v>2.0846037193710591</v>
      </c>
      <c r="G94" s="32">
        <v>2.0252214861521272</v>
      </c>
      <c r="H94" s="32">
        <v>8.2328996727592002E-2</v>
      </c>
      <c r="I94" s="32">
        <v>2.2946763508659911E-2</v>
      </c>
      <c r="J94" s="32">
        <v>290.2</v>
      </c>
      <c r="K94" s="32">
        <v>281.93333333333334</v>
      </c>
      <c r="L94" s="32">
        <v>11.461111111111112</v>
      </c>
      <c r="M94" s="32">
        <v>3.1944444444444446</v>
      </c>
      <c r="N94" s="32">
        <v>0</v>
      </c>
      <c r="O94" s="32">
        <v>8.2666666666666675</v>
      </c>
      <c r="P94" s="32">
        <v>60.45</v>
      </c>
      <c r="Q94" s="32">
        <v>60.45</v>
      </c>
      <c r="R94" s="32">
        <v>0</v>
      </c>
      <c r="S94" s="32">
        <v>218.28888888888889</v>
      </c>
      <c r="T94" s="32">
        <v>166.99444444444444</v>
      </c>
      <c r="U94" s="32">
        <v>0</v>
      </c>
      <c r="V94" s="32">
        <v>51.294444444444444</v>
      </c>
      <c r="W94" s="32">
        <v>0</v>
      </c>
      <c r="X94" s="32">
        <v>0</v>
      </c>
      <c r="Y94" s="32">
        <v>0</v>
      </c>
      <c r="Z94" s="32">
        <v>0</v>
      </c>
      <c r="AA94" s="32">
        <v>0</v>
      </c>
      <c r="AB94" s="32">
        <v>0</v>
      </c>
      <c r="AC94" s="32">
        <v>0</v>
      </c>
      <c r="AD94" s="32">
        <v>0</v>
      </c>
      <c r="AE94" s="32">
        <v>0</v>
      </c>
      <c r="AF94" t="s">
        <v>415</v>
      </c>
      <c r="AG94">
        <v>7</v>
      </c>
      <c r="AH94"/>
    </row>
    <row r="95" spans="1:34" x14ac:dyDescent="0.25">
      <c r="A95" t="s">
        <v>1347</v>
      </c>
      <c r="B95" t="s">
        <v>821</v>
      </c>
      <c r="C95" t="s">
        <v>1053</v>
      </c>
      <c r="D95" t="s">
        <v>1283</v>
      </c>
      <c r="E95" s="32">
        <v>86.322222222222223</v>
      </c>
      <c r="F95" s="32">
        <v>1.793512678594414</v>
      </c>
      <c r="G95" s="32">
        <v>1.6617067833698034</v>
      </c>
      <c r="H95" s="32">
        <v>0.20513322177886475</v>
      </c>
      <c r="I95" s="32">
        <v>0.1289329386021367</v>
      </c>
      <c r="J95" s="32">
        <v>154.82000000000002</v>
      </c>
      <c r="K95" s="32">
        <v>143.44222222222226</v>
      </c>
      <c r="L95" s="32">
        <v>17.707555555555558</v>
      </c>
      <c r="M95" s="32">
        <v>11.129777777777779</v>
      </c>
      <c r="N95" s="32">
        <v>0.88888888888888884</v>
      </c>
      <c r="O95" s="32">
        <v>5.6888888888888891</v>
      </c>
      <c r="P95" s="32">
        <v>30.570999999999998</v>
      </c>
      <c r="Q95" s="32">
        <v>25.770999999999997</v>
      </c>
      <c r="R95" s="32">
        <v>4.8</v>
      </c>
      <c r="S95" s="32">
        <v>106.54144444444447</v>
      </c>
      <c r="T95" s="32">
        <v>83.959333333333362</v>
      </c>
      <c r="U95" s="32">
        <v>0</v>
      </c>
      <c r="V95" s="32">
        <v>22.582111111111107</v>
      </c>
      <c r="W95" s="32">
        <v>0</v>
      </c>
      <c r="X95" s="32">
        <v>0</v>
      </c>
      <c r="Y95" s="32">
        <v>0</v>
      </c>
      <c r="Z95" s="32">
        <v>0</v>
      </c>
      <c r="AA95" s="32">
        <v>0</v>
      </c>
      <c r="AB95" s="32">
        <v>0</v>
      </c>
      <c r="AC95" s="32">
        <v>0</v>
      </c>
      <c r="AD95" s="32">
        <v>0</v>
      </c>
      <c r="AE95" s="32">
        <v>0</v>
      </c>
      <c r="AF95" t="s">
        <v>337</v>
      </c>
      <c r="AG95">
        <v>7</v>
      </c>
      <c r="AH95"/>
    </row>
    <row r="96" spans="1:34" x14ac:dyDescent="0.25">
      <c r="A96" t="s">
        <v>1347</v>
      </c>
      <c r="B96" t="s">
        <v>716</v>
      </c>
      <c r="C96" t="s">
        <v>1047</v>
      </c>
      <c r="D96" t="s">
        <v>1304</v>
      </c>
      <c r="E96" s="32">
        <v>40.477777777777774</v>
      </c>
      <c r="F96" s="32">
        <v>2.6977765577820483</v>
      </c>
      <c r="G96" s="32">
        <v>2.638479275322537</v>
      </c>
      <c r="H96" s="32">
        <v>0.3952786165248422</v>
      </c>
      <c r="I96" s="32">
        <v>0.3952786165248422</v>
      </c>
      <c r="J96" s="32">
        <v>109.20000000000002</v>
      </c>
      <c r="K96" s="32">
        <v>106.79977777777779</v>
      </c>
      <c r="L96" s="32">
        <v>16</v>
      </c>
      <c r="M96" s="32">
        <v>16</v>
      </c>
      <c r="N96" s="32">
        <v>0</v>
      </c>
      <c r="O96" s="32">
        <v>0</v>
      </c>
      <c r="P96" s="32">
        <v>17.925777777777782</v>
      </c>
      <c r="Q96" s="32">
        <v>15.52555555555556</v>
      </c>
      <c r="R96" s="32">
        <v>2.4002222222222227</v>
      </c>
      <c r="S96" s="32">
        <v>75.274222222222221</v>
      </c>
      <c r="T96" s="32">
        <v>39.246777777777787</v>
      </c>
      <c r="U96" s="32">
        <v>20.255333333333336</v>
      </c>
      <c r="V96" s="32">
        <v>15.772111111111109</v>
      </c>
      <c r="W96" s="32">
        <v>0.44444444444444442</v>
      </c>
      <c r="X96" s="32">
        <v>0.44444444444444442</v>
      </c>
      <c r="Y96" s="32">
        <v>0</v>
      </c>
      <c r="Z96" s="32">
        <v>0</v>
      </c>
      <c r="AA96" s="32">
        <v>0</v>
      </c>
      <c r="AB96" s="32">
        <v>0</v>
      </c>
      <c r="AC96" s="32">
        <v>0</v>
      </c>
      <c r="AD96" s="32">
        <v>0</v>
      </c>
      <c r="AE96" s="32">
        <v>0</v>
      </c>
      <c r="AF96" t="s">
        <v>230</v>
      </c>
      <c r="AG96">
        <v>7</v>
      </c>
      <c r="AH96"/>
    </row>
    <row r="97" spans="1:34" x14ac:dyDescent="0.25">
      <c r="A97" t="s">
        <v>1347</v>
      </c>
      <c r="B97" t="s">
        <v>751</v>
      </c>
      <c r="C97" t="s">
        <v>1065</v>
      </c>
      <c r="D97" t="s">
        <v>1283</v>
      </c>
      <c r="E97" s="32">
        <v>107.21111111111111</v>
      </c>
      <c r="F97" s="32">
        <v>2.219667323038657</v>
      </c>
      <c r="G97" s="32">
        <v>2.0847828790548246</v>
      </c>
      <c r="H97" s="32">
        <v>0.18144367291947353</v>
      </c>
      <c r="I97" s="32">
        <v>0.11563374442947456</v>
      </c>
      <c r="J97" s="32">
        <v>237.97300000000001</v>
      </c>
      <c r="K97" s="32">
        <v>223.5118888888889</v>
      </c>
      <c r="L97" s="32">
        <v>19.452777777777779</v>
      </c>
      <c r="M97" s="32">
        <v>12.397222222222222</v>
      </c>
      <c r="N97" s="32">
        <v>1.3666666666666667</v>
      </c>
      <c r="O97" s="32">
        <v>5.6888888888888891</v>
      </c>
      <c r="P97" s="32">
        <v>63.416666666666671</v>
      </c>
      <c r="Q97" s="32">
        <v>56.011111111111113</v>
      </c>
      <c r="R97" s="32">
        <v>7.4055555555555559</v>
      </c>
      <c r="S97" s="32">
        <v>155.10355555555557</v>
      </c>
      <c r="T97" s="32">
        <v>124.24244444444446</v>
      </c>
      <c r="U97" s="32">
        <v>0</v>
      </c>
      <c r="V97" s="32">
        <v>30.861111111111111</v>
      </c>
      <c r="W97" s="32">
        <v>34.416666666666664</v>
      </c>
      <c r="X97" s="32">
        <v>9.7694444444444439</v>
      </c>
      <c r="Y97" s="32">
        <v>0</v>
      </c>
      <c r="Z97" s="32">
        <v>0</v>
      </c>
      <c r="AA97" s="32">
        <v>24.202777777777779</v>
      </c>
      <c r="AB97" s="32">
        <v>0</v>
      </c>
      <c r="AC97" s="32">
        <v>0.44444444444444442</v>
      </c>
      <c r="AD97" s="32">
        <v>0</v>
      </c>
      <c r="AE97" s="32">
        <v>0</v>
      </c>
      <c r="AF97" t="s">
        <v>265</v>
      </c>
      <c r="AG97">
        <v>7</v>
      </c>
      <c r="AH97"/>
    </row>
    <row r="98" spans="1:34" x14ac:dyDescent="0.25">
      <c r="A98" t="s">
        <v>1347</v>
      </c>
      <c r="B98" t="s">
        <v>601</v>
      </c>
      <c r="C98" t="s">
        <v>1110</v>
      </c>
      <c r="D98" t="s">
        <v>1212</v>
      </c>
      <c r="E98" s="32">
        <v>75.666666666666671</v>
      </c>
      <c r="F98" s="32">
        <v>4.8763950073421443</v>
      </c>
      <c r="G98" s="32">
        <v>4.7067914831130686</v>
      </c>
      <c r="H98" s="32">
        <v>0.7406754772393539</v>
      </c>
      <c r="I98" s="32">
        <v>0.62863436123348015</v>
      </c>
      <c r="J98" s="32">
        <v>368.98055555555561</v>
      </c>
      <c r="K98" s="32">
        <v>356.14722222222224</v>
      </c>
      <c r="L98" s="32">
        <v>56.044444444444451</v>
      </c>
      <c r="M98" s="32">
        <v>47.56666666666667</v>
      </c>
      <c r="N98" s="32">
        <v>3.5</v>
      </c>
      <c r="O98" s="32">
        <v>4.9777777777777779</v>
      </c>
      <c r="P98" s="32">
        <v>62.366666666666667</v>
      </c>
      <c r="Q98" s="32">
        <v>58.011111111111113</v>
      </c>
      <c r="R98" s="32">
        <v>4.3555555555555552</v>
      </c>
      <c r="S98" s="32">
        <v>250.56944444444443</v>
      </c>
      <c r="T98" s="32">
        <v>236.83611111111111</v>
      </c>
      <c r="U98" s="32">
        <v>13.733333333333333</v>
      </c>
      <c r="V98" s="32">
        <v>0</v>
      </c>
      <c r="W98" s="32">
        <v>1.6444444444444444</v>
      </c>
      <c r="X98" s="32">
        <v>0</v>
      </c>
      <c r="Y98" s="32">
        <v>0</v>
      </c>
      <c r="Z98" s="32">
        <v>0</v>
      </c>
      <c r="AA98" s="32">
        <v>0</v>
      </c>
      <c r="AB98" s="32">
        <v>0</v>
      </c>
      <c r="AC98" s="32">
        <v>1.6444444444444444</v>
      </c>
      <c r="AD98" s="32">
        <v>0</v>
      </c>
      <c r="AE98" s="32">
        <v>0</v>
      </c>
      <c r="AF98" t="s">
        <v>114</v>
      </c>
      <c r="AG98">
        <v>7</v>
      </c>
      <c r="AH98"/>
    </row>
    <row r="99" spans="1:34" x14ac:dyDescent="0.25">
      <c r="A99" t="s">
        <v>1347</v>
      </c>
      <c r="B99" t="s">
        <v>775</v>
      </c>
      <c r="C99" t="s">
        <v>1163</v>
      </c>
      <c r="D99" t="s">
        <v>1232</v>
      </c>
      <c r="E99" s="32">
        <v>55.18888888888889</v>
      </c>
      <c r="F99" s="32">
        <v>2.4028729615462052</v>
      </c>
      <c r="G99" s="32">
        <v>2.2396597543789007</v>
      </c>
      <c r="H99" s="32">
        <v>0.31540769075900937</v>
      </c>
      <c r="I99" s="32">
        <v>0.15219448359170523</v>
      </c>
      <c r="J99" s="32">
        <v>132.6118888888889</v>
      </c>
      <c r="K99" s="32">
        <v>123.60433333333333</v>
      </c>
      <c r="L99" s="32">
        <v>17.406999999999996</v>
      </c>
      <c r="M99" s="32">
        <v>8.3994444444444429</v>
      </c>
      <c r="N99" s="32">
        <v>0</v>
      </c>
      <c r="O99" s="32">
        <v>9.0075555555555553</v>
      </c>
      <c r="P99" s="32">
        <v>38.820555555555551</v>
      </c>
      <c r="Q99" s="32">
        <v>38.820555555555551</v>
      </c>
      <c r="R99" s="32">
        <v>0</v>
      </c>
      <c r="S99" s="32">
        <v>76.384333333333331</v>
      </c>
      <c r="T99" s="32">
        <v>36.538000000000004</v>
      </c>
      <c r="U99" s="32">
        <v>24.648000000000007</v>
      </c>
      <c r="V99" s="32">
        <v>15.198333333333327</v>
      </c>
      <c r="W99" s="32">
        <v>16.850000000000001</v>
      </c>
      <c r="X99" s="32">
        <v>5.7833333333333332</v>
      </c>
      <c r="Y99" s="32">
        <v>0</v>
      </c>
      <c r="Z99" s="32">
        <v>0</v>
      </c>
      <c r="AA99" s="32">
        <v>8.8888888888888893</v>
      </c>
      <c r="AB99" s="32">
        <v>0</v>
      </c>
      <c r="AC99" s="32">
        <v>2.1777777777777776</v>
      </c>
      <c r="AD99" s="32">
        <v>0</v>
      </c>
      <c r="AE99" s="32">
        <v>0</v>
      </c>
      <c r="AF99" t="s">
        <v>290</v>
      </c>
      <c r="AG99">
        <v>7</v>
      </c>
      <c r="AH99"/>
    </row>
    <row r="100" spans="1:34" x14ac:dyDescent="0.25">
      <c r="A100" t="s">
        <v>1347</v>
      </c>
      <c r="B100" t="s">
        <v>684</v>
      </c>
      <c r="C100" t="s">
        <v>1134</v>
      </c>
      <c r="D100" t="s">
        <v>1264</v>
      </c>
      <c r="E100" s="32">
        <v>46.111111111111114</v>
      </c>
      <c r="F100" s="32">
        <v>3.5439228915662646</v>
      </c>
      <c r="G100" s="32">
        <v>3.2639204819277099</v>
      </c>
      <c r="H100" s="32">
        <v>0.442033734939759</v>
      </c>
      <c r="I100" s="32">
        <v>0.28790843373493968</v>
      </c>
      <c r="J100" s="32">
        <v>163.41422222222221</v>
      </c>
      <c r="K100" s="32">
        <v>150.50299999999996</v>
      </c>
      <c r="L100" s="32">
        <v>20.382666666666665</v>
      </c>
      <c r="M100" s="32">
        <v>13.275777777777774</v>
      </c>
      <c r="N100" s="32">
        <v>2.1957777777777783</v>
      </c>
      <c r="O100" s="32">
        <v>4.9111111111111114</v>
      </c>
      <c r="P100" s="32">
        <v>28.392444444444443</v>
      </c>
      <c r="Q100" s="32">
        <v>22.588111111111107</v>
      </c>
      <c r="R100" s="32">
        <v>5.804333333333334</v>
      </c>
      <c r="S100" s="32">
        <v>114.63911111111108</v>
      </c>
      <c r="T100" s="32">
        <v>88.504777777777761</v>
      </c>
      <c r="U100" s="32">
        <v>11.739777777777777</v>
      </c>
      <c r="V100" s="32">
        <v>14.394555555555549</v>
      </c>
      <c r="W100" s="32">
        <v>0</v>
      </c>
      <c r="X100" s="32">
        <v>0</v>
      </c>
      <c r="Y100" s="32">
        <v>0</v>
      </c>
      <c r="Z100" s="32">
        <v>0</v>
      </c>
      <c r="AA100" s="32">
        <v>0</v>
      </c>
      <c r="AB100" s="32">
        <v>0</v>
      </c>
      <c r="AC100" s="32">
        <v>0</v>
      </c>
      <c r="AD100" s="32">
        <v>0</v>
      </c>
      <c r="AE100" s="32">
        <v>0</v>
      </c>
      <c r="AF100" t="s">
        <v>198</v>
      </c>
      <c r="AG100">
        <v>7</v>
      </c>
      <c r="AH100"/>
    </row>
    <row r="101" spans="1:34" x14ac:dyDescent="0.25">
      <c r="A101" t="s">
        <v>1347</v>
      </c>
      <c r="B101" t="s">
        <v>599</v>
      </c>
      <c r="C101" t="s">
        <v>1047</v>
      </c>
      <c r="D101" t="s">
        <v>1304</v>
      </c>
      <c r="E101" s="32">
        <v>66.422222222222217</v>
      </c>
      <c r="F101" s="32">
        <v>3.9303362328537985</v>
      </c>
      <c r="G101" s="32">
        <v>3.6968802275008379</v>
      </c>
      <c r="H101" s="32">
        <v>0.61600869856139184</v>
      </c>
      <c r="I101" s="32">
        <v>0.53571428571428581</v>
      </c>
      <c r="J101" s="32">
        <v>261.06166666666672</v>
      </c>
      <c r="K101" s="32">
        <v>245.55500000000009</v>
      </c>
      <c r="L101" s="32">
        <v>40.916666666666671</v>
      </c>
      <c r="M101" s="32">
        <v>35.583333333333336</v>
      </c>
      <c r="N101" s="32">
        <v>0</v>
      </c>
      <c r="O101" s="32">
        <v>5.333333333333333</v>
      </c>
      <c r="P101" s="32">
        <v>55.372777777777777</v>
      </c>
      <c r="Q101" s="32">
        <v>45.199444444444445</v>
      </c>
      <c r="R101" s="32">
        <v>10.173333333333334</v>
      </c>
      <c r="S101" s="32">
        <v>164.7722222222223</v>
      </c>
      <c r="T101" s="32">
        <v>159.49888888888896</v>
      </c>
      <c r="U101" s="32">
        <v>0</v>
      </c>
      <c r="V101" s="32">
        <v>5.2733333333333325</v>
      </c>
      <c r="W101" s="32">
        <v>0</v>
      </c>
      <c r="X101" s="32">
        <v>0</v>
      </c>
      <c r="Y101" s="32">
        <v>0</v>
      </c>
      <c r="Z101" s="32">
        <v>0</v>
      </c>
      <c r="AA101" s="32">
        <v>0</v>
      </c>
      <c r="AB101" s="32">
        <v>0</v>
      </c>
      <c r="AC101" s="32">
        <v>0</v>
      </c>
      <c r="AD101" s="32">
        <v>0</v>
      </c>
      <c r="AE101" s="32">
        <v>0</v>
      </c>
      <c r="AF101" t="s">
        <v>112</v>
      </c>
      <c r="AG101">
        <v>7</v>
      </c>
      <c r="AH101"/>
    </row>
    <row r="102" spans="1:34" x14ac:dyDescent="0.25">
      <c r="A102" t="s">
        <v>1347</v>
      </c>
      <c r="B102" t="s">
        <v>727</v>
      </c>
      <c r="C102" t="s">
        <v>1023</v>
      </c>
      <c r="D102" t="s">
        <v>1251</v>
      </c>
      <c r="E102" s="32">
        <v>42.177777777777777</v>
      </c>
      <c r="F102" s="32">
        <v>3.4768861959957857</v>
      </c>
      <c r="G102" s="32">
        <v>3.3355532139093786</v>
      </c>
      <c r="H102" s="32">
        <v>0.22367228661749214</v>
      </c>
      <c r="I102" s="32">
        <v>8.2339304531085358E-2</v>
      </c>
      <c r="J102" s="32">
        <v>146.64733333333336</v>
      </c>
      <c r="K102" s="32">
        <v>140.68622222222223</v>
      </c>
      <c r="L102" s="32">
        <v>9.4340000000000011</v>
      </c>
      <c r="M102" s="32">
        <v>3.4728888888888889</v>
      </c>
      <c r="N102" s="32">
        <v>0</v>
      </c>
      <c r="O102" s="32">
        <v>5.9611111111111112</v>
      </c>
      <c r="P102" s="32">
        <v>47.606777777777772</v>
      </c>
      <c r="Q102" s="32">
        <v>47.606777777777772</v>
      </c>
      <c r="R102" s="32">
        <v>0</v>
      </c>
      <c r="S102" s="32">
        <v>89.606555555555573</v>
      </c>
      <c r="T102" s="32">
        <v>51.722111111111126</v>
      </c>
      <c r="U102" s="32">
        <v>5.4695555555555515</v>
      </c>
      <c r="V102" s="32">
        <v>32.414888888888896</v>
      </c>
      <c r="W102" s="32">
        <v>7.5694444444444446</v>
      </c>
      <c r="X102" s="32">
        <v>0</v>
      </c>
      <c r="Y102" s="32">
        <v>0</v>
      </c>
      <c r="Z102" s="32">
        <v>0</v>
      </c>
      <c r="AA102" s="32">
        <v>0</v>
      </c>
      <c r="AB102" s="32">
        <v>0</v>
      </c>
      <c r="AC102" s="32">
        <v>1.9027777777777777</v>
      </c>
      <c r="AD102" s="32">
        <v>0</v>
      </c>
      <c r="AE102" s="32">
        <v>5.666666666666667</v>
      </c>
      <c r="AF102" t="s">
        <v>241</v>
      </c>
      <c r="AG102">
        <v>7</v>
      </c>
      <c r="AH102"/>
    </row>
    <row r="103" spans="1:34" x14ac:dyDescent="0.25">
      <c r="A103" t="s">
        <v>1347</v>
      </c>
      <c r="B103" t="s">
        <v>824</v>
      </c>
      <c r="C103" t="s">
        <v>1180</v>
      </c>
      <c r="D103" t="s">
        <v>1263</v>
      </c>
      <c r="E103" s="32">
        <v>43.077777777777776</v>
      </c>
      <c r="F103" s="32">
        <v>3.5677585762187252</v>
      </c>
      <c r="G103" s="32">
        <v>3.5017281403146758</v>
      </c>
      <c r="H103" s="32">
        <v>0.31299458344080477</v>
      </c>
      <c r="I103" s="32">
        <v>0.24696414753675522</v>
      </c>
      <c r="J103" s="32">
        <v>153.69111111111107</v>
      </c>
      <c r="K103" s="32">
        <v>150.84666666666664</v>
      </c>
      <c r="L103" s="32">
        <v>13.483111111111111</v>
      </c>
      <c r="M103" s="32">
        <v>10.638666666666666</v>
      </c>
      <c r="N103" s="32">
        <v>0</v>
      </c>
      <c r="O103" s="32">
        <v>2.8444444444444446</v>
      </c>
      <c r="P103" s="32">
        <v>18.348111111111109</v>
      </c>
      <c r="Q103" s="32">
        <v>18.348111111111109</v>
      </c>
      <c r="R103" s="32">
        <v>0</v>
      </c>
      <c r="S103" s="32">
        <v>121.85988888888888</v>
      </c>
      <c r="T103" s="32">
        <v>62.904444444444444</v>
      </c>
      <c r="U103" s="32">
        <v>43.221888888888884</v>
      </c>
      <c r="V103" s="32">
        <v>15.733555555555551</v>
      </c>
      <c r="W103" s="32">
        <v>0</v>
      </c>
      <c r="X103" s="32">
        <v>0</v>
      </c>
      <c r="Y103" s="32">
        <v>0</v>
      </c>
      <c r="Z103" s="32">
        <v>0</v>
      </c>
      <c r="AA103" s="32">
        <v>0</v>
      </c>
      <c r="AB103" s="32">
        <v>0</v>
      </c>
      <c r="AC103" s="32">
        <v>0</v>
      </c>
      <c r="AD103" s="32">
        <v>0</v>
      </c>
      <c r="AE103" s="32">
        <v>0</v>
      </c>
      <c r="AF103" t="s">
        <v>340</v>
      </c>
      <c r="AG103">
        <v>7</v>
      </c>
      <c r="AH103"/>
    </row>
    <row r="104" spans="1:34" x14ac:dyDescent="0.25">
      <c r="A104" t="s">
        <v>1347</v>
      </c>
      <c r="B104" t="s">
        <v>614</v>
      </c>
      <c r="C104" t="s">
        <v>1053</v>
      </c>
      <c r="D104" t="s">
        <v>1301</v>
      </c>
      <c r="E104" s="32">
        <v>58.444444444444443</v>
      </c>
      <c r="F104" s="32">
        <v>2.7909695817490499</v>
      </c>
      <c r="G104" s="32">
        <v>2.6843155893536119</v>
      </c>
      <c r="H104" s="32">
        <v>0.33479087452471484</v>
      </c>
      <c r="I104" s="32">
        <v>0.23593155893536125</v>
      </c>
      <c r="J104" s="32">
        <v>163.11666666666667</v>
      </c>
      <c r="K104" s="32">
        <v>156.88333333333333</v>
      </c>
      <c r="L104" s="32">
        <v>19.566666666666666</v>
      </c>
      <c r="M104" s="32">
        <v>13.78888888888889</v>
      </c>
      <c r="N104" s="32">
        <v>0</v>
      </c>
      <c r="O104" s="32">
        <v>5.7777777777777777</v>
      </c>
      <c r="P104" s="32">
        <v>36.230555555555554</v>
      </c>
      <c r="Q104" s="32">
        <v>35.774999999999999</v>
      </c>
      <c r="R104" s="32">
        <v>0.45555555555555555</v>
      </c>
      <c r="S104" s="32">
        <v>107.31944444444444</v>
      </c>
      <c r="T104" s="32">
        <v>59.405555555555559</v>
      </c>
      <c r="U104" s="32">
        <v>20.111111111111111</v>
      </c>
      <c r="V104" s="32">
        <v>27.802777777777777</v>
      </c>
      <c r="W104" s="32">
        <v>0</v>
      </c>
      <c r="X104" s="32">
        <v>0</v>
      </c>
      <c r="Y104" s="32">
        <v>0</v>
      </c>
      <c r="Z104" s="32">
        <v>0</v>
      </c>
      <c r="AA104" s="32">
        <v>0</v>
      </c>
      <c r="AB104" s="32">
        <v>0</v>
      </c>
      <c r="AC104" s="32">
        <v>0</v>
      </c>
      <c r="AD104" s="32">
        <v>0</v>
      </c>
      <c r="AE104" s="32">
        <v>0</v>
      </c>
      <c r="AF104" t="s">
        <v>128</v>
      </c>
      <c r="AG104">
        <v>7</v>
      </c>
      <c r="AH104"/>
    </row>
    <row r="105" spans="1:34" x14ac:dyDescent="0.25">
      <c r="A105" t="s">
        <v>1347</v>
      </c>
      <c r="B105" t="s">
        <v>569</v>
      </c>
      <c r="C105" t="s">
        <v>1095</v>
      </c>
      <c r="D105" t="s">
        <v>1283</v>
      </c>
      <c r="E105" s="32">
        <v>147.03333333333333</v>
      </c>
      <c r="F105" s="32">
        <v>3.8506559359177812</v>
      </c>
      <c r="G105" s="32">
        <v>3.7003823773898588</v>
      </c>
      <c r="H105" s="32">
        <v>0.25043451976120307</v>
      </c>
      <c r="I105" s="32">
        <v>0.13968941283155747</v>
      </c>
      <c r="J105" s="32">
        <v>566.17477777777776</v>
      </c>
      <c r="K105" s="32">
        <v>544.07955555555554</v>
      </c>
      <c r="L105" s="32">
        <v>36.822222222222223</v>
      </c>
      <c r="M105" s="32">
        <v>20.539000000000001</v>
      </c>
      <c r="N105" s="32">
        <v>13.155444444444441</v>
      </c>
      <c r="O105" s="32">
        <v>3.1277777777777778</v>
      </c>
      <c r="P105" s="32">
        <v>114.95977777777775</v>
      </c>
      <c r="Q105" s="32">
        <v>109.14777777777775</v>
      </c>
      <c r="R105" s="32">
        <v>5.8120000000000003</v>
      </c>
      <c r="S105" s="32">
        <v>414.39277777777784</v>
      </c>
      <c r="T105" s="32">
        <v>374.66411111111114</v>
      </c>
      <c r="U105" s="32">
        <v>0</v>
      </c>
      <c r="V105" s="32">
        <v>39.728666666666683</v>
      </c>
      <c r="W105" s="32">
        <v>149.77622222222223</v>
      </c>
      <c r="X105" s="32">
        <v>4.9621111111111107</v>
      </c>
      <c r="Y105" s="32">
        <v>0</v>
      </c>
      <c r="Z105" s="32">
        <v>0</v>
      </c>
      <c r="AA105" s="32">
        <v>34.378888888888874</v>
      </c>
      <c r="AB105" s="32">
        <v>0</v>
      </c>
      <c r="AC105" s="32">
        <v>107.16855555555557</v>
      </c>
      <c r="AD105" s="32">
        <v>0</v>
      </c>
      <c r="AE105" s="32">
        <v>3.2666666666666666</v>
      </c>
      <c r="AF105" t="s">
        <v>81</v>
      </c>
      <c r="AG105">
        <v>7</v>
      </c>
      <c r="AH105"/>
    </row>
    <row r="106" spans="1:34" x14ac:dyDescent="0.25">
      <c r="A106" t="s">
        <v>1347</v>
      </c>
      <c r="B106" t="s">
        <v>521</v>
      </c>
      <c r="C106" t="s">
        <v>1027</v>
      </c>
      <c r="D106" t="s">
        <v>1283</v>
      </c>
      <c r="E106" s="32">
        <v>152.62222222222223</v>
      </c>
      <c r="F106" s="32">
        <v>3.4670464472917883</v>
      </c>
      <c r="G106" s="32">
        <v>3.3958284799068141</v>
      </c>
      <c r="H106" s="32">
        <v>0.28689210832847989</v>
      </c>
      <c r="I106" s="32">
        <v>0.21567414094350609</v>
      </c>
      <c r="J106" s="32">
        <v>529.14833333333343</v>
      </c>
      <c r="K106" s="32">
        <v>518.2788888888889</v>
      </c>
      <c r="L106" s="32">
        <v>43.786111111111111</v>
      </c>
      <c r="M106" s="32">
        <v>32.916666666666664</v>
      </c>
      <c r="N106" s="32">
        <v>5.0916666666666668</v>
      </c>
      <c r="O106" s="32">
        <v>5.7777777777777777</v>
      </c>
      <c r="P106" s="32">
        <v>110.73611111111111</v>
      </c>
      <c r="Q106" s="32">
        <v>110.73611111111111</v>
      </c>
      <c r="R106" s="32">
        <v>0</v>
      </c>
      <c r="S106" s="32">
        <v>374.62611111111119</v>
      </c>
      <c r="T106" s="32">
        <v>312.69277777777785</v>
      </c>
      <c r="U106" s="32">
        <v>0</v>
      </c>
      <c r="V106" s="32">
        <v>61.93333333333333</v>
      </c>
      <c r="W106" s="32">
        <v>180.01633333333328</v>
      </c>
      <c r="X106" s="32">
        <v>8.8888888888888892E-2</v>
      </c>
      <c r="Y106" s="32">
        <v>0</v>
      </c>
      <c r="Z106" s="32">
        <v>0</v>
      </c>
      <c r="AA106" s="32">
        <v>55.43333333333333</v>
      </c>
      <c r="AB106" s="32">
        <v>0</v>
      </c>
      <c r="AC106" s="32">
        <v>122.57188888888884</v>
      </c>
      <c r="AD106" s="32">
        <v>0</v>
      </c>
      <c r="AE106" s="32">
        <v>1.9222222222222223</v>
      </c>
      <c r="AF106" t="s">
        <v>32</v>
      </c>
      <c r="AG106">
        <v>7</v>
      </c>
      <c r="AH106"/>
    </row>
    <row r="107" spans="1:34" x14ac:dyDescent="0.25">
      <c r="A107" t="s">
        <v>1347</v>
      </c>
      <c r="B107" t="s">
        <v>582</v>
      </c>
      <c r="C107" t="s">
        <v>1103</v>
      </c>
      <c r="D107" t="s">
        <v>1283</v>
      </c>
      <c r="E107" s="32">
        <v>96.833333333333329</v>
      </c>
      <c r="F107" s="32">
        <v>3.1962352266207681</v>
      </c>
      <c r="G107" s="32">
        <v>3.0094010327022374</v>
      </c>
      <c r="H107" s="32">
        <v>0.27219162363740679</v>
      </c>
      <c r="I107" s="32">
        <v>0.14376592082616182</v>
      </c>
      <c r="J107" s="32">
        <v>309.50211111111105</v>
      </c>
      <c r="K107" s="32">
        <v>291.41033333333331</v>
      </c>
      <c r="L107" s="32">
        <v>26.357222222222223</v>
      </c>
      <c r="M107" s="32">
        <v>13.921333333333335</v>
      </c>
      <c r="N107" s="32">
        <v>5.6433333333333326</v>
      </c>
      <c r="O107" s="32">
        <v>6.7925555555555546</v>
      </c>
      <c r="P107" s="32">
        <v>57.304555555555538</v>
      </c>
      <c r="Q107" s="32">
        <v>51.648666666666649</v>
      </c>
      <c r="R107" s="32">
        <v>5.6558888888888887</v>
      </c>
      <c r="S107" s="32">
        <v>225.84033333333335</v>
      </c>
      <c r="T107" s="32">
        <v>140.32755555555553</v>
      </c>
      <c r="U107" s="32">
        <v>56.429888888888897</v>
      </c>
      <c r="V107" s="32">
        <v>29.082888888888895</v>
      </c>
      <c r="W107" s="32">
        <v>77.225999999999999</v>
      </c>
      <c r="X107" s="32">
        <v>1.2268888888888891</v>
      </c>
      <c r="Y107" s="32">
        <v>0</v>
      </c>
      <c r="Z107" s="32">
        <v>0</v>
      </c>
      <c r="AA107" s="32">
        <v>20.755777777777784</v>
      </c>
      <c r="AB107" s="32">
        <v>0</v>
      </c>
      <c r="AC107" s="32">
        <v>53.422333333333334</v>
      </c>
      <c r="AD107" s="32">
        <v>0</v>
      </c>
      <c r="AE107" s="32">
        <v>1.821</v>
      </c>
      <c r="AF107" t="s">
        <v>94</v>
      </c>
      <c r="AG107">
        <v>7</v>
      </c>
      <c r="AH107"/>
    </row>
    <row r="108" spans="1:34" x14ac:dyDescent="0.25">
      <c r="A108" t="s">
        <v>1347</v>
      </c>
      <c r="B108" t="s">
        <v>814</v>
      </c>
      <c r="C108" t="s">
        <v>1054</v>
      </c>
      <c r="D108" t="s">
        <v>1283</v>
      </c>
      <c r="E108" s="32">
        <v>147</v>
      </c>
      <c r="F108" s="32">
        <v>3.1956092214663636</v>
      </c>
      <c r="G108" s="32">
        <v>3.0852517006802715</v>
      </c>
      <c r="H108" s="32">
        <v>0.37690778533635677</v>
      </c>
      <c r="I108" s="32">
        <v>0.27178458049886617</v>
      </c>
      <c r="J108" s="32">
        <v>469.75455555555544</v>
      </c>
      <c r="K108" s="32">
        <v>453.53199999999993</v>
      </c>
      <c r="L108" s="32">
        <v>55.405444444444441</v>
      </c>
      <c r="M108" s="32">
        <v>39.952333333333328</v>
      </c>
      <c r="N108" s="32">
        <v>9.2055555555555557</v>
      </c>
      <c r="O108" s="32">
        <v>6.2475555555555555</v>
      </c>
      <c r="P108" s="32">
        <v>82.511777777777795</v>
      </c>
      <c r="Q108" s="32">
        <v>81.742333333333349</v>
      </c>
      <c r="R108" s="32">
        <v>0.76944444444444449</v>
      </c>
      <c r="S108" s="32">
        <v>331.83733333333328</v>
      </c>
      <c r="T108" s="32">
        <v>240.21755555555549</v>
      </c>
      <c r="U108" s="32">
        <v>47.440111111111108</v>
      </c>
      <c r="V108" s="32">
        <v>44.17966666666667</v>
      </c>
      <c r="W108" s="32">
        <v>147.47144444444444</v>
      </c>
      <c r="X108" s="32">
        <v>7.8222222222222221E-2</v>
      </c>
      <c r="Y108" s="32">
        <v>0</v>
      </c>
      <c r="Z108" s="32">
        <v>0</v>
      </c>
      <c r="AA108" s="32">
        <v>28.426333333333332</v>
      </c>
      <c r="AB108" s="32">
        <v>0</v>
      </c>
      <c r="AC108" s="32">
        <v>118.96688888888889</v>
      </c>
      <c r="AD108" s="32">
        <v>0</v>
      </c>
      <c r="AE108" s="32">
        <v>0</v>
      </c>
      <c r="AF108" t="s">
        <v>329</v>
      </c>
      <c r="AG108">
        <v>7</v>
      </c>
      <c r="AH108"/>
    </row>
    <row r="109" spans="1:34" x14ac:dyDescent="0.25">
      <c r="A109" t="s">
        <v>1347</v>
      </c>
      <c r="B109" t="s">
        <v>872</v>
      </c>
      <c r="C109" t="s">
        <v>1093</v>
      </c>
      <c r="D109" t="s">
        <v>1279</v>
      </c>
      <c r="E109" s="32">
        <v>106.11111111111111</v>
      </c>
      <c r="F109" s="32">
        <v>4.0921214659685861</v>
      </c>
      <c r="G109" s="32">
        <v>3.8457602094240837</v>
      </c>
      <c r="H109" s="32">
        <v>0.45107329842931937</v>
      </c>
      <c r="I109" s="32">
        <v>0.20471204188481673</v>
      </c>
      <c r="J109" s="32">
        <v>434.21955555555553</v>
      </c>
      <c r="K109" s="32">
        <v>408.07788888888888</v>
      </c>
      <c r="L109" s="32">
        <v>47.863888888888887</v>
      </c>
      <c r="M109" s="32">
        <v>21.722222222222221</v>
      </c>
      <c r="N109" s="32">
        <v>19.630555555555556</v>
      </c>
      <c r="O109" s="32">
        <v>6.5111111111111111</v>
      </c>
      <c r="P109" s="32">
        <v>98.891666666666666</v>
      </c>
      <c r="Q109" s="32">
        <v>98.891666666666666</v>
      </c>
      <c r="R109" s="32">
        <v>0</v>
      </c>
      <c r="S109" s="32">
        <v>287.46400000000006</v>
      </c>
      <c r="T109" s="32">
        <v>209.9355555555556</v>
      </c>
      <c r="U109" s="32">
        <v>50.329666666666668</v>
      </c>
      <c r="V109" s="32">
        <v>27.198777777777778</v>
      </c>
      <c r="W109" s="32">
        <v>17.338333333333335</v>
      </c>
      <c r="X109" s="32">
        <v>0</v>
      </c>
      <c r="Y109" s="32">
        <v>0</v>
      </c>
      <c r="Z109" s="32">
        <v>0</v>
      </c>
      <c r="AA109" s="32">
        <v>0</v>
      </c>
      <c r="AB109" s="32">
        <v>0</v>
      </c>
      <c r="AC109" s="32">
        <v>17.338333333333335</v>
      </c>
      <c r="AD109" s="32">
        <v>0</v>
      </c>
      <c r="AE109" s="32">
        <v>0</v>
      </c>
      <c r="AF109" t="s">
        <v>390</v>
      </c>
      <c r="AG109">
        <v>7</v>
      </c>
      <c r="AH109"/>
    </row>
    <row r="110" spans="1:34" x14ac:dyDescent="0.25">
      <c r="A110" t="s">
        <v>1347</v>
      </c>
      <c r="B110" t="s">
        <v>508</v>
      </c>
      <c r="C110" t="s">
        <v>1027</v>
      </c>
      <c r="D110" t="s">
        <v>1283</v>
      </c>
      <c r="E110" s="32">
        <v>76.599999999999994</v>
      </c>
      <c r="F110" s="32">
        <v>3.619756309834639</v>
      </c>
      <c r="G110" s="32">
        <v>3.4193501595590363</v>
      </c>
      <c r="H110" s="32">
        <v>0.21911082100377141</v>
      </c>
      <c r="I110" s="32">
        <v>0.12742964897011896</v>
      </c>
      <c r="J110" s="32">
        <v>277.27333333333331</v>
      </c>
      <c r="K110" s="32">
        <v>261.92222222222216</v>
      </c>
      <c r="L110" s="32">
        <v>16.783888888888889</v>
      </c>
      <c r="M110" s="32">
        <v>9.7611111111111111</v>
      </c>
      <c r="N110" s="32">
        <v>5.0199999999999996</v>
      </c>
      <c r="O110" s="32">
        <v>2.0027777777777778</v>
      </c>
      <c r="P110" s="32">
        <v>53.272666666666659</v>
      </c>
      <c r="Q110" s="32">
        <v>44.944333333333326</v>
      </c>
      <c r="R110" s="32">
        <v>8.3283333333333349</v>
      </c>
      <c r="S110" s="32">
        <v>207.21677777777776</v>
      </c>
      <c r="T110" s="32">
        <v>139.96044444444442</v>
      </c>
      <c r="U110" s="32">
        <v>37.869333333333337</v>
      </c>
      <c r="V110" s="32">
        <v>29.386999999999993</v>
      </c>
      <c r="W110" s="32">
        <v>108.151</v>
      </c>
      <c r="X110" s="32">
        <v>8.8888888888888892E-2</v>
      </c>
      <c r="Y110" s="32">
        <v>0</v>
      </c>
      <c r="Z110" s="32">
        <v>0</v>
      </c>
      <c r="AA110" s="32">
        <v>21.969333333333335</v>
      </c>
      <c r="AB110" s="32">
        <v>0</v>
      </c>
      <c r="AC110" s="32">
        <v>84.405111111111097</v>
      </c>
      <c r="AD110" s="32">
        <v>0</v>
      </c>
      <c r="AE110" s="32">
        <v>1.6876666666666664</v>
      </c>
      <c r="AF110" t="s">
        <v>19</v>
      </c>
      <c r="AG110">
        <v>7</v>
      </c>
      <c r="AH110"/>
    </row>
    <row r="111" spans="1:34" x14ac:dyDescent="0.25">
      <c r="A111" t="s">
        <v>1347</v>
      </c>
      <c r="B111" t="s">
        <v>563</v>
      </c>
      <c r="C111" t="s">
        <v>1053</v>
      </c>
      <c r="D111" t="s">
        <v>1283</v>
      </c>
      <c r="E111" s="32">
        <v>97.555555555555557</v>
      </c>
      <c r="F111" s="32">
        <v>5.3371309794988608</v>
      </c>
      <c r="G111" s="32">
        <v>5.0898644646924831</v>
      </c>
      <c r="H111" s="32">
        <v>0.73468109339407739</v>
      </c>
      <c r="I111" s="32">
        <v>0.51762528473804092</v>
      </c>
      <c r="J111" s="32">
        <v>520.66677777777772</v>
      </c>
      <c r="K111" s="32">
        <v>496.54455555555558</v>
      </c>
      <c r="L111" s="32">
        <v>71.672222222222217</v>
      </c>
      <c r="M111" s="32">
        <v>50.49722222222222</v>
      </c>
      <c r="N111" s="32">
        <v>15.425000000000001</v>
      </c>
      <c r="O111" s="32">
        <v>5.75</v>
      </c>
      <c r="P111" s="32">
        <v>95.041666666666671</v>
      </c>
      <c r="Q111" s="32">
        <v>92.094444444444449</v>
      </c>
      <c r="R111" s="32">
        <v>2.9472222222222224</v>
      </c>
      <c r="S111" s="32">
        <v>353.95288888888888</v>
      </c>
      <c r="T111" s="32">
        <v>231.76111111111106</v>
      </c>
      <c r="U111" s="32">
        <v>67.638888888888886</v>
      </c>
      <c r="V111" s="32">
        <v>54.55288888888888</v>
      </c>
      <c r="W111" s="32">
        <v>0.26666666666666666</v>
      </c>
      <c r="X111" s="32">
        <v>0</v>
      </c>
      <c r="Y111" s="32">
        <v>0</v>
      </c>
      <c r="Z111" s="32">
        <v>0</v>
      </c>
      <c r="AA111" s="32">
        <v>0</v>
      </c>
      <c r="AB111" s="32">
        <v>0</v>
      </c>
      <c r="AC111" s="32">
        <v>0.26666666666666666</v>
      </c>
      <c r="AD111" s="32">
        <v>0</v>
      </c>
      <c r="AE111" s="32">
        <v>0</v>
      </c>
      <c r="AF111" t="s">
        <v>74</v>
      </c>
      <c r="AG111">
        <v>7</v>
      </c>
      <c r="AH111"/>
    </row>
    <row r="112" spans="1:34" x14ac:dyDescent="0.25">
      <c r="A112" t="s">
        <v>1347</v>
      </c>
      <c r="B112" t="s">
        <v>494</v>
      </c>
      <c r="C112" t="s">
        <v>1060</v>
      </c>
      <c r="D112" t="s">
        <v>1283</v>
      </c>
      <c r="E112" s="32">
        <v>181.56666666666666</v>
      </c>
      <c r="F112" s="32">
        <v>2.8605538216755391</v>
      </c>
      <c r="G112" s="32">
        <v>2.7467755951288164</v>
      </c>
      <c r="H112" s="32">
        <v>0.31502050058135977</v>
      </c>
      <c r="I112" s="32">
        <v>0.23161067254146014</v>
      </c>
      <c r="J112" s="32">
        <v>519.38122222222205</v>
      </c>
      <c r="K112" s="32">
        <v>498.72288888888875</v>
      </c>
      <c r="L112" s="32">
        <v>57.197222222222223</v>
      </c>
      <c r="M112" s="32">
        <v>42.052777777777777</v>
      </c>
      <c r="N112" s="32">
        <v>9.4555555555555557</v>
      </c>
      <c r="O112" s="32">
        <v>5.6888888888888891</v>
      </c>
      <c r="P112" s="32">
        <v>86.661111111111111</v>
      </c>
      <c r="Q112" s="32">
        <v>81.147222222222226</v>
      </c>
      <c r="R112" s="32">
        <v>5.5138888888888893</v>
      </c>
      <c r="S112" s="32">
        <v>375.52288888888876</v>
      </c>
      <c r="T112" s="32">
        <v>301.46255555555541</v>
      </c>
      <c r="U112" s="32">
        <v>0</v>
      </c>
      <c r="V112" s="32">
        <v>74.060333333333347</v>
      </c>
      <c r="W112" s="32">
        <v>82.908999999999992</v>
      </c>
      <c r="X112" s="32">
        <v>0</v>
      </c>
      <c r="Y112" s="32">
        <v>0</v>
      </c>
      <c r="Z112" s="32">
        <v>0</v>
      </c>
      <c r="AA112" s="32">
        <v>1.9638888888888888</v>
      </c>
      <c r="AB112" s="32">
        <v>0</v>
      </c>
      <c r="AC112" s="32">
        <v>80.945111111111103</v>
      </c>
      <c r="AD112" s="32">
        <v>0</v>
      </c>
      <c r="AE112" s="32">
        <v>0</v>
      </c>
      <c r="AF112" t="s">
        <v>5</v>
      </c>
      <c r="AG112">
        <v>7</v>
      </c>
      <c r="AH112"/>
    </row>
    <row r="113" spans="1:34" x14ac:dyDescent="0.25">
      <c r="A113" t="s">
        <v>1347</v>
      </c>
      <c r="B113" t="s">
        <v>935</v>
      </c>
      <c r="C113" t="s">
        <v>1113</v>
      </c>
      <c r="D113" t="s">
        <v>1293</v>
      </c>
      <c r="E113" s="32">
        <v>46.177777777777777</v>
      </c>
      <c r="F113" s="32">
        <v>2.6096005774783446</v>
      </c>
      <c r="G113" s="32">
        <v>2.4423724735322425</v>
      </c>
      <c r="H113" s="32">
        <v>0.11417228103946102</v>
      </c>
      <c r="I113" s="32">
        <v>6.8214629451395573E-2</v>
      </c>
      <c r="J113" s="32">
        <v>120.50555555555556</v>
      </c>
      <c r="K113" s="32">
        <v>112.78333333333333</v>
      </c>
      <c r="L113" s="32">
        <v>5.2722222222222221</v>
      </c>
      <c r="M113" s="32">
        <v>3.15</v>
      </c>
      <c r="N113" s="32">
        <v>0</v>
      </c>
      <c r="O113" s="32">
        <v>2.1222222222222222</v>
      </c>
      <c r="P113" s="32">
        <v>35.158333333333331</v>
      </c>
      <c r="Q113" s="32">
        <v>29.558333333333334</v>
      </c>
      <c r="R113" s="32">
        <v>5.6</v>
      </c>
      <c r="S113" s="32">
        <v>80.075000000000003</v>
      </c>
      <c r="T113" s="32">
        <v>75.391666666666666</v>
      </c>
      <c r="U113" s="32">
        <v>0</v>
      </c>
      <c r="V113" s="32">
        <v>4.6833333333333336</v>
      </c>
      <c r="W113" s="32">
        <v>0</v>
      </c>
      <c r="X113" s="32">
        <v>0</v>
      </c>
      <c r="Y113" s="32">
        <v>0</v>
      </c>
      <c r="Z113" s="32">
        <v>0</v>
      </c>
      <c r="AA113" s="32">
        <v>0</v>
      </c>
      <c r="AB113" s="32">
        <v>0</v>
      </c>
      <c r="AC113" s="32">
        <v>0</v>
      </c>
      <c r="AD113" s="32">
        <v>0</v>
      </c>
      <c r="AE113" s="32">
        <v>0</v>
      </c>
      <c r="AF113" t="s">
        <v>453</v>
      </c>
      <c r="AG113">
        <v>7</v>
      </c>
      <c r="AH113"/>
    </row>
    <row r="114" spans="1:34" x14ac:dyDescent="0.25">
      <c r="A114" t="s">
        <v>1347</v>
      </c>
      <c r="B114" t="s">
        <v>607</v>
      </c>
      <c r="C114" t="s">
        <v>1047</v>
      </c>
      <c r="D114" t="s">
        <v>1304</v>
      </c>
      <c r="E114" s="32">
        <v>18.511111111111113</v>
      </c>
      <c r="F114" s="32">
        <v>3.8253661464585824</v>
      </c>
      <c r="G114" s="32">
        <v>3.592232893157262</v>
      </c>
      <c r="H114" s="32">
        <v>0.60274309723889552</v>
      </c>
      <c r="I114" s="32">
        <v>0.36960984393757496</v>
      </c>
      <c r="J114" s="32">
        <v>70.811777777777763</v>
      </c>
      <c r="K114" s="32">
        <v>66.496222222222215</v>
      </c>
      <c r="L114" s="32">
        <v>11.157444444444444</v>
      </c>
      <c r="M114" s="32">
        <v>6.8418888888888878</v>
      </c>
      <c r="N114" s="32">
        <v>3.3377777777777782</v>
      </c>
      <c r="O114" s="32">
        <v>0.97777777777777775</v>
      </c>
      <c r="P114" s="32">
        <v>21.892666666666667</v>
      </c>
      <c r="Q114" s="32">
        <v>21.892666666666667</v>
      </c>
      <c r="R114" s="32">
        <v>0</v>
      </c>
      <c r="S114" s="32">
        <v>37.761666666666656</v>
      </c>
      <c r="T114" s="32">
        <v>23.93622222222222</v>
      </c>
      <c r="U114" s="32">
        <v>13.82544444444444</v>
      </c>
      <c r="V114" s="32">
        <v>0</v>
      </c>
      <c r="W114" s="32">
        <v>0</v>
      </c>
      <c r="X114" s="32">
        <v>0</v>
      </c>
      <c r="Y114" s="32">
        <v>0</v>
      </c>
      <c r="Z114" s="32">
        <v>0</v>
      </c>
      <c r="AA114" s="32">
        <v>0</v>
      </c>
      <c r="AB114" s="32">
        <v>0</v>
      </c>
      <c r="AC114" s="32">
        <v>0</v>
      </c>
      <c r="AD114" s="32">
        <v>0</v>
      </c>
      <c r="AE114" s="32">
        <v>0</v>
      </c>
      <c r="AF114" t="s">
        <v>121</v>
      </c>
      <c r="AG114">
        <v>7</v>
      </c>
      <c r="AH114"/>
    </row>
    <row r="115" spans="1:34" x14ac:dyDescent="0.25">
      <c r="A115" t="s">
        <v>1347</v>
      </c>
      <c r="B115" t="s">
        <v>842</v>
      </c>
      <c r="C115" t="s">
        <v>1100</v>
      </c>
      <c r="D115" t="s">
        <v>1271</v>
      </c>
      <c r="E115" s="32">
        <v>93.688888888888883</v>
      </c>
      <c r="F115" s="32">
        <v>2.8551138519924102</v>
      </c>
      <c r="G115" s="32">
        <v>2.640445920303605</v>
      </c>
      <c r="H115" s="32">
        <v>0.38601755218216333</v>
      </c>
      <c r="I115" s="32">
        <v>0.17211456356736246</v>
      </c>
      <c r="J115" s="32">
        <v>267.49244444444446</v>
      </c>
      <c r="K115" s="32">
        <v>247.38044444444441</v>
      </c>
      <c r="L115" s="32">
        <v>36.165555555555564</v>
      </c>
      <c r="M115" s="32">
        <v>16.125222222222224</v>
      </c>
      <c r="N115" s="32">
        <v>14.351444444444448</v>
      </c>
      <c r="O115" s="32">
        <v>5.6888888888888891</v>
      </c>
      <c r="P115" s="32">
        <v>44.532555555555554</v>
      </c>
      <c r="Q115" s="32">
        <v>44.460888888888888</v>
      </c>
      <c r="R115" s="32">
        <v>7.166666666666667E-2</v>
      </c>
      <c r="S115" s="32">
        <v>186.79433333333333</v>
      </c>
      <c r="T115" s="32">
        <v>126.45622222222222</v>
      </c>
      <c r="U115" s="32">
        <v>29.315888888888882</v>
      </c>
      <c r="V115" s="32">
        <v>31.022222222222222</v>
      </c>
      <c r="W115" s="32">
        <v>50.072222222222223</v>
      </c>
      <c r="X115" s="32">
        <v>0</v>
      </c>
      <c r="Y115" s="32">
        <v>0.46666666666666667</v>
      </c>
      <c r="Z115" s="32">
        <v>0</v>
      </c>
      <c r="AA115" s="32">
        <v>0</v>
      </c>
      <c r="AB115" s="32">
        <v>0</v>
      </c>
      <c r="AC115" s="32">
        <v>48.81111111111111</v>
      </c>
      <c r="AD115" s="32">
        <v>0</v>
      </c>
      <c r="AE115" s="32">
        <v>0.7944444444444444</v>
      </c>
      <c r="AF115" t="s">
        <v>360</v>
      </c>
      <c r="AG115">
        <v>7</v>
      </c>
      <c r="AH115"/>
    </row>
    <row r="116" spans="1:34" x14ac:dyDescent="0.25">
      <c r="A116" t="s">
        <v>1347</v>
      </c>
      <c r="B116" t="s">
        <v>633</v>
      </c>
      <c r="C116" t="s">
        <v>1021</v>
      </c>
      <c r="D116" t="s">
        <v>1239</v>
      </c>
      <c r="E116" s="32">
        <v>39</v>
      </c>
      <c r="F116" s="32">
        <v>2.6046039886039885</v>
      </c>
      <c r="G116" s="32">
        <v>2.2815185185185181</v>
      </c>
      <c r="H116" s="32">
        <v>0.67218803418803419</v>
      </c>
      <c r="I116" s="32">
        <v>0.34910256410256407</v>
      </c>
      <c r="J116" s="32">
        <v>101.57955555555554</v>
      </c>
      <c r="K116" s="32">
        <v>88.979222222222205</v>
      </c>
      <c r="L116" s="32">
        <v>26.215333333333334</v>
      </c>
      <c r="M116" s="32">
        <v>13.614999999999998</v>
      </c>
      <c r="N116" s="32">
        <v>6.9114444444444452</v>
      </c>
      <c r="O116" s="32">
        <v>5.6888888888888891</v>
      </c>
      <c r="P116" s="32">
        <v>12.495111111111106</v>
      </c>
      <c r="Q116" s="32">
        <v>12.495111111111106</v>
      </c>
      <c r="R116" s="32">
        <v>0</v>
      </c>
      <c r="S116" s="32">
        <v>62.86911111111111</v>
      </c>
      <c r="T116" s="32">
        <v>19.299777777777773</v>
      </c>
      <c r="U116" s="32">
        <v>18.481777777777776</v>
      </c>
      <c r="V116" s="32">
        <v>25.087555555555557</v>
      </c>
      <c r="W116" s="32">
        <v>0</v>
      </c>
      <c r="X116" s="32">
        <v>0</v>
      </c>
      <c r="Y116" s="32">
        <v>0</v>
      </c>
      <c r="Z116" s="32">
        <v>0</v>
      </c>
      <c r="AA116" s="32">
        <v>0</v>
      </c>
      <c r="AB116" s="32">
        <v>0</v>
      </c>
      <c r="AC116" s="32">
        <v>0</v>
      </c>
      <c r="AD116" s="32">
        <v>0</v>
      </c>
      <c r="AE116" s="32">
        <v>0</v>
      </c>
      <c r="AF116" t="s">
        <v>147</v>
      </c>
      <c r="AG116">
        <v>7</v>
      </c>
      <c r="AH116"/>
    </row>
    <row r="117" spans="1:34" x14ac:dyDescent="0.25">
      <c r="A117" t="s">
        <v>1347</v>
      </c>
      <c r="B117" t="s">
        <v>931</v>
      </c>
      <c r="C117" t="s">
        <v>1068</v>
      </c>
      <c r="D117" t="s">
        <v>1287</v>
      </c>
      <c r="E117" s="32">
        <v>56.1</v>
      </c>
      <c r="F117" s="32">
        <v>5.3100495147553968</v>
      </c>
      <c r="G117" s="32">
        <v>5.2165656565656553</v>
      </c>
      <c r="H117" s="32">
        <v>0.32966924143394727</v>
      </c>
      <c r="I117" s="32">
        <v>0.23618538324420676</v>
      </c>
      <c r="J117" s="32">
        <v>297.89377777777776</v>
      </c>
      <c r="K117" s="32">
        <v>292.64933333333329</v>
      </c>
      <c r="L117" s="32">
        <v>18.494444444444444</v>
      </c>
      <c r="M117" s="32">
        <v>13.25</v>
      </c>
      <c r="N117" s="32">
        <v>0</v>
      </c>
      <c r="O117" s="32">
        <v>5.2444444444444445</v>
      </c>
      <c r="P117" s="32">
        <v>52.417111111111119</v>
      </c>
      <c r="Q117" s="32">
        <v>52.417111111111119</v>
      </c>
      <c r="R117" s="32">
        <v>0</v>
      </c>
      <c r="S117" s="32">
        <v>226.98222222222216</v>
      </c>
      <c r="T117" s="32">
        <v>145.06777777777774</v>
      </c>
      <c r="U117" s="32">
        <v>42.418888888888887</v>
      </c>
      <c r="V117" s="32">
        <v>39.495555555555548</v>
      </c>
      <c r="W117" s="32">
        <v>0</v>
      </c>
      <c r="X117" s="32">
        <v>0</v>
      </c>
      <c r="Y117" s="32">
        <v>0</v>
      </c>
      <c r="Z117" s="32">
        <v>0</v>
      </c>
      <c r="AA117" s="32">
        <v>0</v>
      </c>
      <c r="AB117" s="32">
        <v>0</v>
      </c>
      <c r="AC117" s="32">
        <v>0</v>
      </c>
      <c r="AD117" s="32">
        <v>0</v>
      </c>
      <c r="AE117" s="32">
        <v>0</v>
      </c>
      <c r="AF117" t="s">
        <v>449</v>
      </c>
      <c r="AG117">
        <v>7</v>
      </c>
      <c r="AH117"/>
    </row>
    <row r="118" spans="1:34" x14ac:dyDescent="0.25">
      <c r="A118" t="s">
        <v>1347</v>
      </c>
      <c r="B118" t="s">
        <v>825</v>
      </c>
      <c r="C118" t="s">
        <v>999</v>
      </c>
      <c r="D118" t="s">
        <v>1260</v>
      </c>
      <c r="E118" s="32">
        <v>84.911111111111111</v>
      </c>
      <c r="F118" s="32">
        <v>1.6439086626537556</v>
      </c>
      <c r="G118" s="32">
        <v>1.6439086626537556</v>
      </c>
      <c r="H118" s="32">
        <v>0.1517272965192358</v>
      </c>
      <c r="I118" s="32">
        <v>0.1517272965192358</v>
      </c>
      <c r="J118" s="32">
        <v>139.58611111111111</v>
      </c>
      <c r="K118" s="32">
        <v>139.58611111111111</v>
      </c>
      <c r="L118" s="32">
        <v>12.883333333333333</v>
      </c>
      <c r="M118" s="32">
        <v>12.883333333333333</v>
      </c>
      <c r="N118" s="32">
        <v>0</v>
      </c>
      <c r="O118" s="32">
        <v>0</v>
      </c>
      <c r="P118" s="32">
        <v>37.522222222222226</v>
      </c>
      <c r="Q118" s="32">
        <v>37.522222222222226</v>
      </c>
      <c r="R118" s="32">
        <v>0</v>
      </c>
      <c r="S118" s="32">
        <v>89.180555555555557</v>
      </c>
      <c r="T118" s="32">
        <v>75.483333333333334</v>
      </c>
      <c r="U118" s="32">
        <v>0</v>
      </c>
      <c r="V118" s="32">
        <v>13.697222222222223</v>
      </c>
      <c r="W118" s="32">
        <v>0</v>
      </c>
      <c r="X118" s="32">
        <v>0</v>
      </c>
      <c r="Y118" s="32">
        <v>0</v>
      </c>
      <c r="Z118" s="32">
        <v>0</v>
      </c>
      <c r="AA118" s="32">
        <v>0</v>
      </c>
      <c r="AB118" s="32">
        <v>0</v>
      </c>
      <c r="AC118" s="32">
        <v>0</v>
      </c>
      <c r="AD118" s="32">
        <v>0</v>
      </c>
      <c r="AE118" s="32">
        <v>0</v>
      </c>
      <c r="AF118" t="s">
        <v>341</v>
      </c>
      <c r="AG118">
        <v>7</v>
      </c>
      <c r="AH118"/>
    </row>
    <row r="119" spans="1:34" x14ac:dyDescent="0.25">
      <c r="A119" t="s">
        <v>1347</v>
      </c>
      <c r="B119" t="s">
        <v>637</v>
      </c>
      <c r="C119" t="s">
        <v>1102</v>
      </c>
      <c r="D119" t="s">
        <v>1211</v>
      </c>
      <c r="E119" s="32">
        <v>62.722222222222221</v>
      </c>
      <c r="F119" s="32">
        <v>1.528830823737821</v>
      </c>
      <c r="G119" s="32">
        <v>1.528830823737821</v>
      </c>
      <c r="H119" s="32">
        <v>0.15106288751107175</v>
      </c>
      <c r="I119" s="32">
        <v>0.15106288751107175</v>
      </c>
      <c r="J119" s="32">
        <v>95.891666666666666</v>
      </c>
      <c r="K119" s="32">
        <v>95.891666666666666</v>
      </c>
      <c r="L119" s="32">
        <v>9.4749999999999996</v>
      </c>
      <c r="M119" s="32">
        <v>9.4749999999999996</v>
      </c>
      <c r="N119" s="32">
        <v>0</v>
      </c>
      <c r="O119" s="32">
        <v>0</v>
      </c>
      <c r="P119" s="32">
        <v>17.866666666666667</v>
      </c>
      <c r="Q119" s="32">
        <v>17.866666666666667</v>
      </c>
      <c r="R119" s="32">
        <v>0</v>
      </c>
      <c r="S119" s="32">
        <v>68.55</v>
      </c>
      <c r="T119" s="32">
        <v>53.25277777777778</v>
      </c>
      <c r="U119" s="32">
        <v>0</v>
      </c>
      <c r="V119" s="32">
        <v>15.297222222222222</v>
      </c>
      <c r="W119" s="32">
        <v>0</v>
      </c>
      <c r="X119" s="32">
        <v>0</v>
      </c>
      <c r="Y119" s="32">
        <v>0</v>
      </c>
      <c r="Z119" s="32">
        <v>0</v>
      </c>
      <c r="AA119" s="32">
        <v>0</v>
      </c>
      <c r="AB119" s="32">
        <v>0</v>
      </c>
      <c r="AC119" s="32">
        <v>0</v>
      </c>
      <c r="AD119" s="32">
        <v>0</v>
      </c>
      <c r="AE119" s="32">
        <v>0</v>
      </c>
      <c r="AF119" t="s">
        <v>151</v>
      </c>
      <c r="AG119">
        <v>7</v>
      </c>
      <c r="AH119"/>
    </row>
    <row r="120" spans="1:34" x14ac:dyDescent="0.25">
      <c r="A120" t="s">
        <v>1347</v>
      </c>
      <c r="B120" t="s">
        <v>719</v>
      </c>
      <c r="C120" t="s">
        <v>1146</v>
      </c>
      <c r="D120" t="s">
        <v>1237</v>
      </c>
      <c r="E120" s="32">
        <v>56.144444444444446</v>
      </c>
      <c r="F120" s="32">
        <v>2.685834157925985</v>
      </c>
      <c r="G120" s="32">
        <v>2.4929922818127848</v>
      </c>
      <c r="H120" s="32">
        <v>0.65951316049871345</v>
      </c>
      <c r="I120" s="32">
        <v>0.55818721551553518</v>
      </c>
      <c r="J120" s="32">
        <v>150.7946666666667</v>
      </c>
      <c r="K120" s="32">
        <v>139.96766666666667</v>
      </c>
      <c r="L120" s="32">
        <v>37.027999999999992</v>
      </c>
      <c r="M120" s="32">
        <v>31.339111111111105</v>
      </c>
      <c r="N120" s="32">
        <v>0</v>
      </c>
      <c r="O120" s="32">
        <v>5.6888888888888891</v>
      </c>
      <c r="P120" s="32">
        <v>18.754333333333339</v>
      </c>
      <c r="Q120" s="32">
        <v>13.616222222222225</v>
      </c>
      <c r="R120" s="32">
        <v>5.1381111111111135</v>
      </c>
      <c r="S120" s="32">
        <v>95.012333333333345</v>
      </c>
      <c r="T120" s="32">
        <v>19.767111111111106</v>
      </c>
      <c r="U120" s="32">
        <v>43.58077777777779</v>
      </c>
      <c r="V120" s="32">
        <v>31.664444444444445</v>
      </c>
      <c r="W120" s="32">
        <v>0</v>
      </c>
      <c r="X120" s="32">
        <v>0</v>
      </c>
      <c r="Y120" s="32">
        <v>0</v>
      </c>
      <c r="Z120" s="32">
        <v>0</v>
      </c>
      <c r="AA120" s="32">
        <v>0</v>
      </c>
      <c r="AB120" s="32">
        <v>0</v>
      </c>
      <c r="AC120" s="32">
        <v>0</v>
      </c>
      <c r="AD120" s="32">
        <v>0</v>
      </c>
      <c r="AE120" s="32">
        <v>0</v>
      </c>
      <c r="AF120" t="s">
        <v>233</v>
      </c>
      <c r="AG120">
        <v>7</v>
      </c>
      <c r="AH120"/>
    </row>
    <row r="121" spans="1:34" x14ac:dyDescent="0.25">
      <c r="A121" t="s">
        <v>1347</v>
      </c>
      <c r="B121" t="s">
        <v>899</v>
      </c>
      <c r="C121" t="s">
        <v>1194</v>
      </c>
      <c r="D121" t="s">
        <v>1242</v>
      </c>
      <c r="E121" s="32">
        <v>49.344444444444441</v>
      </c>
      <c r="F121" s="32">
        <v>3.0934091420851169</v>
      </c>
      <c r="G121" s="32">
        <v>2.9164467462283277</v>
      </c>
      <c r="H121" s="32">
        <v>0.44571943256023422</v>
      </c>
      <c r="I121" s="32">
        <v>0.2687570367034452</v>
      </c>
      <c r="J121" s="32">
        <v>152.64255555555559</v>
      </c>
      <c r="K121" s="32">
        <v>143.91044444444447</v>
      </c>
      <c r="L121" s="32">
        <v>21.99377777777778</v>
      </c>
      <c r="M121" s="32">
        <v>13.261666666666667</v>
      </c>
      <c r="N121" s="32">
        <v>4.3731111111111112</v>
      </c>
      <c r="O121" s="32">
        <v>4.359</v>
      </c>
      <c r="P121" s="32">
        <v>22.301555555555549</v>
      </c>
      <c r="Q121" s="32">
        <v>22.301555555555549</v>
      </c>
      <c r="R121" s="32">
        <v>0</v>
      </c>
      <c r="S121" s="32">
        <v>108.34722222222226</v>
      </c>
      <c r="T121" s="32">
        <v>79.241111111111124</v>
      </c>
      <c r="U121" s="32">
        <v>0</v>
      </c>
      <c r="V121" s="32">
        <v>29.106111111111129</v>
      </c>
      <c r="W121" s="32">
        <v>0</v>
      </c>
      <c r="X121" s="32">
        <v>0</v>
      </c>
      <c r="Y121" s="32">
        <v>0</v>
      </c>
      <c r="Z121" s="32">
        <v>0</v>
      </c>
      <c r="AA121" s="32">
        <v>0</v>
      </c>
      <c r="AB121" s="32">
        <v>0</v>
      </c>
      <c r="AC121" s="32">
        <v>0</v>
      </c>
      <c r="AD121" s="32">
        <v>0</v>
      </c>
      <c r="AE121" s="32">
        <v>0</v>
      </c>
      <c r="AF121" t="s">
        <v>417</v>
      </c>
      <c r="AG121">
        <v>7</v>
      </c>
      <c r="AH121"/>
    </row>
    <row r="122" spans="1:34" x14ac:dyDescent="0.25">
      <c r="A122" t="s">
        <v>1347</v>
      </c>
      <c r="B122" t="s">
        <v>828</v>
      </c>
      <c r="C122" t="s">
        <v>1053</v>
      </c>
      <c r="D122" t="s">
        <v>1283</v>
      </c>
      <c r="E122" s="32">
        <v>52.81111111111111</v>
      </c>
      <c r="F122" s="32">
        <v>2.7412265937302749</v>
      </c>
      <c r="G122" s="32">
        <v>2.6308752366926149</v>
      </c>
      <c r="H122" s="32">
        <v>0.12815064169997895</v>
      </c>
      <c r="I122" s="32">
        <v>2.2112350094677047E-2</v>
      </c>
      <c r="J122" s="32">
        <v>144.76722222222219</v>
      </c>
      <c r="K122" s="32">
        <v>138.93944444444443</v>
      </c>
      <c r="L122" s="32">
        <v>6.767777777777777</v>
      </c>
      <c r="M122" s="32">
        <v>1.1677777777777778</v>
      </c>
      <c r="N122" s="32">
        <v>0</v>
      </c>
      <c r="O122" s="32">
        <v>5.6</v>
      </c>
      <c r="P122" s="32">
        <v>45.253333333333323</v>
      </c>
      <c r="Q122" s="32">
        <v>45.025555555555549</v>
      </c>
      <c r="R122" s="32">
        <v>0.22777777777777777</v>
      </c>
      <c r="S122" s="32">
        <v>92.746111111111091</v>
      </c>
      <c r="T122" s="32">
        <v>75.740555555555545</v>
      </c>
      <c r="U122" s="32">
        <v>0</v>
      </c>
      <c r="V122" s="32">
        <v>17.005555555555549</v>
      </c>
      <c r="W122" s="32">
        <v>0</v>
      </c>
      <c r="X122" s="32">
        <v>0</v>
      </c>
      <c r="Y122" s="32">
        <v>0</v>
      </c>
      <c r="Z122" s="32">
        <v>0</v>
      </c>
      <c r="AA122" s="32">
        <v>0</v>
      </c>
      <c r="AB122" s="32">
        <v>0</v>
      </c>
      <c r="AC122" s="32">
        <v>0</v>
      </c>
      <c r="AD122" s="32">
        <v>0</v>
      </c>
      <c r="AE122" s="32">
        <v>0</v>
      </c>
      <c r="AF122" t="s">
        <v>344</v>
      </c>
      <c r="AG122">
        <v>7</v>
      </c>
      <c r="AH122"/>
    </row>
    <row r="123" spans="1:34" x14ac:dyDescent="0.25">
      <c r="A123" t="s">
        <v>1347</v>
      </c>
      <c r="B123" t="s">
        <v>808</v>
      </c>
      <c r="C123" t="s">
        <v>978</v>
      </c>
      <c r="D123" t="s">
        <v>1216</v>
      </c>
      <c r="E123" s="32">
        <v>81.511111111111106</v>
      </c>
      <c r="F123" s="32">
        <v>1.6877508178844056</v>
      </c>
      <c r="G123" s="32">
        <v>1.6433124318429664</v>
      </c>
      <c r="H123" s="32">
        <v>0.14094874591057799</v>
      </c>
      <c r="I123" s="32">
        <v>9.6510359869138501E-2</v>
      </c>
      <c r="J123" s="32">
        <v>137.57044444444443</v>
      </c>
      <c r="K123" s="32">
        <v>133.94822222222223</v>
      </c>
      <c r="L123" s="32">
        <v>11.488888888888889</v>
      </c>
      <c r="M123" s="32">
        <v>7.8666666666666663</v>
      </c>
      <c r="N123" s="32">
        <v>0</v>
      </c>
      <c r="O123" s="32">
        <v>3.6222222222222222</v>
      </c>
      <c r="P123" s="32">
        <v>47.513888888888886</v>
      </c>
      <c r="Q123" s="32">
        <v>47.513888888888886</v>
      </c>
      <c r="R123" s="32">
        <v>0</v>
      </c>
      <c r="S123" s="32">
        <v>78.567666666666653</v>
      </c>
      <c r="T123" s="32">
        <v>46.639555555555553</v>
      </c>
      <c r="U123" s="32">
        <v>4.9861111111111107</v>
      </c>
      <c r="V123" s="32">
        <v>26.941999999999997</v>
      </c>
      <c r="W123" s="32">
        <v>0.65</v>
      </c>
      <c r="X123" s="32">
        <v>0</v>
      </c>
      <c r="Y123" s="32">
        <v>0</v>
      </c>
      <c r="Z123" s="32">
        <v>0</v>
      </c>
      <c r="AA123" s="32">
        <v>0.65</v>
      </c>
      <c r="AB123" s="32">
        <v>0</v>
      </c>
      <c r="AC123" s="32">
        <v>0</v>
      </c>
      <c r="AD123" s="32">
        <v>0</v>
      </c>
      <c r="AE123" s="32">
        <v>0</v>
      </c>
      <c r="AF123" t="s">
        <v>323</v>
      </c>
      <c r="AG123">
        <v>7</v>
      </c>
      <c r="AH123"/>
    </row>
    <row r="124" spans="1:34" x14ac:dyDescent="0.25">
      <c r="A124" t="s">
        <v>1347</v>
      </c>
      <c r="B124" t="s">
        <v>862</v>
      </c>
      <c r="C124" t="s">
        <v>1053</v>
      </c>
      <c r="D124" t="s">
        <v>1283</v>
      </c>
      <c r="E124" s="32">
        <v>63.43333333333333</v>
      </c>
      <c r="F124" s="32">
        <v>3.3686372394464881</v>
      </c>
      <c r="G124" s="32">
        <v>2.8594885268873709</v>
      </c>
      <c r="H124" s="32">
        <v>0.12891925030653353</v>
      </c>
      <c r="I124" s="32">
        <v>0</v>
      </c>
      <c r="J124" s="32">
        <v>213.68388888888887</v>
      </c>
      <c r="K124" s="32">
        <v>181.38688888888888</v>
      </c>
      <c r="L124" s="32">
        <v>8.1777777777777771</v>
      </c>
      <c r="M124" s="32">
        <v>0</v>
      </c>
      <c r="N124" s="32">
        <v>0</v>
      </c>
      <c r="O124" s="32">
        <v>8.1777777777777771</v>
      </c>
      <c r="P124" s="32">
        <v>47.853888888888889</v>
      </c>
      <c r="Q124" s="32">
        <v>23.734666666666669</v>
      </c>
      <c r="R124" s="32">
        <v>24.119222222222223</v>
      </c>
      <c r="S124" s="32">
        <v>157.65222222222221</v>
      </c>
      <c r="T124" s="32">
        <v>108.16344444444445</v>
      </c>
      <c r="U124" s="32">
        <v>0</v>
      </c>
      <c r="V124" s="32">
        <v>49.488777777777763</v>
      </c>
      <c r="W124" s="32">
        <v>0</v>
      </c>
      <c r="X124" s="32">
        <v>0</v>
      </c>
      <c r="Y124" s="32">
        <v>0</v>
      </c>
      <c r="Z124" s="32">
        <v>0</v>
      </c>
      <c r="AA124" s="32">
        <v>0</v>
      </c>
      <c r="AB124" s="32">
        <v>0</v>
      </c>
      <c r="AC124" s="32">
        <v>0</v>
      </c>
      <c r="AD124" s="32">
        <v>0</v>
      </c>
      <c r="AE124" s="32">
        <v>0</v>
      </c>
      <c r="AF124" t="s">
        <v>380</v>
      </c>
      <c r="AG124">
        <v>7</v>
      </c>
      <c r="AH124"/>
    </row>
    <row r="125" spans="1:34" x14ac:dyDescent="0.25">
      <c r="A125" t="s">
        <v>1347</v>
      </c>
      <c r="B125" t="s">
        <v>815</v>
      </c>
      <c r="C125" t="s">
        <v>1053</v>
      </c>
      <c r="D125" t="s">
        <v>1283</v>
      </c>
      <c r="E125" s="32">
        <v>56.56666666666667</v>
      </c>
      <c r="F125" s="32">
        <v>2.4491848359850716</v>
      </c>
      <c r="G125" s="32">
        <v>1.9435376153997246</v>
      </c>
      <c r="H125" s="32">
        <v>0.14378314672952267</v>
      </c>
      <c r="I125" s="32">
        <v>0</v>
      </c>
      <c r="J125" s="32">
        <v>138.54222222222222</v>
      </c>
      <c r="K125" s="32">
        <v>109.93944444444443</v>
      </c>
      <c r="L125" s="32">
        <v>8.1333333333333329</v>
      </c>
      <c r="M125" s="32">
        <v>0</v>
      </c>
      <c r="N125" s="32">
        <v>0</v>
      </c>
      <c r="O125" s="32">
        <v>8.1333333333333329</v>
      </c>
      <c r="P125" s="32">
        <v>38.228777777777779</v>
      </c>
      <c r="Q125" s="32">
        <v>17.759333333333338</v>
      </c>
      <c r="R125" s="32">
        <v>20.469444444444445</v>
      </c>
      <c r="S125" s="32">
        <v>92.180111111111103</v>
      </c>
      <c r="T125" s="32">
        <v>71.946666666666658</v>
      </c>
      <c r="U125" s="32">
        <v>0</v>
      </c>
      <c r="V125" s="32">
        <v>20.233444444444444</v>
      </c>
      <c r="W125" s="32">
        <v>0</v>
      </c>
      <c r="X125" s="32">
        <v>0</v>
      </c>
      <c r="Y125" s="32">
        <v>0</v>
      </c>
      <c r="Z125" s="32">
        <v>0</v>
      </c>
      <c r="AA125" s="32">
        <v>0</v>
      </c>
      <c r="AB125" s="32">
        <v>0</v>
      </c>
      <c r="AC125" s="32">
        <v>0</v>
      </c>
      <c r="AD125" s="32">
        <v>0</v>
      </c>
      <c r="AE125" s="32">
        <v>0</v>
      </c>
      <c r="AF125" t="s">
        <v>330</v>
      </c>
      <c r="AG125">
        <v>7</v>
      </c>
      <c r="AH125"/>
    </row>
    <row r="126" spans="1:34" x14ac:dyDescent="0.25">
      <c r="A126" t="s">
        <v>1347</v>
      </c>
      <c r="B126" t="s">
        <v>895</v>
      </c>
      <c r="C126" t="s">
        <v>1107</v>
      </c>
      <c r="D126" t="s">
        <v>1220</v>
      </c>
      <c r="E126" s="32">
        <v>50.411111111111111</v>
      </c>
      <c r="F126" s="32">
        <v>2.9957747410182942</v>
      </c>
      <c r="G126" s="32">
        <v>2.7357284549261629</v>
      </c>
      <c r="H126" s="32">
        <v>0.44621335684372943</v>
      </c>
      <c r="I126" s="32">
        <v>0.28910954375137765</v>
      </c>
      <c r="J126" s="32">
        <v>151.02033333333335</v>
      </c>
      <c r="K126" s="32">
        <v>137.91111111111113</v>
      </c>
      <c r="L126" s="32">
        <v>22.494111111111117</v>
      </c>
      <c r="M126" s="32">
        <v>14.574333333333339</v>
      </c>
      <c r="N126" s="32">
        <v>2.4419999999999997</v>
      </c>
      <c r="O126" s="32">
        <v>5.4777777777777779</v>
      </c>
      <c r="P126" s="32">
        <v>26.840444444444451</v>
      </c>
      <c r="Q126" s="32">
        <v>21.651000000000007</v>
      </c>
      <c r="R126" s="32">
        <v>5.1894444444444447</v>
      </c>
      <c r="S126" s="32">
        <v>101.68577777777779</v>
      </c>
      <c r="T126" s="32">
        <v>62.28</v>
      </c>
      <c r="U126" s="32">
        <v>6.4304444444444444</v>
      </c>
      <c r="V126" s="32">
        <v>32.975333333333332</v>
      </c>
      <c r="W126" s="32">
        <v>67.636222222222216</v>
      </c>
      <c r="X126" s="32">
        <v>8.9468888888888891</v>
      </c>
      <c r="Y126" s="32">
        <v>0</v>
      </c>
      <c r="Z126" s="32">
        <v>0</v>
      </c>
      <c r="AA126" s="32">
        <v>7.3918888888888885</v>
      </c>
      <c r="AB126" s="32">
        <v>0</v>
      </c>
      <c r="AC126" s="32">
        <v>46.691888888888883</v>
      </c>
      <c r="AD126" s="32">
        <v>0</v>
      </c>
      <c r="AE126" s="32">
        <v>4.6055555555555552</v>
      </c>
      <c r="AF126" t="s">
        <v>413</v>
      </c>
      <c r="AG126">
        <v>7</v>
      </c>
      <c r="AH126"/>
    </row>
    <row r="127" spans="1:34" x14ac:dyDescent="0.25">
      <c r="A127" t="s">
        <v>1347</v>
      </c>
      <c r="B127" t="s">
        <v>929</v>
      </c>
      <c r="C127" t="s">
        <v>1068</v>
      </c>
      <c r="D127" t="s">
        <v>1287</v>
      </c>
      <c r="E127" s="32">
        <v>45.488888888888887</v>
      </c>
      <c r="F127" s="32">
        <v>3.4274010747435266</v>
      </c>
      <c r="G127" s="32">
        <v>3.3553444064484612</v>
      </c>
      <c r="H127" s="32">
        <v>0.35876893014167077</v>
      </c>
      <c r="I127" s="32">
        <v>0.28671226184660481</v>
      </c>
      <c r="J127" s="32">
        <v>155.90866666666665</v>
      </c>
      <c r="K127" s="32">
        <v>152.63088888888888</v>
      </c>
      <c r="L127" s="32">
        <v>16.32</v>
      </c>
      <c r="M127" s="32">
        <v>13.042222222222223</v>
      </c>
      <c r="N127" s="32">
        <v>3.2777777777777777</v>
      </c>
      <c r="O127" s="32">
        <v>0</v>
      </c>
      <c r="P127" s="32">
        <v>35.311222222222213</v>
      </c>
      <c r="Q127" s="32">
        <v>35.311222222222213</v>
      </c>
      <c r="R127" s="32">
        <v>0</v>
      </c>
      <c r="S127" s="32">
        <v>104.27744444444443</v>
      </c>
      <c r="T127" s="32">
        <v>84.706666666666649</v>
      </c>
      <c r="U127" s="32">
        <v>2.3516666666666666</v>
      </c>
      <c r="V127" s="32">
        <v>17.219111111111115</v>
      </c>
      <c r="W127" s="32">
        <v>0</v>
      </c>
      <c r="X127" s="32">
        <v>0</v>
      </c>
      <c r="Y127" s="32">
        <v>0</v>
      </c>
      <c r="Z127" s="32">
        <v>0</v>
      </c>
      <c r="AA127" s="32">
        <v>0</v>
      </c>
      <c r="AB127" s="32">
        <v>0</v>
      </c>
      <c r="AC127" s="32">
        <v>0</v>
      </c>
      <c r="AD127" s="32">
        <v>0</v>
      </c>
      <c r="AE127" s="32">
        <v>0</v>
      </c>
      <c r="AF127" t="s">
        <v>447</v>
      </c>
      <c r="AG127">
        <v>7</v>
      </c>
      <c r="AH127"/>
    </row>
    <row r="128" spans="1:34" x14ac:dyDescent="0.25">
      <c r="A128" t="s">
        <v>1347</v>
      </c>
      <c r="B128" t="s">
        <v>736</v>
      </c>
      <c r="C128" t="s">
        <v>992</v>
      </c>
      <c r="D128" t="s">
        <v>1289</v>
      </c>
      <c r="E128" s="32">
        <v>55.233333333333334</v>
      </c>
      <c r="F128" s="32">
        <v>3.9349426674713337</v>
      </c>
      <c r="G128" s="32">
        <v>3.4580547173606924</v>
      </c>
      <c r="H128" s="32">
        <v>1.0871776302554821</v>
      </c>
      <c r="I128" s="32">
        <v>0.61028968014484031</v>
      </c>
      <c r="J128" s="32">
        <v>217.34</v>
      </c>
      <c r="K128" s="32">
        <v>190.9998888888889</v>
      </c>
      <c r="L128" s="32">
        <v>60.048444444444456</v>
      </c>
      <c r="M128" s="32">
        <v>33.70833333333335</v>
      </c>
      <c r="N128" s="32">
        <v>20.473444444444439</v>
      </c>
      <c r="O128" s="32">
        <v>5.8666666666666663</v>
      </c>
      <c r="P128" s="32">
        <v>37.874000000000002</v>
      </c>
      <c r="Q128" s="32">
        <v>37.874000000000002</v>
      </c>
      <c r="R128" s="32">
        <v>0</v>
      </c>
      <c r="S128" s="32">
        <v>119.41755555555557</v>
      </c>
      <c r="T128" s="32">
        <v>108.30844444444445</v>
      </c>
      <c r="U128" s="32">
        <v>0</v>
      </c>
      <c r="V128" s="32">
        <v>11.109111111111114</v>
      </c>
      <c r="W128" s="32">
        <v>46.921333333333337</v>
      </c>
      <c r="X128" s="32">
        <v>1.6953333333333336</v>
      </c>
      <c r="Y128" s="32">
        <v>0</v>
      </c>
      <c r="Z128" s="32">
        <v>0</v>
      </c>
      <c r="AA128" s="32">
        <v>9.9692222222222266</v>
      </c>
      <c r="AB128" s="32">
        <v>0</v>
      </c>
      <c r="AC128" s="32">
        <v>30.163222222222224</v>
      </c>
      <c r="AD128" s="32">
        <v>0</v>
      </c>
      <c r="AE128" s="32">
        <v>5.0935555555555556</v>
      </c>
      <c r="AF128" t="s">
        <v>250</v>
      </c>
      <c r="AG128">
        <v>7</v>
      </c>
      <c r="AH128"/>
    </row>
    <row r="129" spans="1:34" x14ac:dyDescent="0.25">
      <c r="A129" t="s">
        <v>1347</v>
      </c>
      <c r="B129" t="s">
        <v>620</v>
      </c>
      <c r="C129" t="s">
        <v>1110</v>
      </c>
      <c r="D129" t="s">
        <v>1212</v>
      </c>
      <c r="E129" s="32">
        <v>117.24444444444444</v>
      </c>
      <c r="F129" s="32">
        <v>2.6564006823351018</v>
      </c>
      <c r="G129" s="32">
        <v>2.4755610310841543</v>
      </c>
      <c r="H129" s="32">
        <v>0.34219389689158469</v>
      </c>
      <c r="I129" s="32">
        <v>0.23537812736921923</v>
      </c>
      <c r="J129" s="32">
        <v>311.44822222222217</v>
      </c>
      <c r="K129" s="32">
        <v>290.24577777777773</v>
      </c>
      <c r="L129" s="32">
        <v>40.120333333333349</v>
      </c>
      <c r="M129" s="32">
        <v>27.596777777777792</v>
      </c>
      <c r="N129" s="32">
        <v>6.3291111111111116</v>
      </c>
      <c r="O129" s="32">
        <v>6.1944444444444446</v>
      </c>
      <c r="P129" s="32">
        <v>75.711777777777769</v>
      </c>
      <c r="Q129" s="32">
        <v>67.032888888888877</v>
      </c>
      <c r="R129" s="32">
        <v>8.6788888888888884</v>
      </c>
      <c r="S129" s="32">
        <v>195.61611111111108</v>
      </c>
      <c r="T129" s="32">
        <v>150.42899999999995</v>
      </c>
      <c r="U129" s="32">
        <v>0</v>
      </c>
      <c r="V129" s="32">
        <v>45.187111111111122</v>
      </c>
      <c r="W129" s="32">
        <v>9.4444444444444442E-2</v>
      </c>
      <c r="X129" s="32">
        <v>0</v>
      </c>
      <c r="Y129" s="32">
        <v>0</v>
      </c>
      <c r="Z129" s="32">
        <v>9.4444444444444442E-2</v>
      </c>
      <c r="AA129" s="32">
        <v>0</v>
      </c>
      <c r="AB129" s="32">
        <v>0</v>
      </c>
      <c r="AC129" s="32">
        <v>0</v>
      </c>
      <c r="AD129" s="32">
        <v>0</v>
      </c>
      <c r="AE129" s="32">
        <v>0</v>
      </c>
      <c r="AF129" t="s">
        <v>134</v>
      </c>
      <c r="AG129">
        <v>7</v>
      </c>
      <c r="AH129"/>
    </row>
    <row r="130" spans="1:34" x14ac:dyDescent="0.25">
      <c r="A130" t="s">
        <v>1347</v>
      </c>
      <c r="B130" t="s">
        <v>497</v>
      </c>
      <c r="C130" t="s">
        <v>1065</v>
      </c>
      <c r="D130" t="s">
        <v>1283</v>
      </c>
      <c r="E130" s="32">
        <v>77.688888888888883</v>
      </c>
      <c r="F130" s="32">
        <v>2.5518649885583531</v>
      </c>
      <c r="G130" s="32">
        <v>2.3818278032036622</v>
      </c>
      <c r="H130" s="32">
        <v>0.13971681922196799</v>
      </c>
      <c r="I130" s="32">
        <v>0.11797768878718538</v>
      </c>
      <c r="J130" s="32">
        <v>198.2515555555556</v>
      </c>
      <c r="K130" s="32">
        <v>185.04155555555559</v>
      </c>
      <c r="L130" s="32">
        <v>10.854444444444445</v>
      </c>
      <c r="M130" s="32">
        <v>9.1655555555555566</v>
      </c>
      <c r="N130" s="32">
        <v>0</v>
      </c>
      <c r="O130" s="32">
        <v>1.6888888888888889</v>
      </c>
      <c r="P130" s="32">
        <v>58.419000000000004</v>
      </c>
      <c r="Q130" s="32">
        <v>46.897888888888893</v>
      </c>
      <c r="R130" s="32">
        <v>11.521111111111113</v>
      </c>
      <c r="S130" s="32">
        <v>128.9781111111111</v>
      </c>
      <c r="T130" s="32">
        <v>90.403555555555556</v>
      </c>
      <c r="U130" s="32">
        <v>13.387777777777776</v>
      </c>
      <c r="V130" s="32">
        <v>25.186777777777781</v>
      </c>
      <c r="W130" s="32">
        <v>57.409333333333336</v>
      </c>
      <c r="X130" s="32">
        <v>3.0555555555555554</v>
      </c>
      <c r="Y130" s="32">
        <v>0</v>
      </c>
      <c r="Z130" s="32">
        <v>0</v>
      </c>
      <c r="AA130" s="32">
        <v>10.887888888888892</v>
      </c>
      <c r="AB130" s="32">
        <v>0</v>
      </c>
      <c r="AC130" s="32">
        <v>34.146888888888888</v>
      </c>
      <c r="AD130" s="32">
        <v>0</v>
      </c>
      <c r="AE130" s="32">
        <v>9.3190000000000008</v>
      </c>
      <c r="AF130" t="s">
        <v>8</v>
      </c>
      <c r="AG130">
        <v>7</v>
      </c>
      <c r="AH130"/>
    </row>
    <row r="131" spans="1:34" x14ac:dyDescent="0.25">
      <c r="A131" t="s">
        <v>1347</v>
      </c>
      <c r="B131" t="s">
        <v>749</v>
      </c>
      <c r="C131" t="s">
        <v>1004</v>
      </c>
      <c r="D131" t="s">
        <v>1307</v>
      </c>
      <c r="E131" s="32">
        <v>80.355555555555554</v>
      </c>
      <c r="F131" s="32">
        <v>2.8764601769911504</v>
      </c>
      <c r="G131" s="32">
        <v>2.6094538163716812</v>
      </c>
      <c r="H131" s="32">
        <v>0.5148727876106195</v>
      </c>
      <c r="I131" s="32">
        <v>0.29152101769911504</v>
      </c>
      <c r="J131" s="32">
        <v>231.13955555555555</v>
      </c>
      <c r="K131" s="32">
        <v>209.68411111111109</v>
      </c>
      <c r="L131" s="32">
        <v>41.372888888888887</v>
      </c>
      <c r="M131" s="32">
        <v>23.425333333333334</v>
      </c>
      <c r="N131" s="32">
        <v>12.258666666666667</v>
      </c>
      <c r="O131" s="32">
        <v>5.6888888888888891</v>
      </c>
      <c r="P131" s="32">
        <v>48.120777777777754</v>
      </c>
      <c r="Q131" s="32">
        <v>44.612888888888868</v>
      </c>
      <c r="R131" s="32">
        <v>3.5078888888888882</v>
      </c>
      <c r="S131" s="32">
        <v>141.64588888888889</v>
      </c>
      <c r="T131" s="32">
        <v>110.81055555555557</v>
      </c>
      <c r="U131" s="32">
        <v>3.0946666666666669</v>
      </c>
      <c r="V131" s="32">
        <v>27.740666666666659</v>
      </c>
      <c r="W131" s="32">
        <v>8.8888888888888892E-2</v>
      </c>
      <c r="X131" s="32">
        <v>0</v>
      </c>
      <c r="Y131" s="32">
        <v>8.8888888888888892E-2</v>
      </c>
      <c r="Z131" s="32">
        <v>0</v>
      </c>
      <c r="AA131" s="32">
        <v>0</v>
      </c>
      <c r="AB131" s="32">
        <v>0</v>
      </c>
      <c r="AC131" s="32">
        <v>0</v>
      </c>
      <c r="AD131" s="32">
        <v>0</v>
      </c>
      <c r="AE131" s="32">
        <v>0</v>
      </c>
      <c r="AF131" t="s">
        <v>263</v>
      </c>
      <c r="AG131">
        <v>7</v>
      </c>
      <c r="AH131"/>
    </row>
    <row r="132" spans="1:34" x14ac:dyDescent="0.25">
      <c r="A132" t="s">
        <v>1347</v>
      </c>
      <c r="B132" t="s">
        <v>608</v>
      </c>
      <c r="C132" t="s">
        <v>1067</v>
      </c>
      <c r="D132" t="s">
        <v>1286</v>
      </c>
      <c r="E132" s="32">
        <v>28.733333333333334</v>
      </c>
      <c r="F132" s="32">
        <v>3.7033333333333327</v>
      </c>
      <c r="G132" s="32">
        <v>3.4136968290796594</v>
      </c>
      <c r="H132" s="32">
        <v>0.54505413766434641</v>
      </c>
      <c r="I132" s="32">
        <v>0.35441221964423825</v>
      </c>
      <c r="J132" s="32">
        <v>106.4091111111111</v>
      </c>
      <c r="K132" s="32">
        <v>98.086888888888879</v>
      </c>
      <c r="L132" s="32">
        <v>15.661222222222221</v>
      </c>
      <c r="M132" s="32">
        <v>10.183444444444445</v>
      </c>
      <c r="N132" s="32">
        <v>0.14444444444444443</v>
      </c>
      <c r="O132" s="32">
        <v>5.333333333333333</v>
      </c>
      <c r="P132" s="32">
        <v>21.763333333333332</v>
      </c>
      <c r="Q132" s="32">
        <v>18.918888888888887</v>
      </c>
      <c r="R132" s="32">
        <v>2.8444444444444446</v>
      </c>
      <c r="S132" s="32">
        <v>68.984555555555545</v>
      </c>
      <c r="T132" s="32">
        <v>38.134444444444441</v>
      </c>
      <c r="U132" s="32">
        <v>21.107888888888887</v>
      </c>
      <c r="V132" s="32">
        <v>9.7422222222222246</v>
      </c>
      <c r="W132" s="32">
        <v>0</v>
      </c>
      <c r="X132" s="32">
        <v>0</v>
      </c>
      <c r="Y132" s="32">
        <v>0</v>
      </c>
      <c r="Z132" s="32">
        <v>0</v>
      </c>
      <c r="AA132" s="32">
        <v>0</v>
      </c>
      <c r="AB132" s="32">
        <v>0</v>
      </c>
      <c r="AC132" s="32">
        <v>0</v>
      </c>
      <c r="AD132" s="32">
        <v>0</v>
      </c>
      <c r="AE132" s="32">
        <v>0</v>
      </c>
      <c r="AF132" t="s">
        <v>122</v>
      </c>
      <c r="AG132">
        <v>7</v>
      </c>
      <c r="AH132"/>
    </row>
    <row r="133" spans="1:34" x14ac:dyDescent="0.25">
      <c r="A133" t="s">
        <v>1347</v>
      </c>
      <c r="B133" t="s">
        <v>776</v>
      </c>
      <c r="C133" t="s">
        <v>1110</v>
      </c>
      <c r="D133" t="s">
        <v>1212</v>
      </c>
      <c r="E133" s="32">
        <v>71.977777777777774</v>
      </c>
      <c r="F133" s="32">
        <v>2.5145554183389933</v>
      </c>
      <c r="G133" s="32">
        <v>2.3525517134918186</v>
      </c>
      <c r="H133" s="32">
        <v>0.36382679839456622</v>
      </c>
      <c r="I133" s="32">
        <v>0.20182309354739106</v>
      </c>
      <c r="J133" s="32">
        <v>180.99211111111109</v>
      </c>
      <c r="K133" s="32">
        <v>169.33144444444443</v>
      </c>
      <c r="L133" s="32">
        <v>26.187444444444441</v>
      </c>
      <c r="M133" s="32">
        <v>14.526777777777768</v>
      </c>
      <c r="N133" s="32">
        <v>5.9206666666666665</v>
      </c>
      <c r="O133" s="32">
        <v>5.7400000000000055</v>
      </c>
      <c r="P133" s="32">
        <v>27.001777777777775</v>
      </c>
      <c r="Q133" s="32">
        <v>27.001777777777775</v>
      </c>
      <c r="R133" s="32">
        <v>0</v>
      </c>
      <c r="S133" s="32">
        <v>127.80288888888889</v>
      </c>
      <c r="T133" s="32">
        <v>78.248888888888885</v>
      </c>
      <c r="U133" s="32">
        <v>26.115000000000006</v>
      </c>
      <c r="V133" s="32">
        <v>23.438999999999993</v>
      </c>
      <c r="W133" s="32">
        <v>0</v>
      </c>
      <c r="X133" s="32">
        <v>0</v>
      </c>
      <c r="Y133" s="32">
        <v>0</v>
      </c>
      <c r="Z133" s="32">
        <v>0</v>
      </c>
      <c r="AA133" s="32">
        <v>0</v>
      </c>
      <c r="AB133" s="32">
        <v>0</v>
      </c>
      <c r="AC133" s="32">
        <v>0</v>
      </c>
      <c r="AD133" s="32">
        <v>0</v>
      </c>
      <c r="AE133" s="32">
        <v>0</v>
      </c>
      <c r="AF133" t="s">
        <v>291</v>
      </c>
      <c r="AG133">
        <v>7</v>
      </c>
      <c r="AH133"/>
    </row>
    <row r="134" spans="1:34" x14ac:dyDescent="0.25">
      <c r="A134" t="s">
        <v>1347</v>
      </c>
      <c r="B134" t="s">
        <v>506</v>
      </c>
      <c r="C134" t="s">
        <v>1068</v>
      </c>
      <c r="D134" t="s">
        <v>1287</v>
      </c>
      <c r="E134" s="32">
        <v>233.84444444444443</v>
      </c>
      <c r="F134" s="32">
        <v>1.2435498432006082</v>
      </c>
      <c r="G134" s="32">
        <v>1.2435498432006082</v>
      </c>
      <c r="H134" s="32">
        <v>5.4582818587855179E-2</v>
      </c>
      <c r="I134" s="32">
        <v>5.4582818587855179E-2</v>
      </c>
      <c r="J134" s="32">
        <v>290.79722222222222</v>
      </c>
      <c r="K134" s="32">
        <v>290.79722222222222</v>
      </c>
      <c r="L134" s="32">
        <v>12.763888888888889</v>
      </c>
      <c r="M134" s="32">
        <v>12.763888888888889</v>
      </c>
      <c r="N134" s="32">
        <v>0</v>
      </c>
      <c r="O134" s="32">
        <v>0</v>
      </c>
      <c r="P134" s="32">
        <v>83.786111111111111</v>
      </c>
      <c r="Q134" s="32">
        <v>83.786111111111111</v>
      </c>
      <c r="R134" s="32">
        <v>0</v>
      </c>
      <c r="S134" s="32">
        <v>194.24722222222221</v>
      </c>
      <c r="T134" s="32">
        <v>128.18055555555554</v>
      </c>
      <c r="U134" s="32">
        <v>0</v>
      </c>
      <c r="V134" s="32">
        <v>66.066666666666663</v>
      </c>
      <c r="W134" s="32">
        <v>0</v>
      </c>
      <c r="X134" s="32">
        <v>0</v>
      </c>
      <c r="Y134" s="32">
        <v>0</v>
      </c>
      <c r="Z134" s="32">
        <v>0</v>
      </c>
      <c r="AA134" s="32">
        <v>0</v>
      </c>
      <c r="AB134" s="32">
        <v>0</v>
      </c>
      <c r="AC134" s="32">
        <v>0</v>
      </c>
      <c r="AD134" s="32">
        <v>0</v>
      </c>
      <c r="AE134" s="32">
        <v>0</v>
      </c>
      <c r="AF134" t="s">
        <v>17</v>
      </c>
      <c r="AG134">
        <v>7</v>
      </c>
      <c r="AH134"/>
    </row>
    <row r="135" spans="1:34" x14ac:dyDescent="0.25">
      <c r="A135" t="s">
        <v>1347</v>
      </c>
      <c r="B135" t="s">
        <v>883</v>
      </c>
      <c r="C135" t="s">
        <v>1127</v>
      </c>
      <c r="D135" t="s">
        <v>1262</v>
      </c>
      <c r="E135" s="32">
        <v>77.933333333333337</v>
      </c>
      <c r="F135" s="32">
        <v>4.9714071856287427</v>
      </c>
      <c r="G135" s="32">
        <v>4.3904262902765891</v>
      </c>
      <c r="H135" s="32">
        <v>0.63134445394924443</v>
      </c>
      <c r="I135" s="32">
        <v>0.40426290276589677</v>
      </c>
      <c r="J135" s="32">
        <v>387.43833333333339</v>
      </c>
      <c r="K135" s="32">
        <v>342.16055555555556</v>
      </c>
      <c r="L135" s="32">
        <v>49.202777777777783</v>
      </c>
      <c r="M135" s="32">
        <v>31.505555555555556</v>
      </c>
      <c r="N135" s="32">
        <v>12.808333333333334</v>
      </c>
      <c r="O135" s="32">
        <v>4.8888888888888893</v>
      </c>
      <c r="P135" s="32">
        <v>125.71666666666667</v>
      </c>
      <c r="Q135" s="32">
        <v>98.136111111111106</v>
      </c>
      <c r="R135" s="32">
        <v>27.580555555555556</v>
      </c>
      <c r="S135" s="32">
        <v>212.51888888888891</v>
      </c>
      <c r="T135" s="32">
        <v>165.80222222222224</v>
      </c>
      <c r="U135" s="32">
        <v>0</v>
      </c>
      <c r="V135" s="32">
        <v>46.716666666666669</v>
      </c>
      <c r="W135" s="32">
        <v>70.068888888888878</v>
      </c>
      <c r="X135" s="32">
        <v>1.2083333333333333</v>
      </c>
      <c r="Y135" s="32">
        <v>0</v>
      </c>
      <c r="Z135" s="32">
        <v>0</v>
      </c>
      <c r="AA135" s="32">
        <v>14.122222222222222</v>
      </c>
      <c r="AB135" s="32">
        <v>0</v>
      </c>
      <c r="AC135" s="32">
        <v>51.405000000000001</v>
      </c>
      <c r="AD135" s="32">
        <v>0</v>
      </c>
      <c r="AE135" s="32">
        <v>3.3333333333333335</v>
      </c>
      <c r="AF135" t="s">
        <v>401</v>
      </c>
      <c r="AG135">
        <v>7</v>
      </c>
      <c r="AH135"/>
    </row>
    <row r="136" spans="1:34" x14ac:dyDescent="0.25">
      <c r="A136" t="s">
        <v>1347</v>
      </c>
      <c r="B136" t="s">
        <v>500</v>
      </c>
      <c r="C136" t="s">
        <v>1027</v>
      </c>
      <c r="D136" t="s">
        <v>1283</v>
      </c>
      <c r="E136" s="32">
        <v>77.322222222222223</v>
      </c>
      <c r="F136" s="32">
        <v>4.338788619054462</v>
      </c>
      <c r="G136" s="32">
        <v>4.0375959189538735</v>
      </c>
      <c r="H136" s="32">
        <v>0.75114959045839924</v>
      </c>
      <c r="I136" s="32">
        <v>0.46145279494180202</v>
      </c>
      <c r="J136" s="32">
        <v>335.48477777777782</v>
      </c>
      <c r="K136" s="32">
        <v>312.19588888888893</v>
      </c>
      <c r="L136" s="32">
        <v>58.080555555555556</v>
      </c>
      <c r="M136" s="32">
        <v>35.680555555555557</v>
      </c>
      <c r="N136" s="32">
        <v>18</v>
      </c>
      <c r="O136" s="32">
        <v>4.4000000000000004</v>
      </c>
      <c r="P136" s="32">
        <v>63.655555555555551</v>
      </c>
      <c r="Q136" s="32">
        <v>62.766666666666666</v>
      </c>
      <c r="R136" s="32">
        <v>0.88888888888888884</v>
      </c>
      <c r="S136" s="32">
        <v>213.74866666666668</v>
      </c>
      <c r="T136" s="32">
        <v>151.08555555555557</v>
      </c>
      <c r="U136" s="32">
        <v>0</v>
      </c>
      <c r="V136" s="32">
        <v>62.663111111111114</v>
      </c>
      <c r="W136" s="32">
        <v>13.249444444444441</v>
      </c>
      <c r="X136" s="32">
        <v>0</v>
      </c>
      <c r="Y136" s="32">
        <v>0</v>
      </c>
      <c r="Z136" s="32">
        <v>0</v>
      </c>
      <c r="AA136" s="32">
        <v>0</v>
      </c>
      <c r="AB136" s="32">
        <v>0</v>
      </c>
      <c r="AC136" s="32">
        <v>13.16333333333333</v>
      </c>
      <c r="AD136" s="32">
        <v>0</v>
      </c>
      <c r="AE136" s="32">
        <v>8.611111111111111E-2</v>
      </c>
      <c r="AF136" t="s">
        <v>11</v>
      </c>
      <c r="AG136">
        <v>7</v>
      </c>
      <c r="AH136"/>
    </row>
    <row r="137" spans="1:34" x14ac:dyDescent="0.25">
      <c r="A137" t="s">
        <v>1347</v>
      </c>
      <c r="B137" t="s">
        <v>503</v>
      </c>
      <c r="C137" t="s">
        <v>1053</v>
      </c>
      <c r="D137" t="s">
        <v>1283</v>
      </c>
      <c r="E137" s="32">
        <v>129.8111111111111</v>
      </c>
      <c r="F137" s="32">
        <v>3.6343969870752377</v>
      </c>
      <c r="G137" s="32">
        <v>3.4694564752204062</v>
      </c>
      <c r="H137" s="32">
        <v>0.42757339724385862</v>
      </c>
      <c r="I137" s="32">
        <v>0.30577248994265177</v>
      </c>
      <c r="J137" s="32">
        <v>471.78511111111112</v>
      </c>
      <c r="K137" s="32">
        <v>450.37400000000002</v>
      </c>
      <c r="L137" s="32">
        <v>55.503777777777778</v>
      </c>
      <c r="M137" s="32">
        <v>39.692666666666668</v>
      </c>
      <c r="N137" s="32">
        <v>10.388888888888889</v>
      </c>
      <c r="O137" s="32">
        <v>5.4222222222222225</v>
      </c>
      <c r="P137" s="32">
        <v>138.41288888888889</v>
      </c>
      <c r="Q137" s="32">
        <v>132.81288888888889</v>
      </c>
      <c r="R137" s="32">
        <v>5.6</v>
      </c>
      <c r="S137" s="32">
        <v>277.86844444444444</v>
      </c>
      <c r="T137" s="32">
        <v>232.91288888888889</v>
      </c>
      <c r="U137" s="32">
        <v>0</v>
      </c>
      <c r="V137" s="32">
        <v>44.955555555555556</v>
      </c>
      <c r="W137" s="32">
        <v>6.5542222222222222</v>
      </c>
      <c r="X137" s="32">
        <v>0.58711111111111114</v>
      </c>
      <c r="Y137" s="32">
        <v>0</v>
      </c>
      <c r="Z137" s="32">
        <v>0</v>
      </c>
      <c r="AA137" s="32">
        <v>4.365444444444444</v>
      </c>
      <c r="AB137" s="32">
        <v>0</v>
      </c>
      <c r="AC137" s="32">
        <v>1.6016666666666668</v>
      </c>
      <c r="AD137" s="32">
        <v>0</v>
      </c>
      <c r="AE137" s="32">
        <v>0</v>
      </c>
      <c r="AF137" t="s">
        <v>14</v>
      </c>
      <c r="AG137">
        <v>7</v>
      </c>
      <c r="AH137"/>
    </row>
    <row r="138" spans="1:34" x14ac:dyDescent="0.25">
      <c r="A138" t="s">
        <v>1347</v>
      </c>
      <c r="B138" t="s">
        <v>498</v>
      </c>
      <c r="C138" t="s">
        <v>1011</v>
      </c>
      <c r="D138" t="s">
        <v>1279</v>
      </c>
      <c r="E138" s="32">
        <v>76.711111111111109</v>
      </c>
      <c r="F138" s="32">
        <v>3.5231387601390494</v>
      </c>
      <c r="G138" s="32">
        <v>3.2621552723059097</v>
      </c>
      <c r="H138" s="32">
        <v>0.37331981460023178</v>
      </c>
      <c r="I138" s="32">
        <v>0.25025926998841252</v>
      </c>
      <c r="J138" s="32">
        <v>270.26388888888886</v>
      </c>
      <c r="K138" s="32">
        <v>250.24355555555556</v>
      </c>
      <c r="L138" s="32">
        <v>28.637777777777778</v>
      </c>
      <c r="M138" s="32">
        <v>19.197666666666667</v>
      </c>
      <c r="N138" s="32">
        <v>3.6623333333333328</v>
      </c>
      <c r="O138" s="32">
        <v>5.7777777777777777</v>
      </c>
      <c r="P138" s="32">
        <v>89.401555555555547</v>
      </c>
      <c r="Q138" s="32">
        <v>78.821333333333328</v>
      </c>
      <c r="R138" s="32">
        <v>10.580222222222222</v>
      </c>
      <c r="S138" s="32">
        <v>152.22455555555555</v>
      </c>
      <c r="T138" s="32">
        <v>121.52833333333335</v>
      </c>
      <c r="U138" s="32">
        <v>3.3118888888888893</v>
      </c>
      <c r="V138" s="32">
        <v>27.384333333333323</v>
      </c>
      <c r="W138" s="32">
        <v>50.095444444444453</v>
      </c>
      <c r="X138" s="32">
        <v>0</v>
      </c>
      <c r="Y138" s="32">
        <v>1.0666666666666667</v>
      </c>
      <c r="Z138" s="32">
        <v>0</v>
      </c>
      <c r="AA138" s="32">
        <v>23.32233333333334</v>
      </c>
      <c r="AB138" s="32">
        <v>0</v>
      </c>
      <c r="AC138" s="32">
        <v>23.890111111111114</v>
      </c>
      <c r="AD138" s="32">
        <v>0</v>
      </c>
      <c r="AE138" s="32">
        <v>1.8163333333333336</v>
      </c>
      <c r="AF138" t="s">
        <v>9</v>
      </c>
      <c r="AG138">
        <v>7</v>
      </c>
      <c r="AH138"/>
    </row>
    <row r="139" spans="1:34" x14ac:dyDescent="0.25">
      <c r="A139" t="s">
        <v>1347</v>
      </c>
      <c r="B139" t="s">
        <v>848</v>
      </c>
      <c r="C139" t="s">
        <v>1040</v>
      </c>
      <c r="D139" t="s">
        <v>1310</v>
      </c>
      <c r="E139" s="32">
        <v>29.9</v>
      </c>
      <c r="F139" s="32">
        <v>3.2922147900408771</v>
      </c>
      <c r="G139" s="32">
        <v>2.9328762541806022</v>
      </c>
      <c r="H139" s="32">
        <v>0.72540691192865114</v>
      </c>
      <c r="I139" s="32">
        <v>0.37476031215161659</v>
      </c>
      <c r="J139" s="32">
        <v>98.437222222222218</v>
      </c>
      <c r="K139" s="32">
        <v>87.692999999999998</v>
      </c>
      <c r="L139" s="32">
        <v>21.689666666666668</v>
      </c>
      <c r="M139" s="32">
        <v>11.205333333333336</v>
      </c>
      <c r="N139" s="32">
        <v>5.1510000000000007</v>
      </c>
      <c r="O139" s="32">
        <v>5.333333333333333</v>
      </c>
      <c r="P139" s="32">
        <v>30.390111111111104</v>
      </c>
      <c r="Q139" s="32">
        <v>30.130222222222216</v>
      </c>
      <c r="R139" s="32">
        <v>0.25988888888888889</v>
      </c>
      <c r="S139" s="32">
        <v>46.357444444444447</v>
      </c>
      <c r="T139" s="32">
        <v>23.890111111111104</v>
      </c>
      <c r="U139" s="32">
        <v>22.467333333333343</v>
      </c>
      <c r="V139" s="32">
        <v>0</v>
      </c>
      <c r="W139" s="32">
        <v>4.0734444444444442</v>
      </c>
      <c r="X139" s="32">
        <v>0</v>
      </c>
      <c r="Y139" s="32">
        <v>0</v>
      </c>
      <c r="Z139" s="32">
        <v>0</v>
      </c>
      <c r="AA139" s="32">
        <v>0</v>
      </c>
      <c r="AB139" s="32">
        <v>0</v>
      </c>
      <c r="AC139" s="32">
        <v>4.0734444444444442</v>
      </c>
      <c r="AD139" s="32">
        <v>0</v>
      </c>
      <c r="AE139" s="32">
        <v>0</v>
      </c>
      <c r="AF139" t="s">
        <v>366</v>
      </c>
      <c r="AG139">
        <v>7</v>
      </c>
      <c r="AH139"/>
    </row>
    <row r="140" spans="1:34" x14ac:dyDescent="0.25">
      <c r="A140" t="s">
        <v>1347</v>
      </c>
      <c r="B140" t="s">
        <v>781</v>
      </c>
      <c r="C140" t="s">
        <v>1040</v>
      </c>
      <c r="D140" t="s">
        <v>1310</v>
      </c>
      <c r="E140" s="32">
        <v>43.733333333333334</v>
      </c>
      <c r="F140" s="32">
        <v>2.7224796747967481</v>
      </c>
      <c r="G140" s="32">
        <v>2.4831758130081298</v>
      </c>
      <c r="H140" s="32">
        <v>0.42400660569105691</v>
      </c>
      <c r="I140" s="32">
        <v>0.29808434959349589</v>
      </c>
      <c r="J140" s="32">
        <v>119.06311111111111</v>
      </c>
      <c r="K140" s="32">
        <v>108.59755555555554</v>
      </c>
      <c r="L140" s="32">
        <v>18.543222222222223</v>
      </c>
      <c r="M140" s="32">
        <v>13.036222222222221</v>
      </c>
      <c r="N140" s="32">
        <v>1.6025555555555557</v>
      </c>
      <c r="O140" s="32">
        <v>3.9044444444444455</v>
      </c>
      <c r="P140" s="32">
        <v>15.897555555555554</v>
      </c>
      <c r="Q140" s="32">
        <v>10.938999999999997</v>
      </c>
      <c r="R140" s="32">
        <v>4.9585555555555576</v>
      </c>
      <c r="S140" s="32">
        <v>84.62233333333333</v>
      </c>
      <c r="T140" s="32">
        <v>47.220222222222212</v>
      </c>
      <c r="U140" s="32">
        <v>10.224</v>
      </c>
      <c r="V140" s="32">
        <v>27.178111111111114</v>
      </c>
      <c r="W140" s="32">
        <v>14.120333333333331</v>
      </c>
      <c r="X140" s="32">
        <v>0</v>
      </c>
      <c r="Y140" s="32">
        <v>0</v>
      </c>
      <c r="Z140" s="32">
        <v>0</v>
      </c>
      <c r="AA140" s="32">
        <v>4.5982222222222218</v>
      </c>
      <c r="AB140" s="32">
        <v>0</v>
      </c>
      <c r="AC140" s="32">
        <v>7.0303333333333322</v>
      </c>
      <c r="AD140" s="32">
        <v>0</v>
      </c>
      <c r="AE140" s="32">
        <v>2.4917777777777781</v>
      </c>
      <c r="AF140" t="s">
        <v>296</v>
      </c>
      <c r="AG140">
        <v>7</v>
      </c>
      <c r="AH140"/>
    </row>
    <row r="141" spans="1:34" x14ac:dyDescent="0.25">
      <c r="A141" t="s">
        <v>1347</v>
      </c>
      <c r="B141" t="s">
        <v>564</v>
      </c>
      <c r="C141" t="s">
        <v>998</v>
      </c>
      <c r="D141" t="s">
        <v>1300</v>
      </c>
      <c r="E141" s="32">
        <v>46.155555555555559</v>
      </c>
      <c r="F141" s="32">
        <v>2.9576480500722195</v>
      </c>
      <c r="G141" s="32">
        <v>2.7304573904670195</v>
      </c>
      <c r="H141" s="32">
        <v>0.68121088107847849</v>
      </c>
      <c r="I141" s="32">
        <v>0.45402022147327875</v>
      </c>
      <c r="J141" s="32">
        <v>136.5118888888889</v>
      </c>
      <c r="K141" s="32">
        <v>126.02577777777778</v>
      </c>
      <c r="L141" s="32">
        <v>31.441666666666666</v>
      </c>
      <c r="M141" s="32">
        <v>20.955555555555556</v>
      </c>
      <c r="N141" s="32">
        <v>0</v>
      </c>
      <c r="O141" s="32">
        <v>10.486111111111111</v>
      </c>
      <c r="P141" s="32">
        <v>29.741666666666667</v>
      </c>
      <c r="Q141" s="32">
        <v>29.741666666666667</v>
      </c>
      <c r="R141" s="32">
        <v>0</v>
      </c>
      <c r="S141" s="32">
        <v>75.328555555555553</v>
      </c>
      <c r="T141" s="32">
        <v>54.434111111111108</v>
      </c>
      <c r="U141" s="32">
        <v>20.574999999999999</v>
      </c>
      <c r="V141" s="32">
        <v>0.31944444444444442</v>
      </c>
      <c r="W141" s="32">
        <v>0.20633333333333331</v>
      </c>
      <c r="X141" s="32">
        <v>0</v>
      </c>
      <c r="Y141" s="32">
        <v>0</v>
      </c>
      <c r="Z141" s="32">
        <v>0</v>
      </c>
      <c r="AA141" s="32">
        <v>0</v>
      </c>
      <c r="AB141" s="32">
        <v>0</v>
      </c>
      <c r="AC141" s="32">
        <v>7.8555555555555559E-2</v>
      </c>
      <c r="AD141" s="32">
        <v>0</v>
      </c>
      <c r="AE141" s="32">
        <v>0.12777777777777777</v>
      </c>
      <c r="AF141" t="s">
        <v>75</v>
      </c>
      <c r="AG141">
        <v>7</v>
      </c>
      <c r="AH141"/>
    </row>
    <row r="142" spans="1:34" x14ac:dyDescent="0.25">
      <c r="A142" t="s">
        <v>1347</v>
      </c>
      <c r="B142" t="s">
        <v>618</v>
      </c>
      <c r="C142" t="s">
        <v>1035</v>
      </c>
      <c r="D142" t="s">
        <v>1213</v>
      </c>
      <c r="E142" s="32">
        <v>51.2</v>
      </c>
      <c r="F142" s="32">
        <v>2.1542469618055549</v>
      </c>
      <c r="G142" s="32">
        <v>1.996254340277777</v>
      </c>
      <c r="H142" s="32">
        <v>0.40878906249999991</v>
      </c>
      <c r="I142" s="32">
        <v>0.25079644097222203</v>
      </c>
      <c r="J142" s="32">
        <v>110.29744444444441</v>
      </c>
      <c r="K142" s="32">
        <v>102.20822222222219</v>
      </c>
      <c r="L142" s="32">
        <v>20.929999999999996</v>
      </c>
      <c r="M142" s="32">
        <v>12.84077777777777</v>
      </c>
      <c r="N142" s="32">
        <v>0</v>
      </c>
      <c r="O142" s="32">
        <v>8.0892222222222259</v>
      </c>
      <c r="P142" s="32">
        <v>3.5485555555555557</v>
      </c>
      <c r="Q142" s="32">
        <v>3.5485555555555557</v>
      </c>
      <c r="R142" s="32">
        <v>0</v>
      </c>
      <c r="S142" s="32">
        <v>85.818888888888864</v>
      </c>
      <c r="T142" s="32">
        <v>66.128333333333302</v>
      </c>
      <c r="U142" s="32">
        <v>5.503000000000001</v>
      </c>
      <c r="V142" s="32">
        <v>14.187555555555557</v>
      </c>
      <c r="W142" s="32">
        <v>0.25166666666666665</v>
      </c>
      <c r="X142" s="32">
        <v>0</v>
      </c>
      <c r="Y142" s="32">
        <v>0</v>
      </c>
      <c r="Z142" s="32">
        <v>0</v>
      </c>
      <c r="AA142" s="32">
        <v>0</v>
      </c>
      <c r="AB142" s="32">
        <v>0</v>
      </c>
      <c r="AC142" s="32">
        <v>0</v>
      </c>
      <c r="AD142" s="32">
        <v>0</v>
      </c>
      <c r="AE142" s="32">
        <v>0.25166666666666665</v>
      </c>
      <c r="AF142" t="s">
        <v>132</v>
      </c>
      <c r="AG142">
        <v>7</v>
      </c>
      <c r="AH142"/>
    </row>
    <row r="143" spans="1:34" x14ac:dyDescent="0.25">
      <c r="A143" t="s">
        <v>1347</v>
      </c>
      <c r="B143" t="s">
        <v>487</v>
      </c>
      <c r="C143" t="s">
        <v>1093</v>
      </c>
      <c r="D143" t="s">
        <v>1279</v>
      </c>
      <c r="E143" s="32">
        <v>16.622222222222224</v>
      </c>
      <c r="F143" s="32">
        <v>2.9205147058823528</v>
      </c>
      <c r="G143" s="32">
        <v>2.8320788770053476</v>
      </c>
      <c r="H143" s="32">
        <v>0.56382352941176461</v>
      </c>
      <c r="I143" s="32">
        <v>0.47538770053475937</v>
      </c>
      <c r="J143" s="32">
        <v>48.545444444444449</v>
      </c>
      <c r="K143" s="32">
        <v>47.07544444444445</v>
      </c>
      <c r="L143" s="32">
        <v>9.3719999999999999</v>
      </c>
      <c r="M143" s="32">
        <v>7.902000000000001</v>
      </c>
      <c r="N143" s="32">
        <v>0</v>
      </c>
      <c r="O143" s="32">
        <v>1.4699999999999991</v>
      </c>
      <c r="P143" s="32">
        <v>8.8090000000000011</v>
      </c>
      <c r="Q143" s="32">
        <v>8.8090000000000011</v>
      </c>
      <c r="R143" s="32">
        <v>0</v>
      </c>
      <c r="S143" s="32">
        <v>30.364444444444445</v>
      </c>
      <c r="T143" s="32">
        <v>16.503444444444447</v>
      </c>
      <c r="U143" s="32">
        <v>1.7419999999999993</v>
      </c>
      <c r="V143" s="32">
        <v>12.118999999999998</v>
      </c>
      <c r="W143" s="32">
        <v>4.5974444444444433</v>
      </c>
      <c r="X143" s="32">
        <v>0</v>
      </c>
      <c r="Y143" s="32">
        <v>0</v>
      </c>
      <c r="Z143" s="32">
        <v>0</v>
      </c>
      <c r="AA143" s="32">
        <v>6.5999999999999989E-2</v>
      </c>
      <c r="AB143" s="32">
        <v>0</v>
      </c>
      <c r="AC143" s="32">
        <v>4.5314444444444435</v>
      </c>
      <c r="AD143" s="32">
        <v>0</v>
      </c>
      <c r="AE143" s="32">
        <v>0</v>
      </c>
      <c r="AF143" t="s">
        <v>78</v>
      </c>
      <c r="AG143">
        <v>7</v>
      </c>
      <c r="AH143"/>
    </row>
    <row r="144" spans="1:34" x14ac:dyDescent="0.25">
      <c r="A144" t="s">
        <v>1347</v>
      </c>
      <c r="B144" t="s">
        <v>887</v>
      </c>
      <c r="C144" t="s">
        <v>1066</v>
      </c>
      <c r="D144" t="s">
        <v>1283</v>
      </c>
      <c r="E144" s="32">
        <v>15.21111111111111</v>
      </c>
      <c r="F144" s="32">
        <v>2.8924981738495248</v>
      </c>
      <c r="G144" s="32">
        <v>2.6613805697589479</v>
      </c>
      <c r="H144" s="32">
        <v>0.63108108108108119</v>
      </c>
      <c r="I144" s="32">
        <v>0.39996347699050411</v>
      </c>
      <c r="J144" s="32">
        <v>43.998111111111101</v>
      </c>
      <c r="K144" s="32">
        <v>40.48255555555555</v>
      </c>
      <c r="L144" s="32">
        <v>9.5994444444444458</v>
      </c>
      <c r="M144" s="32">
        <v>6.0838888888888896</v>
      </c>
      <c r="N144" s="32">
        <v>1.524444444444444</v>
      </c>
      <c r="O144" s="32">
        <v>1.9911111111111126</v>
      </c>
      <c r="P144" s="32">
        <v>10.720999999999998</v>
      </c>
      <c r="Q144" s="32">
        <v>10.720999999999998</v>
      </c>
      <c r="R144" s="32">
        <v>0</v>
      </c>
      <c r="S144" s="32">
        <v>23.67766666666666</v>
      </c>
      <c r="T144" s="32">
        <v>14.700222222222219</v>
      </c>
      <c r="U144" s="32">
        <v>0</v>
      </c>
      <c r="V144" s="32">
        <v>8.9774444444444406</v>
      </c>
      <c r="W144" s="32">
        <v>0</v>
      </c>
      <c r="X144" s="32">
        <v>0</v>
      </c>
      <c r="Y144" s="32">
        <v>0</v>
      </c>
      <c r="Z144" s="32">
        <v>0</v>
      </c>
      <c r="AA144" s="32">
        <v>0</v>
      </c>
      <c r="AB144" s="32">
        <v>0</v>
      </c>
      <c r="AC144" s="32">
        <v>0</v>
      </c>
      <c r="AD144" s="32">
        <v>0</v>
      </c>
      <c r="AE144" s="32">
        <v>0</v>
      </c>
      <c r="AF144" t="s">
        <v>405</v>
      </c>
      <c r="AG144">
        <v>7</v>
      </c>
      <c r="AH144"/>
    </row>
    <row r="145" spans="1:34" x14ac:dyDescent="0.25">
      <c r="A145" t="s">
        <v>1347</v>
      </c>
      <c r="B145" t="s">
        <v>761</v>
      </c>
      <c r="C145" t="s">
        <v>1027</v>
      </c>
      <c r="D145" t="s">
        <v>1283</v>
      </c>
      <c r="E145" s="32">
        <v>16.266666666666666</v>
      </c>
      <c r="F145" s="32">
        <v>3.6303688524590156</v>
      </c>
      <c r="G145" s="32">
        <v>3.3599999999999994</v>
      </c>
      <c r="H145" s="32">
        <v>0.78135245901639316</v>
      </c>
      <c r="I145" s="32">
        <v>0.64561475409836055</v>
      </c>
      <c r="J145" s="32">
        <v>59.053999999999988</v>
      </c>
      <c r="K145" s="32">
        <v>54.655999999999985</v>
      </c>
      <c r="L145" s="32">
        <v>12.709999999999996</v>
      </c>
      <c r="M145" s="32">
        <v>10.501999999999997</v>
      </c>
      <c r="N145" s="32">
        <v>0</v>
      </c>
      <c r="O145" s="32">
        <v>2.207999999999998</v>
      </c>
      <c r="P145" s="32">
        <v>8.9380000000000006</v>
      </c>
      <c r="Q145" s="32">
        <v>6.7480000000000002</v>
      </c>
      <c r="R145" s="32">
        <v>2.1900000000000008</v>
      </c>
      <c r="S145" s="32">
        <v>37.405999999999992</v>
      </c>
      <c r="T145" s="32">
        <v>32.127999999999993</v>
      </c>
      <c r="U145" s="32">
        <v>0</v>
      </c>
      <c r="V145" s="32">
        <v>5.2779999999999996</v>
      </c>
      <c r="W145" s="32">
        <v>0</v>
      </c>
      <c r="X145" s="32">
        <v>0</v>
      </c>
      <c r="Y145" s="32">
        <v>0</v>
      </c>
      <c r="Z145" s="32">
        <v>0</v>
      </c>
      <c r="AA145" s="32">
        <v>0</v>
      </c>
      <c r="AB145" s="32">
        <v>0</v>
      </c>
      <c r="AC145" s="32">
        <v>0</v>
      </c>
      <c r="AD145" s="32">
        <v>0</v>
      </c>
      <c r="AE145" s="32">
        <v>0</v>
      </c>
      <c r="AF145" t="s">
        <v>276</v>
      </c>
      <c r="AG145">
        <v>7</v>
      </c>
      <c r="AH145"/>
    </row>
    <row r="146" spans="1:34" x14ac:dyDescent="0.25">
      <c r="A146" t="s">
        <v>1347</v>
      </c>
      <c r="B146" t="s">
        <v>711</v>
      </c>
      <c r="C146" t="s">
        <v>1141</v>
      </c>
      <c r="D146" t="s">
        <v>1317</v>
      </c>
      <c r="E146" s="32">
        <v>42.133333333333333</v>
      </c>
      <c r="F146" s="32">
        <v>3.7365506329113924</v>
      </c>
      <c r="G146" s="32">
        <v>3.5971782700421948</v>
      </c>
      <c r="H146" s="32">
        <v>0.25158227848101267</v>
      </c>
      <c r="I146" s="32">
        <v>0.1671940928270042</v>
      </c>
      <c r="J146" s="32">
        <v>157.43333333333334</v>
      </c>
      <c r="K146" s="32">
        <v>151.56111111111113</v>
      </c>
      <c r="L146" s="32">
        <v>10.6</v>
      </c>
      <c r="M146" s="32">
        <v>7.0444444444444443</v>
      </c>
      <c r="N146" s="32">
        <v>3.5555555555555554</v>
      </c>
      <c r="O146" s="32">
        <v>0</v>
      </c>
      <c r="P146" s="32">
        <v>23.583333333333332</v>
      </c>
      <c r="Q146" s="32">
        <v>21.266666666666666</v>
      </c>
      <c r="R146" s="32">
        <v>2.3166666666666669</v>
      </c>
      <c r="S146" s="32">
        <v>123.25</v>
      </c>
      <c r="T146" s="32">
        <v>80.891666666666666</v>
      </c>
      <c r="U146" s="32">
        <v>8.3222222222222229</v>
      </c>
      <c r="V146" s="32">
        <v>34.036111111111111</v>
      </c>
      <c r="W146" s="32">
        <v>0</v>
      </c>
      <c r="X146" s="32">
        <v>0</v>
      </c>
      <c r="Y146" s="32">
        <v>0</v>
      </c>
      <c r="Z146" s="32">
        <v>0</v>
      </c>
      <c r="AA146" s="32">
        <v>0</v>
      </c>
      <c r="AB146" s="32">
        <v>0</v>
      </c>
      <c r="AC146" s="32">
        <v>0</v>
      </c>
      <c r="AD146" s="32">
        <v>0</v>
      </c>
      <c r="AE146" s="32">
        <v>0</v>
      </c>
      <c r="AF146" t="s">
        <v>225</v>
      </c>
      <c r="AG146">
        <v>7</v>
      </c>
      <c r="AH146"/>
    </row>
    <row r="147" spans="1:34" x14ac:dyDescent="0.25">
      <c r="A147" t="s">
        <v>1347</v>
      </c>
      <c r="B147" t="s">
        <v>791</v>
      </c>
      <c r="C147" t="s">
        <v>1170</v>
      </c>
      <c r="D147" t="s">
        <v>1290</v>
      </c>
      <c r="E147" s="32">
        <v>55.655555555555559</v>
      </c>
      <c r="F147" s="32">
        <v>1.8128229187462566</v>
      </c>
      <c r="G147" s="32">
        <v>1.6380375324416052</v>
      </c>
      <c r="H147" s="32">
        <v>0.40097823916949493</v>
      </c>
      <c r="I147" s="32">
        <v>0.22619285286484325</v>
      </c>
      <c r="J147" s="32">
        <v>100.89366666666666</v>
      </c>
      <c r="K147" s="32">
        <v>91.165888888888901</v>
      </c>
      <c r="L147" s="32">
        <v>22.31666666666667</v>
      </c>
      <c r="M147" s="32">
        <v>12.588888888888889</v>
      </c>
      <c r="N147" s="32">
        <v>4.7611111111111111</v>
      </c>
      <c r="O147" s="32">
        <v>4.9666666666666668</v>
      </c>
      <c r="P147" s="32">
        <v>30.187444444444445</v>
      </c>
      <c r="Q147" s="32">
        <v>30.187444444444445</v>
      </c>
      <c r="R147" s="32">
        <v>0</v>
      </c>
      <c r="S147" s="32">
        <v>48.389555555555553</v>
      </c>
      <c r="T147" s="32">
        <v>11.294444444444444</v>
      </c>
      <c r="U147" s="32">
        <v>16.850333333333332</v>
      </c>
      <c r="V147" s="32">
        <v>20.244777777777777</v>
      </c>
      <c r="W147" s="32">
        <v>0</v>
      </c>
      <c r="X147" s="32">
        <v>0</v>
      </c>
      <c r="Y147" s="32">
        <v>0</v>
      </c>
      <c r="Z147" s="32">
        <v>0</v>
      </c>
      <c r="AA147" s="32">
        <v>0</v>
      </c>
      <c r="AB147" s="32">
        <v>0</v>
      </c>
      <c r="AC147" s="32">
        <v>0</v>
      </c>
      <c r="AD147" s="32">
        <v>0</v>
      </c>
      <c r="AE147" s="32">
        <v>0</v>
      </c>
      <c r="AF147" t="s">
        <v>306</v>
      </c>
      <c r="AG147">
        <v>7</v>
      </c>
      <c r="AH147"/>
    </row>
    <row r="148" spans="1:34" x14ac:dyDescent="0.25">
      <c r="A148" t="s">
        <v>1347</v>
      </c>
      <c r="B148" t="s">
        <v>691</v>
      </c>
      <c r="C148" t="s">
        <v>1137</v>
      </c>
      <c r="D148" t="s">
        <v>1219</v>
      </c>
      <c r="E148" s="32">
        <v>78.722222222222229</v>
      </c>
      <c r="F148" s="32">
        <v>2.2041637261820748</v>
      </c>
      <c r="G148" s="32">
        <v>2.2041637261820748</v>
      </c>
      <c r="H148" s="32">
        <v>0.28006351446718414</v>
      </c>
      <c r="I148" s="32">
        <v>0.28006351446718414</v>
      </c>
      <c r="J148" s="32">
        <v>173.51666666666668</v>
      </c>
      <c r="K148" s="32">
        <v>173.51666666666668</v>
      </c>
      <c r="L148" s="32">
        <v>22.047222222222221</v>
      </c>
      <c r="M148" s="32">
        <v>22.047222222222221</v>
      </c>
      <c r="N148" s="32">
        <v>0</v>
      </c>
      <c r="O148" s="32">
        <v>0</v>
      </c>
      <c r="P148" s="32">
        <v>37.719444444444441</v>
      </c>
      <c r="Q148" s="32">
        <v>37.719444444444441</v>
      </c>
      <c r="R148" s="32">
        <v>0</v>
      </c>
      <c r="S148" s="32">
        <v>113.75</v>
      </c>
      <c r="T148" s="32">
        <v>78.525000000000006</v>
      </c>
      <c r="U148" s="32">
        <v>0</v>
      </c>
      <c r="V148" s="32">
        <v>35.225000000000001</v>
      </c>
      <c r="W148" s="32">
        <v>0</v>
      </c>
      <c r="X148" s="32">
        <v>0</v>
      </c>
      <c r="Y148" s="32">
        <v>0</v>
      </c>
      <c r="Z148" s="32">
        <v>0</v>
      </c>
      <c r="AA148" s="32">
        <v>0</v>
      </c>
      <c r="AB148" s="32">
        <v>0</v>
      </c>
      <c r="AC148" s="32">
        <v>0</v>
      </c>
      <c r="AD148" s="32">
        <v>0</v>
      </c>
      <c r="AE148" s="32">
        <v>0</v>
      </c>
      <c r="AF148" t="s">
        <v>205</v>
      </c>
      <c r="AG148">
        <v>7</v>
      </c>
      <c r="AH148"/>
    </row>
    <row r="149" spans="1:34" x14ac:dyDescent="0.25">
      <c r="A149" t="s">
        <v>1347</v>
      </c>
      <c r="B149" t="s">
        <v>626</v>
      </c>
      <c r="C149" t="s">
        <v>1117</v>
      </c>
      <c r="D149" t="s">
        <v>1293</v>
      </c>
      <c r="E149" s="32">
        <v>56.266666666666666</v>
      </c>
      <c r="F149" s="32">
        <v>2.7905312006319116</v>
      </c>
      <c r="G149" s="32">
        <v>2.7905312006319116</v>
      </c>
      <c r="H149" s="32">
        <v>0.14326619273301738</v>
      </c>
      <c r="I149" s="32">
        <v>0.14326619273301738</v>
      </c>
      <c r="J149" s="32">
        <v>157.01388888888889</v>
      </c>
      <c r="K149" s="32">
        <v>157.01388888888889</v>
      </c>
      <c r="L149" s="32">
        <v>8.0611111111111118</v>
      </c>
      <c r="M149" s="32">
        <v>8.0611111111111118</v>
      </c>
      <c r="N149" s="32">
        <v>0</v>
      </c>
      <c r="O149" s="32">
        <v>0</v>
      </c>
      <c r="P149" s="32">
        <v>26.683333333333334</v>
      </c>
      <c r="Q149" s="32">
        <v>26.683333333333334</v>
      </c>
      <c r="R149" s="32">
        <v>0</v>
      </c>
      <c r="S149" s="32">
        <v>122.26944444444445</v>
      </c>
      <c r="T149" s="32">
        <v>30.008333333333333</v>
      </c>
      <c r="U149" s="32">
        <v>92.261111111111106</v>
      </c>
      <c r="V149" s="32">
        <v>0</v>
      </c>
      <c r="W149" s="32">
        <v>0</v>
      </c>
      <c r="X149" s="32">
        <v>0</v>
      </c>
      <c r="Y149" s="32">
        <v>0</v>
      </c>
      <c r="Z149" s="32">
        <v>0</v>
      </c>
      <c r="AA149" s="32">
        <v>0</v>
      </c>
      <c r="AB149" s="32">
        <v>0</v>
      </c>
      <c r="AC149" s="32">
        <v>0</v>
      </c>
      <c r="AD149" s="32">
        <v>0</v>
      </c>
      <c r="AE149" s="32">
        <v>0</v>
      </c>
      <c r="AF149" t="s">
        <v>140</v>
      </c>
      <c r="AG149">
        <v>7</v>
      </c>
      <c r="AH149"/>
    </row>
    <row r="150" spans="1:34" x14ac:dyDescent="0.25">
      <c r="A150" t="s">
        <v>1347</v>
      </c>
      <c r="B150" t="s">
        <v>705</v>
      </c>
      <c r="C150" t="s">
        <v>1043</v>
      </c>
      <c r="D150" t="s">
        <v>1235</v>
      </c>
      <c r="E150" s="32">
        <v>32.533333333333331</v>
      </c>
      <c r="F150" s="32">
        <v>2.9437124316939896</v>
      </c>
      <c r="G150" s="32">
        <v>2.7569808743169406</v>
      </c>
      <c r="H150" s="32">
        <v>0.34403005464480862</v>
      </c>
      <c r="I150" s="32">
        <v>0.15729849726775952</v>
      </c>
      <c r="J150" s="32">
        <v>95.768777777777785</v>
      </c>
      <c r="K150" s="32">
        <v>89.693777777777797</v>
      </c>
      <c r="L150" s="32">
        <v>11.19244444444444</v>
      </c>
      <c r="M150" s="32">
        <v>5.1174444444444429</v>
      </c>
      <c r="N150" s="32">
        <v>6.0749999999999984</v>
      </c>
      <c r="O150" s="32">
        <v>0</v>
      </c>
      <c r="P150" s="32">
        <v>23.483555555555562</v>
      </c>
      <c r="Q150" s="32">
        <v>23.483555555555562</v>
      </c>
      <c r="R150" s="32">
        <v>0</v>
      </c>
      <c r="S150" s="32">
        <v>61.092777777777783</v>
      </c>
      <c r="T150" s="32">
        <v>39.231444444444449</v>
      </c>
      <c r="U150" s="32">
        <v>3.6083333333333334</v>
      </c>
      <c r="V150" s="32">
        <v>18.253000000000004</v>
      </c>
      <c r="W150" s="32">
        <v>0</v>
      </c>
      <c r="X150" s="32">
        <v>0</v>
      </c>
      <c r="Y150" s="32">
        <v>0</v>
      </c>
      <c r="Z150" s="32">
        <v>0</v>
      </c>
      <c r="AA150" s="32">
        <v>0</v>
      </c>
      <c r="AB150" s="32">
        <v>0</v>
      </c>
      <c r="AC150" s="32">
        <v>0</v>
      </c>
      <c r="AD150" s="32">
        <v>0</v>
      </c>
      <c r="AE150" s="32">
        <v>0</v>
      </c>
      <c r="AF150" t="s">
        <v>219</v>
      </c>
      <c r="AG150">
        <v>7</v>
      </c>
      <c r="AH150"/>
    </row>
    <row r="151" spans="1:34" x14ac:dyDescent="0.25">
      <c r="A151" t="s">
        <v>1347</v>
      </c>
      <c r="B151" t="s">
        <v>664</v>
      </c>
      <c r="C151" t="s">
        <v>989</v>
      </c>
      <c r="D151" t="s">
        <v>1234</v>
      </c>
      <c r="E151" s="32">
        <v>78.188888888888883</v>
      </c>
      <c r="F151" s="32">
        <v>3.1135142816541137</v>
      </c>
      <c r="G151" s="32">
        <v>2.6668708256359244</v>
      </c>
      <c r="H151" s="32">
        <v>0.691600113684809</v>
      </c>
      <c r="I151" s="32">
        <v>0.31132016484297287</v>
      </c>
      <c r="J151" s="32">
        <v>243.4422222222222</v>
      </c>
      <c r="K151" s="32">
        <v>208.51966666666664</v>
      </c>
      <c r="L151" s="32">
        <v>54.07544444444445</v>
      </c>
      <c r="M151" s="32">
        <v>24.341777777777779</v>
      </c>
      <c r="N151" s="32">
        <v>24.044777777777782</v>
      </c>
      <c r="O151" s="32">
        <v>5.6888888888888891</v>
      </c>
      <c r="P151" s="32">
        <v>47.801222222222215</v>
      </c>
      <c r="Q151" s="32">
        <v>42.612333333333325</v>
      </c>
      <c r="R151" s="32">
        <v>5.1888888888888891</v>
      </c>
      <c r="S151" s="32">
        <v>141.56555555555553</v>
      </c>
      <c r="T151" s="32">
        <v>93.049333333333323</v>
      </c>
      <c r="U151" s="32">
        <v>17.813111111111116</v>
      </c>
      <c r="V151" s="32">
        <v>30.703111111111113</v>
      </c>
      <c r="W151" s="32">
        <v>0</v>
      </c>
      <c r="X151" s="32">
        <v>0</v>
      </c>
      <c r="Y151" s="32">
        <v>0</v>
      </c>
      <c r="Z151" s="32">
        <v>0</v>
      </c>
      <c r="AA151" s="32">
        <v>0</v>
      </c>
      <c r="AB151" s="32">
        <v>0</v>
      </c>
      <c r="AC151" s="32">
        <v>0</v>
      </c>
      <c r="AD151" s="32">
        <v>0</v>
      </c>
      <c r="AE151" s="32">
        <v>0</v>
      </c>
      <c r="AF151" t="s">
        <v>178</v>
      </c>
      <c r="AG151">
        <v>7</v>
      </c>
      <c r="AH151"/>
    </row>
    <row r="152" spans="1:34" x14ac:dyDescent="0.25">
      <c r="A152" t="s">
        <v>1347</v>
      </c>
      <c r="B152" t="s">
        <v>482</v>
      </c>
      <c r="C152" t="s">
        <v>995</v>
      </c>
      <c r="D152" t="s">
        <v>1268</v>
      </c>
      <c r="E152" s="32">
        <v>48.966666666666669</v>
      </c>
      <c r="F152" s="32">
        <v>3.0296800544588152</v>
      </c>
      <c r="G152" s="32">
        <v>2.7777558429770814</v>
      </c>
      <c r="H152" s="32">
        <v>0.35829135466303608</v>
      </c>
      <c r="I152" s="32">
        <v>0.2193306103925573</v>
      </c>
      <c r="J152" s="32">
        <v>148.35333333333332</v>
      </c>
      <c r="K152" s="32">
        <v>136.01744444444444</v>
      </c>
      <c r="L152" s="32">
        <v>17.544333333333334</v>
      </c>
      <c r="M152" s="32">
        <v>10.73988888888889</v>
      </c>
      <c r="N152" s="32">
        <v>0.6711111111111111</v>
      </c>
      <c r="O152" s="32">
        <v>6.1333333333333337</v>
      </c>
      <c r="P152" s="32">
        <v>27.289444444444431</v>
      </c>
      <c r="Q152" s="32">
        <v>21.757999999999988</v>
      </c>
      <c r="R152" s="32">
        <v>5.5314444444444426</v>
      </c>
      <c r="S152" s="32">
        <v>103.51955555555556</v>
      </c>
      <c r="T152" s="32">
        <v>64.406666666666666</v>
      </c>
      <c r="U152" s="32">
        <v>16.699888888888893</v>
      </c>
      <c r="V152" s="32">
        <v>22.413</v>
      </c>
      <c r="W152" s="32">
        <v>0.62222222222222223</v>
      </c>
      <c r="X152" s="32">
        <v>0</v>
      </c>
      <c r="Y152" s="32">
        <v>0.17777777777777778</v>
      </c>
      <c r="Z152" s="32">
        <v>0.44444444444444442</v>
      </c>
      <c r="AA152" s="32">
        <v>0</v>
      </c>
      <c r="AB152" s="32">
        <v>0</v>
      </c>
      <c r="AC152" s="32">
        <v>0</v>
      </c>
      <c r="AD152" s="32">
        <v>0</v>
      </c>
      <c r="AE152" s="32">
        <v>0</v>
      </c>
      <c r="AF152" t="s">
        <v>266</v>
      </c>
      <c r="AG152">
        <v>7</v>
      </c>
      <c r="AH152"/>
    </row>
    <row r="153" spans="1:34" x14ac:dyDescent="0.25">
      <c r="A153" t="s">
        <v>1347</v>
      </c>
      <c r="B153" t="s">
        <v>777</v>
      </c>
      <c r="C153" t="s">
        <v>1164</v>
      </c>
      <c r="D153" t="s">
        <v>1214</v>
      </c>
      <c r="E153" s="32">
        <v>46.322222222222223</v>
      </c>
      <c r="F153" s="32">
        <v>4.1578388102662514</v>
      </c>
      <c r="G153" s="32">
        <v>3.9190717198368916</v>
      </c>
      <c r="H153" s="32">
        <v>0.44397217558167434</v>
      </c>
      <c r="I153" s="32">
        <v>0.34802590549292411</v>
      </c>
      <c r="J153" s="32">
        <v>192.60033333333334</v>
      </c>
      <c r="K153" s="32">
        <v>181.54011111111112</v>
      </c>
      <c r="L153" s="32">
        <v>20.565777777777782</v>
      </c>
      <c r="M153" s="32">
        <v>16.12133333333334</v>
      </c>
      <c r="N153" s="32">
        <v>0</v>
      </c>
      <c r="O153" s="32">
        <v>4.4444444444444446</v>
      </c>
      <c r="P153" s="32">
        <v>33.869999999999997</v>
      </c>
      <c r="Q153" s="32">
        <v>27.254222222222218</v>
      </c>
      <c r="R153" s="32">
        <v>6.6157777777777778</v>
      </c>
      <c r="S153" s="32">
        <v>138.16455555555552</v>
      </c>
      <c r="T153" s="32">
        <v>89.713222222222214</v>
      </c>
      <c r="U153" s="32">
        <v>28.842666666666663</v>
      </c>
      <c r="V153" s="32">
        <v>19.608666666666664</v>
      </c>
      <c r="W153" s="32">
        <v>0</v>
      </c>
      <c r="X153" s="32">
        <v>0</v>
      </c>
      <c r="Y153" s="32">
        <v>0</v>
      </c>
      <c r="Z153" s="32">
        <v>0</v>
      </c>
      <c r="AA153" s="32">
        <v>0</v>
      </c>
      <c r="AB153" s="32">
        <v>0</v>
      </c>
      <c r="AC153" s="32">
        <v>0</v>
      </c>
      <c r="AD153" s="32">
        <v>0</v>
      </c>
      <c r="AE153" s="32">
        <v>0</v>
      </c>
      <c r="AF153" t="s">
        <v>292</v>
      </c>
      <c r="AG153">
        <v>7</v>
      </c>
      <c r="AH153"/>
    </row>
    <row r="154" spans="1:34" x14ac:dyDescent="0.25">
      <c r="A154" t="s">
        <v>1347</v>
      </c>
      <c r="B154" t="s">
        <v>489</v>
      </c>
      <c r="C154" t="s">
        <v>1178</v>
      </c>
      <c r="D154" t="s">
        <v>1278</v>
      </c>
      <c r="E154" s="32">
        <v>34.888888888888886</v>
      </c>
      <c r="F154" s="32">
        <v>3.0298343949044586</v>
      </c>
      <c r="G154" s="32">
        <v>2.84278025477707</v>
      </c>
      <c r="H154" s="32">
        <v>0.68488535031847142</v>
      </c>
      <c r="I154" s="32">
        <v>0.5838152866242039</v>
      </c>
      <c r="J154" s="32">
        <v>105.70755555555554</v>
      </c>
      <c r="K154" s="32">
        <v>99.181444444444438</v>
      </c>
      <c r="L154" s="32">
        <v>23.89488888888889</v>
      </c>
      <c r="M154" s="32">
        <v>20.368666666666666</v>
      </c>
      <c r="N154" s="32">
        <v>0</v>
      </c>
      <c r="O154" s="32">
        <v>3.5262222222222226</v>
      </c>
      <c r="P154" s="32">
        <v>8.3340000000000014</v>
      </c>
      <c r="Q154" s="32">
        <v>5.3341111111111115</v>
      </c>
      <c r="R154" s="32">
        <v>2.9998888888888895</v>
      </c>
      <c r="S154" s="32">
        <v>73.478666666666669</v>
      </c>
      <c r="T154" s="32">
        <v>43.695</v>
      </c>
      <c r="U154" s="32">
        <v>15.020555555555552</v>
      </c>
      <c r="V154" s="32">
        <v>14.763111111111112</v>
      </c>
      <c r="W154" s="32">
        <v>14.387777777777778</v>
      </c>
      <c r="X154" s="32">
        <v>0.38055555555555554</v>
      </c>
      <c r="Y154" s="32">
        <v>0</v>
      </c>
      <c r="Z154" s="32">
        <v>0</v>
      </c>
      <c r="AA154" s="32">
        <v>2.9666666666666668</v>
      </c>
      <c r="AB154" s="32">
        <v>0</v>
      </c>
      <c r="AC154" s="32">
        <v>11.040555555555555</v>
      </c>
      <c r="AD154" s="32">
        <v>0</v>
      </c>
      <c r="AE154" s="32">
        <v>0</v>
      </c>
      <c r="AF154" t="s">
        <v>335</v>
      </c>
      <c r="AG154">
        <v>7</v>
      </c>
      <c r="AH154"/>
    </row>
    <row r="155" spans="1:34" x14ac:dyDescent="0.25">
      <c r="A155" t="s">
        <v>1347</v>
      </c>
      <c r="B155" t="s">
        <v>857</v>
      </c>
      <c r="C155" t="s">
        <v>1186</v>
      </c>
      <c r="D155" t="s">
        <v>1231</v>
      </c>
      <c r="E155" s="32">
        <v>48.68888888888889</v>
      </c>
      <c r="F155" s="32">
        <v>3.4140232770424466</v>
      </c>
      <c r="G155" s="32">
        <v>3.1070287539936099</v>
      </c>
      <c r="H155" s="32">
        <v>0.35600182565038802</v>
      </c>
      <c r="I155" s="32">
        <v>0.20310360565951621</v>
      </c>
      <c r="J155" s="32">
        <v>166.22500000000002</v>
      </c>
      <c r="K155" s="32">
        <v>151.27777777777777</v>
      </c>
      <c r="L155" s="32">
        <v>17.333333333333336</v>
      </c>
      <c r="M155" s="32">
        <v>9.8888888888888893</v>
      </c>
      <c r="N155" s="32">
        <v>2.8305555555555557</v>
      </c>
      <c r="O155" s="32">
        <v>4.6138888888888889</v>
      </c>
      <c r="P155" s="32">
        <v>44.097222222222221</v>
      </c>
      <c r="Q155" s="32">
        <v>36.594444444444441</v>
      </c>
      <c r="R155" s="32">
        <v>7.5027777777777782</v>
      </c>
      <c r="S155" s="32">
        <v>104.79444444444445</v>
      </c>
      <c r="T155" s="32">
        <v>85.25833333333334</v>
      </c>
      <c r="U155" s="32">
        <v>0</v>
      </c>
      <c r="V155" s="32">
        <v>19.536111111111111</v>
      </c>
      <c r="W155" s="32">
        <v>0.4</v>
      </c>
      <c r="X155" s="32">
        <v>0</v>
      </c>
      <c r="Y155" s="32">
        <v>0</v>
      </c>
      <c r="Z155" s="32">
        <v>0</v>
      </c>
      <c r="AA155" s="32">
        <v>0.4</v>
      </c>
      <c r="AB155" s="32">
        <v>0</v>
      </c>
      <c r="AC155" s="32">
        <v>0</v>
      </c>
      <c r="AD155" s="32">
        <v>0</v>
      </c>
      <c r="AE155" s="32">
        <v>0</v>
      </c>
      <c r="AF155" t="s">
        <v>375</v>
      </c>
      <c r="AG155">
        <v>7</v>
      </c>
      <c r="AH155"/>
    </row>
    <row r="156" spans="1:34" x14ac:dyDescent="0.25">
      <c r="A156" t="s">
        <v>1347</v>
      </c>
      <c r="B156" t="s">
        <v>700</v>
      </c>
      <c r="C156" t="s">
        <v>1029</v>
      </c>
      <c r="D156" t="s">
        <v>1214</v>
      </c>
      <c r="E156" s="32">
        <v>53.488888888888887</v>
      </c>
      <c r="F156" s="32">
        <v>3.7060469464063157</v>
      </c>
      <c r="G156" s="32">
        <v>3.5481740756127964</v>
      </c>
      <c r="H156" s="32">
        <v>0.47393020357291238</v>
      </c>
      <c r="I156" s="32">
        <v>0.3675737432488575</v>
      </c>
      <c r="J156" s="32">
        <v>198.23233333333337</v>
      </c>
      <c r="K156" s="32">
        <v>189.78788888888892</v>
      </c>
      <c r="L156" s="32">
        <v>25.35</v>
      </c>
      <c r="M156" s="32">
        <v>19.661111111111111</v>
      </c>
      <c r="N156" s="32">
        <v>0</v>
      </c>
      <c r="O156" s="32">
        <v>5.6888888888888891</v>
      </c>
      <c r="P156" s="32">
        <v>29.427777777777777</v>
      </c>
      <c r="Q156" s="32">
        <v>26.672222222222221</v>
      </c>
      <c r="R156" s="32">
        <v>2.7555555555555555</v>
      </c>
      <c r="S156" s="32">
        <v>143.45455555555554</v>
      </c>
      <c r="T156" s="32">
        <v>80.868444444444449</v>
      </c>
      <c r="U156" s="32">
        <v>23.011111111111113</v>
      </c>
      <c r="V156" s="32">
        <v>39.575000000000003</v>
      </c>
      <c r="W156" s="32">
        <v>9.251777777777777</v>
      </c>
      <c r="X156" s="32">
        <v>0</v>
      </c>
      <c r="Y156" s="32">
        <v>0</v>
      </c>
      <c r="Z156" s="32">
        <v>0</v>
      </c>
      <c r="AA156" s="32">
        <v>0</v>
      </c>
      <c r="AB156" s="32">
        <v>0</v>
      </c>
      <c r="AC156" s="32">
        <v>9.251777777777777</v>
      </c>
      <c r="AD156" s="32">
        <v>0</v>
      </c>
      <c r="AE156" s="32">
        <v>0</v>
      </c>
      <c r="AF156" t="s">
        <v>214</v>
      </c>
      <c r="AG156">
        <v>7</v>
      </c>
      <c r="AH156"/>
    </row>
    <row r="157" spans="1:34" x14ac:dyDescent="0.25">
      <c r="A157" t="s">
        <v>1347</v>
      </c>
      <c r="B157" t="s">
        <v>809</v>
      </c>
      <c r="C157" t="s">
        <v>1177</v>
      </c>
      <c r="D157" t="s">
        <v>1251</v>
      </c>
      <c r="E157" s="32">
        <v>62.777777777777779</v>
      </c>
      <c r="F157" s="32">
        <v>3.8429362831858409</v>
      </c>
      <c r="G157" s="32">
        <v>3.752316814159292</v>
      </c>
      <c r="H157" s="32">
        <v>0.73418584070796478</v>
      </c>
      <c r="I157" s="32">
        <v>0.64356637168141606</v>
      </c>
      <c r="J157" s="32">
        <v>241.251</v>
      </c>
      <c r="K157" s="32">
        <v>235.56211111111111</v>
      </c>
      <c r="L157" s="32">
        <v>46.090555555555568</v>
      </c>
      <c r="M157" s="32">
        <v>40.401666666666678</v>
      </c>
      <c r="N157" s="32">
        <v>0</v>
      </c>
      <c r="O157" s="32">
        <v>5.6888888888888891</v>
      </c>
      <c r="P157" s="32">
        <v>22.184888888888889</v>
      </c>
      <c r="Q157" s="32">
        <v>22.184888888888889</v>
      </c>
      <c r="R157" s="32">
        <v>0</v>
      </c>
      <c r="S157" s="32">
        <v>172.97555555555556</v>
      </c>
      <c r="T157" s="32">
        <v>104.97922222222225</v>
      </c>
      <c r="U157" s="32">
        <v>16.388555555555552</v>
      </c>
      <c r="V157" s="32">
        <v>51.607777777777763</v>
      </c>
      <c r="W157" s="32">
        <v>0</v>
      </c>
      <c r="X157" s="32">
        <v>0</v>
      </c>
      <c r="Y157" s="32">
        <v>0</v>
      </c>
      <c r="Z157" s="32">
        <v>0</v>
      </c>
      <c r="AA157" s="32">
        <v>0</v>
      </c>
      <c r="AB157" s="32">
        <v>0</v>
      </c>
      <c r="AC157" s="32">
        <v>0</v>
      </c>
      <c r="AD157" s="32">
        <v>0</v>
      </c>
      <c r="AE157" s="32">
        <v>0</v>
      </c>
      <c r="AF157" t="s">
        <v>324</v>
      </c>
      <c r="AG157">
        <v>7</v>
      </c>
      <c r="AH157"/>
    </row>
    <row r="158" spans="1:34" x14ac:dyDescent="0.25">
      <c r="A158" t="s">
        <v>1347</v>
      </c>
      <c r="B158" t="s">
        <v>880</v>
      </c>
      <c r="C158" t="s">
        <v>1190</v>
      </c>
      <c r="D158" t="s">
        <v>1257</v>
      </c>
      <c r="E158" s="32">
        <v>63.366666666666667</v>
      </c>
      <c r="F158" s="32">
        <v>3.316982290022795</v>
      </c>
      <c r="G158" s="32">
        <v>3.1536033666491323</v>
      </c>
      <c r="H158" s="32">
        <v>0.1704366123093109</v>
      </c>
      <c r="I158" s="32">
        <v>8.1755216552691565E-2</v>
      </c>
      <c r="J158" s="32">
        <v>210.1861111111111</v>
      </c>
      <c r="K158" s="32">
        <v>199.83333333333334</v>
      </c>
      <c r="L158" s="32">
        <v>10.8</v>
      </c>
      <c r="M158" s="32">
        <v>5.1805555555555554</v>
      </c>
      <c r="N158" s="32">
        <v>0</v>
      </c>
      <c r="O158" s="32">
        <v>5.6194444444444445</v>
      </c>
      <c r="P158" s="32">
        <v>45.480555555555554</v>
      </c>
      <c r="Q158" s="32">
        <v>40.74722222222222</v>
      </c>
      <c r="R158" s="32">
        <v>4.7333333333333334</v>
      </c>
      <c r="S158" s="32">
        <v>153.90555555555557</v>
      </c>
      <c r="T158" s="32">
        <v>92.094444444444449</v>
      </c>
      <c r="U158" s="32">
        <v>42.969444444444441</v>
      </c>
      <c r="V158" s="32">
        <v>18.841666666666665</v>
      </c>
      <c r="W158" s="32">
        <v>0</v>
      </c>
      <c r="X158" s="32">
        <v>0</v>
      </c>
      <c r="Y158" s="32">
        <v>0</v>
      </c>
      <c r="Z158" s="32">
        <v>0</v>
      </c>
      <c r="AA158" s="32">
        <v>0</v>
      </c>
      <c r="AB158" s="32">
        <v>0</v>
      </c>
      <c r="AC158" s="32">
        <v>0</v>
      </c>
      <c r="AD158" s="32">
        <v>0</v>
      </c>
      <c r="AE158" s="32">
        <v>0</v>
      </c>
      <c r="AF158" t="s">
        <v>398</v>
      </c>
      <c r="AG158">
        <v>7</v>
      </c>
      <c r="AH158"/>
    </row>
    <row r="159" spans="1:34" x14ac:dyDescent="0.25">
      <c r="A159" t="s">
        <v>1347</v>
      </c>
      <c r="B159" t="s">
        <v>660</v>
      </c>
      <c r="C159" t="s">
        <v>994</v>
      </c>
      <c r="D159" t="s">
        <v>1246</v>
      </c>
      <c r="E159" s="32">
        <v>46.766666666666666</v>
      </c>
      <c r="F159" s="32">
        <v>3.1818721786647659</v>
      </c>
      <c r="G159" s="32">
        <v>2.9827750059396538</v>
      </c>
      <c r="H159" s="32">
        <v>0.57887859349014015</v>
      </c>
      <c r="I159" s="32">
        <v>0.41732002851033501</v>
      </c>
      <c r="J159" s="32">
        <v>148.80555555555554</v>
      </c>
      <c r="K159" s="32">
        <v>139.49444444444447</v>
      </c>
      <c r="L159" s="32">
        <v>27.072222222222223</v>
      </c>
      <c r="M159" s="32">
        <v>19.516666666666666</v>
      </c>
      <c r="N159" s="32">
        <v>0</v>
      </c>
      <c r="O159" s="32">
        <v>7.5555555555555554</v>
      </c>
      <c r="P159" s="32">
        <v>33.069444444444443</v>
      </c>
      <c r="Q159" s="32">
        <v>31.31388888888889</v>
      </c>
      <c r="R159" s="32">
        <v>1.7555555555555555</v>
      </c>
      <c r="S159" s="32">
        <v>88.663888888888891</v>
      </c>
      <c r="T159" s="32">
        <v>31.05</v>
      </c>
      <c r="U159" s="32">
        <v>25.261111111111113</v>
      </c>
      <c r="V159" s="32">
        <v>32.352777777777774</v>
      </c>
      <c r="W159" s="32">
        <v>0</v>
      </c>
      <c r="X159" s="32">
        <v>0</v>
      </c>
      <c r="Y159" s="32">
        <v>0</v>
      </c>
      <c r="Z159" s="32">
        <v>0</v>
      </c>
      <c r="AA159" s="32">
        <v>0</v>
      </c>
      <c r="AB159" s="32">
        <v>0</v>
      </c>
      <c r="AC159" s="32">
        <v>0</v>
      </c>
      <c r="AD159" s="32">
        <v>0</v>
      </c>
      <c r="AE159" s="32">
        <v>0</v>
      </c>
      <c r="AF159" t="s">
        <v>174</v>
      </c>
      <c r="AG159">
        <v>7</v>
      </c>
      <c r="AH159"/>
    </row>
    <row r="160" spans="1:34" x14ac:dyDescent="0.25">
      <c r="A160" t="s">
        <v>1347</v>
      </c>
      <c r="B160" t="s">
        <v>670</v>
      </c>
      <c r="C160" t="s">
        <v>1008</v>
      </c>
      <c r="D160" t="s">
        <v>1258</v>
      </c>
      <c r="E160" s="32">
        <v>29.711111111111112</v>
      </c>
      <c r="F160" s="32">
        <v>2.7285041136873596</v>
      </c>
      <c r="G160" s="32">
        <v>2.6628721017202683</v>
      </c>
      <c r="H160" s="32">
        <v>0.63289080029917721</v>
      </c>
      <c r="I160" s="32">
        <v>0.56725878833208676</v>
      </c>
      <c r="J160" s="32">
        <v>81.066888888888883</v>
      </c>
      <c r="K160" s="32">
        <v>79.116888888888866</v>
      </c>
      <c r="L160" s="32">
        <v>18.803888888888888</v>
      </c>
      <c r="M160" s="32">
        <v>16.853888888888889</v>
      </c>
      <c r="N160" s="32">
        <v>0</v>
      </c>
      <c r="O160" s="32">
        <v>1.95</v>
      </c>
      <c r="P160" s="32">
        <v>10.286333333333333</v>
      </c>
      <c r="Q160" s="32">
        <v>10.286333333333333</v>
      </c>
      <c r="R160" s="32">
        <v>0</v>
      </c>
      <c r="S160" s="32">
        <v>51.976666666666652</v>
      </c>
      <c r="T160" s="32">
        <v>31.820555555555543</v>
      </c>
      <c r="U160" s="32">
        <v>11.052888888888891</v>
      </c>
      <c r="V160" s="32">
        <v>9.1032222222222217</v>
      </c>
      <c r="W160" s="32">
        <v>2.2653333333333339</v>
      </c>
      <c r="X160" s="32">
        <v>0.26111111111111113</v>
      </c>
      <c r="Y160" s="32">
        <v>0</v>
      </c>
      <c r="Z160" s="32">
        <v>0</v>
      </c>
      <c r="AA160" s="32">
        <v>0.79944444444444451</v>
      </c>
      <c r="AB160" s="32">
        <v>0</v>
      </c>
      <c r="AC160" s="32">
        <v>1.127</v>
      </c>
      <c r="AD160" s="32">
        <v>0</v>
      </c>
      <c r="AE160" s="32">
        <v>7.7777777777777779E-2</v>
      </c>
      <c r="AF160" t="s">
        <v>184</v>
      </c>
      <c r="AG160">
        <v>7</v>
      </c>
      <c r="AH160"/>
    </row>
    <row r="161" spans="1:34" x14ac:dyDescent="0.25">
      <c r="A161" t="s">
        <v>1347</v>
      </c>
      <c r="B161" t="s">
        <v>955</v>
      </c>
      <c r="C161" t="s">
        <v>1201</v>
      </c>
      <c r="D161" t="s">
        <v>1220</v>
      </c>
      <c r="E161" s="32">
        <v>17.822222222222223</v>
      </c>
      <c r="F161" s="32">
        <v>4.484887780548628</v>
      </c>
      <c r="G161" s="32">
        <v>3.7477743142144635</v>
      </c>
      <c r="H161" s="32">
        <v>0.46759975062344122</v>
      </c>
      <c r="I161" s="32">
        <v>0.46759975062344122</v>
      </c>
      <c r="J161" s="32">
        <v>79.930666666666667</v>
      </c>
      <c r="K161" s="32">
        <v>66.793666666666667</v>
      </c>
      <c r="L161" s="32">
        <v>8.3336666666666641</v>
      </c>
      <c r="M161" s="32">
        <v>8.3336666666666641</v>
      </c>
      <c r="N161" s="32">
        <v>0</v>
      </c>
      <c r="O161" s="32">
        <v>0</v>
      </c>
      <c r="P161" s="32">
        <v>37.603888888888903</v>
      </c>
      <c r="Q161" s="32">
        <v>24.466888888888903</v>
      </c>
      <c r="R161" s="32">
        <v>13.136999999999999</v>
      </c>
      <c r="S161" s="32">
        <v>33.993111111111105</v>
      </c>
      <c r="T161" s="32">
        <v>33.993111111111105</v>
      </c>
      <c r="U161" s="32">
        <v>0</v>
      </c>
      <c r="V161" s="32">
        <v>0</v>
      </c>
      <c r="W161" s="32">
        <v>1.7922222222222222</v>
      </c>
      <c r="X161" s="32">
        <v>0.12966666666666665</v>
      </c>
      <c r="Y161" s="32">
        <v>0</v>
      </c>
      <c r="Z161" s="32">
        <v>0</v>
      </c>
      <c r="AA161" s="32">
        <v>0.65888888888888897</v>
      </c>
      <c r="AB161" s="32">
        <v>0.2112222222222222</v>
      </c>
      <c r="AC161" s="32">
        <v>0.7924444444444444</v>
      </c>
      <c r="AD161" s="32">
        <v>0</v>
      </c>
      <c r="AE161" s="32">
        <v>0</v>
      </c>
      <c r="AF161" t="s">
        <v>473</v>
      </c>
      <c r="AG161">
        <v>7</v>
      </c>
      <c r="AH161"/>
    </row>
    <row r="162" spans="1:34" x14ac:dyDescent="0.25">
      <c r="A162" t="s">
        <v>1347</v>
      </c>
      <c r="B162" t="s">
        <v>486</v>
      </c>
      <c r="C162" t="s">
        <v>997</v>
      </c>
      <c r="D162" t="s">
        <v>1210</v>
      </c>
      <c r="E162" s="32">
        <v>64.87777777777778</v>
      </c>
      <c r="F162" s="32">
        <v>3.1973368727521838</v>
      </c>
      <c r="G162" s="32">
        <v>2.8994673745504365</v>
      </c>
      <c r="H162" s="32">
        <v>0.49049152252097977</v>
      </c>
      <c r="I162" s="32">
        <v>0.34963863675286871</v>
      </c>
      <c r="J162" s="32">
        <v>207.43611111111113</v>
      </c>
      <c r="K162" s="32">
        <v>188.11099999999999</v>
      </c>
      <c r="L162" s="32">
        <v>31.82200000000001</v>
      </c>
      <c r="M162" s="32">
        <v>22.683777777777784</v>
      </c>
      <c r="N162" s="32">
        <v>4.6978888888888886</v>
      </c>
      <c r="O162" s="32">
        <v>4.4403333333333332</v>
      </c>
      <c r="P162" s="32">
        <v>50.682444444444435</v>
      </c>
      <c r="Q162" s="32">
        <v>40.495555555555548</v>
      </c>
      <c r="R162" s="32">
        <v>10.186888888888888</v>
      </c>
      <c r="S162" s="32">
        <v>124.93166666666666</v>
      </c>
      <c r="T162" s="32">
        <v>89.810777777777773</v>
      </c>
      <c r="U162" s="32">
        <v>14.915666666666668</v>
      </c>
      <c r="V162" s="32">
        <v>20.205222222222218</v>
      </c>
      <c r="W162" s="32">
        <v>0.73888888888888893</v>
      </c>
      <c r="X162" s="32">
        <v>0.46666666666666667</v>
      </c>
      <c r="Y162" s="32">
        <v>0</v>
      </c>
      <c r="Z162" s="32">
        <v>0</v>
      </c>
      <c r="AA162" s="32">
        <v>0</v>
      </c>
      <c r="AB162" s="32">
        <v>0</v>
      </c>
      <c r="AC162" s="32">
        <v>0.2722222222222222</v>
      </c>
      <c r="AD162" s="32">
        <v>0</v>
      </c>
      <c r="AE162" s="32">
        <v>0</v>
      </c>
      <c r="AF162" t="s">
        <v>116</v>
      </c>
      <c r="AG162">
        <v>7</v>
      </c>
      <c r="AH162"/>
    </row>
    <row r="163" spans="1:34" x14ac:dyDescent="0.25">
      <c r="A163" t="s">
        <v>1347</v>
      </c>
      <c r="B163" t="s">
        <v>807</v>
      </c>
      <c r="C163" t="s">
        <v>1053</v>
      </c>
      <c r="D163" t="s">
        <v>1283</v>
      </c>
      <c r="E163" s="32">
        <v>154.75555555555556</v>
      </c>
      <c r="F163" s="32">
        <v>2.7574131246410105</v>
      </c>
      <c r="G163" s="32">
        <v>2.5261344055140724</v>
      </c>
      <c r="H163" s="32">
        <v>0.16301694428489372</v>
      </c>
      <c r="I163" s="32">
        <v>0.10897113727742676</v>
      </c>
      <c r="J163" s="32">
        <v>426.72499999999997</v>
      </c>
      <c r="K163" s="32">
        <v>390.93333333333334</v>
      </c>
      <c r="L163" s="32">
        <v>25.227777777777774</v>
      </c>
      <c r="M163" s="32">
        <v>16.863888888888887</v>
      </c>
      <c r="N163" s="32">
        <v>2.1333333333333333</v>
      </c>
      <c r="O163" s="32">
        <v>6.2305555555555552</v>
      </c>
      <c r="P163" s="32">
        <v>114.21388888888889</v>
      </c>
      <c r="Q163" s="32">
        <v>86.786111111111111</v>
      </c>
      <c r="R163" s="32">
        <v>27.427777777777777</v>
      </c>
      <c r="S163" s="32">
        <v>287.2833333333333</v>
      </c>
      <c r="T163" s="32">
        <v>246.17777777777778</v>
      </c>
      <c r="U163" s="32">
        <v>0</v>
      </c>
      <c r="V163" s="32">
        <v>41.105555555555554</v>
      </c>
      <c r="W163" s="32">
        <v>40.541666666666664</v>
      </c>
      <c r="X163" s="32">
        <v>3.7527777777777778</v>
      </c>
      <c r="Y163" s="32">
        <v>0</v>
      </c>
      <c r="Z163" s="32">
        <v>0.54166666666666663</v>
      </c>
      <c r="AA163" s="32">
        <v>11.4</v>
      </c>
      <c r="AB163" s="32">
        <v>0</v>
      </c>
      <c r="AC163" s="32">
        <v>24.475000000000001</v>
      </c>
      <c r="AD163" s="32">
        <v>0</v>
      </c>
      <c r="AE163" s="32">
        <v>0.37222222222222223</v>
      </c>
      <c r="AF163" t="s">
        <v>322</v>
      </c>
      <c r="AG163">
        <v>7</v>
      </c>
      <c r="AH163"/>
    </row>
    <row r="164" spans="1:34" x14ac:dyDescent="0.25">
      <c r="A164" t="s">
        <v>1347</v>
      </c>
      <c r="B164" t="s">
        <v>712</v>
      </c>
      <c r="C164" t="s">
        <v>972</v>
      </c>
      <c r="D164" t="s">
        <v>1250</v>
      </c>
      <c r="E164" s="32">
        <v>50.388888888888886</v>
      </c>
      <c r="F164" s="32">
        <v>1.682028665931643</v>
      </c>
      <c r="G164" s="32">
        <v>1.5673649393605293</v>
      </c>
      <c r="H164" s="32">
        <v>0.31863285556780602</v>
      </c>
      <c r="I164" s="32">
        <v>0.20396912899669242</v>
      </c>
      <c r="J164" s="32">
        <v>84.75555555555556</v>
      </c>
      <c r="K164" s="32">
        <v>78.977777777777774</v>
      </c>
      <c r="L164" s="32">
        <v>16.055555555555557</v>
      </c>
      <c r="M164" s="32">
        <v>10.277777777777779</v>
      </c>
      <c r="N164" s="32">
        <v>0</v>
      </c>
      <c r="O164" s="32">
        <v>5.7777777777777777</v>
      </c>
      <c r="P164" s="32">
        <v>21.45</v>
      </c>
      <c r="Q164" s="32">
        <v>21.45</v>
      </c>
      <c r="R164" s="32">
        <v>0</v>
      </c>
      <c r="S164" s="32">
        <v>47.25</v>
      </c>
      <c r="T164" s="32">
        <v>35.077777777777776</v>
      </c>
      <c r="U164" s="32">
        <v>0</v>
      </c>
      <c r="V164" s="32">
        <v>12.172222222222222</v>
      </c>
      <c r="W164" s="32">
        <v>0</v>
      </c>
      <c r="X164" s="32">
        <v>0</v>
      </c>
      <c r="Y164" s="32">
        <v>0</v>
      </c>
      <c r="Z164" s="32">
        <v>0</v>
      </c>
      <c r="AA164" s="32">
        <v>0</v>
      </c>
      <c r="AB164" s="32">
        <v>0</v>
      </c>
      <c r="AC164" s="32">
        <v>0</v>
      </c>
      <c r="AD164" s="32">
        <v>0</v>
      </c>
      <c r="AE164" s="32">
        <v>0</v>
      </c>
      <c r="AF164" t="s">
        <v>226</v>
      </c>
      <c r="AG164">
        <v>7</v>
      </c>
      <c r="AH164"/>
    </row>
    <row r="165" spans="1:34" x14ac:dyDescent="0.25">
      <c r="A165" t="s">
        <v>1347</v>
      </c>
      <c r="B165" t="s">
        <v>822</v>
      </c>
      <c r="C165" t="s">
        <v>1034</v>
      </c>
      <c r="D165" t="s">
        <v>1211</v>
      </c>
      <c r="E165" s="32">
        <v>112.38888888888889</v>
      </c>
      <c r="F165" s="32">
        <v>1.6578596144340088</v>
      </c>
      <c r="G165" s="32">
        <v>1.6578596144340088</v>
      </c>
      <c r="H165" s="32">
        <v>0.16149283242708848</v>
      </c>
      <c r="I165" s="32">
        <v>0.16149283242708848</v>
      </c>
      <c r="J165" s="32">
        <v>186.32499999999999</v>
      </c>
      <c r="K165" s="32">
        <v>186.32499999999999</v>
      </c>
      <c r="L165" s="32">
        <v>18.149999999999999</v>
      </c>
      <c r="M165" s="32">
        <v>18.149999999999999</v>
      </c>
      <c r="N165" s="32">
        <v>0</v>
      </c>
      <c r="O165" s="32">
        <v>0</v>
      </c>
      <c r="P165" s="32">
        <v>35.875</v>
      </c>
      <c r="Q165" s="32">
        <v>35.875</v>
      </c>
      <c r="R165" s="32">
        <v>0</v>
      </c>
      <c r="S165" s="32">
        <v>132.30000000000001</v>
      </c>
      <c r="T165" s="32">
        <v>90.677777777777777</v>
      </c>
      <c r="U165" s="32">
        <v>0</v>
      </c>
      <c r="V165" s="32">
        <v>41.62222222222222</v>
      </c>
      <c r="W165" s="32">
        <v>0</v>
      </c>
      <c r="X165" s="32">
        <v>0</v>
      </c>
      <c r="Y165" s="32">
        <v>0</v>
      </c>
      <c r="Z165" s="32">
        <v>0</v>
      </c>
      <c r="AA165" s="32">
        <v>0</v>
      </c>
      <c r="AB165" s="32">
        <v>0</v>
      </c>
      <c r="AC165" s="32">
        <v>0</v>
      </c>
      <c r="AD165" s="32">
        <v>0</v>
      </c>
      <c r="AE165" s="32">
        <v>0</v>
      </c>
      <c r="AF165" t="s">
        <v>338</v>
      </c>
      <c r="AG165">
        <v>7</v>
      </c>
      <c r="AH165"/>
    </row>
    <row r="166" spans="1:34" x14ac:dyDescent="0.25">
      <c r="A166" t="s">
        <v>1347</v>
      </c>
      <c r="B166" t="s">
        <v>742</v>
      </c>
      <c r="C166" t="s">
        <v>1151</v>
      </c>
      <c r="D166" t="s">
        <v>1272</v>
      </c>
      <c r="E166" s="32">
        <v>30.944444444444443</v>
      </c>
      <c r="F166" s="32">
        <v>3.8084272890484732</v>
      </c>
      <c r="G166" s="32">
        <v>3.5137701974865343</v>
      </c>
      <c r="H166" s="32">
        <v>0.841303411131059</v>
      </c>
      <c r="I166" s="32">
        <v>0.54664631956912002</v>
      </c>
      <c r="J166" s="32">
        <v>117.84966666666664</v>
      </c>
      <c r="K166" s="32">
        <v>108.73166666666664</v>
      </c>
      <c r="L166" s="32">
        <v>26.033666666666658</v>
      </c>
      <c r="M166" s="32">
        <v>16.915666666666656</v>
      </c>
      <c r="N166" s="32">
        <v>4.5957777777777782</v>
      </c>
      <c r="O166" s="32">
        <v>4.5222222222222221</v>
      </c>
      <c r="P166" s="32">
        <v>8.9485555555555507</v>
      </c>
      <c r="Q166" s="32">
        <v>8.9485555555555507</v>
      </c>
      <c r="R166" s="32">
        <v>0</v>
      </c>
      <c r="S166" s="32">
        <v>82.86744444444443</v>
      </c>
      <c r="T166" s="32">
        <v>47.395666666666656</v>
      </c>
      <c r="U166" s="32">
        <v>9.4048888888888875</v>
      </c>
      <c r="V166" s="32">
        <v>26.066888888888879</v>
      </c>
      <c r="W166" s="32">
        <v>0</v>
      </c>
      <c r="X166" s="32">
        <v>0</v>
      </c>
      <c r="Y166" s="32">
        <v>0</v>
      </c>
      <c r="Z166" s="32">
        <v>0</v>
      </c>
      <c r="AA166" s="32">
        <v>0</v>
      </c>
      <c r="AB166" s="32">
        <v>0</v>
      </c>
      <c r="AC166" s="32">
        <v>0</v>
      </c>
      <c r="AD166" s="32">
        <v>0</v>
      </c>
      <c r="AE166" s="32">
        <v>0</v>
      </c>
      <c r="AF166" t="s">
        <v>256</v>
      </c>
      <c r="AG166">
        <v>7</v>
      </c>
      <c r="AH166"/>
    </row>
    <row r="167" spans="1:34" x14ac:dyDescent="0.25">
      <c r="A167" t="s">
        <v>1347</v>
      </c>
      <c r="B167" t="s">
        <v>911</v>
      </c>
      <c r="C167" t="s">
        <v>1065</v>
      </c>
      <c r="D167" t="s">
        <v>1283</v>
      </c>
      <c r="E167" s="32">
        <v>48.511111111111113</v>
      </c>
      <c r="F167" s="32">
        <v>5.9751672010994064</v>
      </c>
      <c r="G167" s="32">
        <v>5.5537288135593235</v>
      </c>
      <c r="H167" s="32">
        <v>1.199081539166285</v>
      </c>
      <c r="I167" s="32">
        <v>0.77764315162620257</v>
      </c>
      <c r="J167" s="32">
        <v>289.86200000000008</v>
      </c>
      <c r="K167" s="32">
        <v>269.41755555555562</v>
      </c>
      <c r="L167" s="32">
        <v>58.168777777777784</v>
      </c>
      <c r="M167" s="32">
        <v>37.724333333333341</v>
      </c>
      <c r="N167" s="32">
        <v>16</v>
      </c>
      <c r="O167" s="32">
        <v>4.4444444444444446</v>
      </c>
      <c r="P167" s="32">
        <v>69.540444444444461</v>
      </c>
      <c r="Q167" s="32">
        <v>69.540444444444461</v>
      </c>
      <c r="R167" s="32">
        <v>0</v>
      </c>
      <c r="S167" s="32">
        <v>162.1527777777778</v>
      </c>
      <c r="T167" s="32">
        <v>143.04766666666669</v>
      </c>
      <c r="U167" s="32">
        <v>0</v>
      </c>
      <c r="V167" s="32">
        <v>19.105111111111121</v>
      </c>
      <c r="W167" s="32">
        <v>59.61055555555555</v>
      </c>
      <c r="X167" s="32">
        <v>0</v>
      </c>
      <c r="Y167" s="32">
        <v>0</v>
      </c>
      <c r="Z167" s="32">
        <v>0</v>
      </c>
      <c r="AA167" s="32">
        <v>17.000777777777778</v>
      </c>
      <c r="AB167" s="32">
        <v>0</v>
      </c>
      <c r="AC167" s="32">
        <v>33.477777777777774</v>
      </c>
      <c r="AD167" s="32">
        <v>0</v>
      </c>
      <c r="AE167" s="32">
        <v>9.1319999999999997</v>
      </c>
      <c r="AF167" t="s">
        <v>429</v>
      </c>
      <c r="AG167">
        <v>7</v>
      </c>
      <c r="AH167"/>
    </row>
    <row r="168" spans="1:34" x14ac:dyDescent="0.25">
      <c r="A168" t="s">
        <v>1347</v>
      </c>
      <c r="B168" t="s">
        <v>551</v>
      </c>
      <c r="C168" t="s">
        <v>1087</v>
      </c>
      <c r="D168" t="s">
        <v>1247</v>
      </c>
      <c r="E168" s="32">
        <v>72.855555555555554</v>
      </c>
      <c r="F168" s="32">
        <v>2.9369757511056891</v>
      </c>
      <c r="G168" s="32">
        <v>2.6984139087997563</v>
      </c>
      <c r="H168" s="32">
        <v>0.79598139393015099</v>
      </c>
      <c r="I168" s="32">
        <v>0.55741955162421841</v>
      </c>
      <c r="J168" s="32">
        <v>213.97500000000002</v>
      </c>
      <c r="K168" s="32">
        <v>196.59444444444446</v>
      </c>
      <c r="L168" s="32">
        <v>57.991666666666667</v>
      </c>
      <c r="M168" s="32">
        <v>40.611111111111114</v>
      </c>
      <c r="N168" s="32">
        <v>11.691666666666666</v>
      </c>
      <c r="O168" s="32">
        <v>5.6888888888888891</v>
      </c>
      <c r="P168" s="32">
        <v>11.977777777777778</v>
      </c>
      <c r="Q168" s="32">
        <v>11.977777777777778</v>
      </c>
      <c r="R168" s="32">
        <v>0</v>
      </c>
      <c r="S168" s="32">
        <v>144.00555555555556</v>
      </c>
      <c r="T168" s="32">
        <v>88.75833333333334</v>
      </c>
      <c r="U168" s="32">
        <v>26.880555555555556</v>
      </c>
      <c r="V168" s="32">
        <v>28.366666666666667</v>
      </c>
      <c r="W168" s="32">
        <v>0</v>
      </c>
      <c r="X168" s="32">
        <v>0</v>
      </c>
      <c r="Y168" s="32">
        <v>0</v>
      </c>
      <c r="Z168" s="32">
        <v>0</v>
      </c>
      <c r="AA168" s="32">
        <v>0</v>
      </c>
      <c r="AB168" s="32">
        <v>0</v>
      </c>
      <c r="AC168" s="32">
        <v>0</v>
      </c>
      <c r="AD168" s="32">
        <v>0</v>
      </c>
      <c r="AE168" s="32">
        <v>0</v>
      </c>
      <c r="AF168" t="s">
        <v>62</v>
      </c>
      <c r="AG168">
        <v>7</v>
      </c>
      <c r="AH168"/>
    </row>
    <row r="169" spans="1:34" x14ac:dyDescent="0.25">
      <c r="A169" t="s">
        <v>1347</v>
      </c>
      <c r="B169" t="s">
        <v>683</v>
      </c>
      <c r="C169" t="s">
        <v>1067</v>
      </c>
      <c r="D169" t="s">
        <v>1286</v>
      </c>
      <c r="E169" s="32">
        <v>74.677777777777777</v>
      </c>
      <c r="F169" s="32">
        <v>2.4846005058771019</v>
      </c>
      <c r="G169" s="32">
        <v>2.3451867281654519</v>
      </c>
      <c r="H169" s="32">
        <v>0.29206963249516438</v>
      </c>
      <c r="I169" s="32">
        <v>0.15265585478351437</v>
      </c>
      <c r="J169" s="32">
        <v>185.54444444444445</v>
      </c>
      <c r="K169" s="32">
        <v>175.13333333333335</v>
      </c>
      <c r="L169" s="32">
        <v>21.81111111111111</v>
      </c>
      <c r="M169" s="32">
        <v>11.4</v>
      </c>
      <c r="N169" s="32">
        <v>4.375</v>
      </c>
      <c r="O169" s="32">
        <v>6.0361111111111114</v>
      </c>
      <c r="P169" s="32">
        <v>36.947222222222223</v>
      </c>
      <c r="Q169" s="32">
        <v>36.947222222222223</v>
      </c>
      <c r="R169" s="32">
        <v>0</v>
      </c>
      <c r="S169" s="32">
        <v>126.78611111111111</v>
      </c>
      <c r="T169" s="32">
        <v>64.283333333333331</v>
      </c>
      <c r="U169" s="32">
        <v>51.419444444444444</v>
      </c>
      <c r="V169" s="32">
        <v>11.083333333333334</v>
      </c>
      <c r="W169" s="32">
        <v>0</v>
      </c>
      <c r="X169" s="32">
        <v>0</v>
      </c>
      <c r="Y169" s="32">
        <v>0</v>
      </c>
      <c r="Z169" s="32">
        <v>0</v>
      </c>
      <c r="AA169" s="32">
        <v>0</v>
      </c>
      <c r="AB169" s="32">
        <v>0</v>
      </c>
      <c r="AC169" s="32">
        <v>0</v>
      </c>
      <c r="AD169" s="32">
        <v>0</v>
      </c>
      <c r="AE169" s="32">
        <v>0</v>
      </c>
      <c r="AF169" t="s">
        <v>197</v>
      </c>
      <c r="AG169">
        <v>7</v>
      </c>
      <c r="AH169"/>
    </row>
    <row r="170" spans="1:34" x14ac:dyDescent="0.25">
      <c r="A170" t="s">
        <v>1347</v>
      </c>
      <c r="B170" t="s">
        <v>874</v>
      </c>
      <c r="C170" t="s">
        <v>1078</v>
      </c>
      <c r="D170" t="s">
        <v>1292</v>
      </c>
      <c r="E170" s="32">
        <v>48.033333333333331</v>
      </c>
      <c r="F170" s="32">
        <v>4.1407101549849648</v>
      </c>
      <c r="G170" s="32">
        <v>3.6513509137173261</v>
      </c>
      <c r="H170" s="32">
        <v>0.64445986583391168</v>
      </c>
      <c r="I170" s="32">
        <v>0.29944482997918115</v>
      </c>
      <c r="J170" s="32">
        <v>198.89211111111115</v>
      </c>
      <c r="K170" s="32">
        <v>175.38655555555556</v>
      </c>
      <c r="L170" s="32">
        <v>30.955555555555556</v>
      </c>
      <c r="M170" s="32">
        <v>14.383333333333333</v>
      </c>
      <c r="N170" s="32">
        <v>10.755555555555556</v>
      </c>
      <c r="O170" s="32">
        <v>5.8166666666666664</v>
      </c>
      <c r="P170" s="32">
        <v>47.988888888888894</v>
      </c>
      <c r="Q170" s="32">
        <v>41.055555555555557</v>
      </c>
      <c r="R170" s="32">
        <v>6.9333333333333336</v>
      </c>
      <c r="S170" s="32">
        <v>119.94766666666666</v>
      </c>
      <c r="T170" s="32">
        <v>65.754333333333349</v>
      </c>
      <c r="U170" s="32">
        <v>0.33055555555555555</v>
      </c>
      <c r="V170" s="32">
        <v>53.862777777777772</v>
      </c>
      <c r="W170" s="32">
        <v>21.926777777777772</v>
      </c>
      <c r="X170" s="32">
        <v>0.20555555555555555</v>
      </c>
      <c r="Y170" s="32">
        <v>0</v>
      </c>
      <c r="Z170" s="32">
        <v>0</v>
      </c>
      <c r="AA170" s="32">
        <v>0.43888888888888888</v>
      </c>
      <c r="AB170" s="32">
        <v>0</v>
      </c>
      <c r="AC170" s="32">
        <v>20.498777777777772</v>
      </c>
      <c r="AD170" s="32">
        <v>0.33055555555555555</v>
      </c>
      <c r="AE170" s="32">
        <v>0.45299999999999996</v>
      </c>
      <c r="AF170" t="s">
        <v>392</v>
      </c>
      <c r="AG170">
        <v>7</v>
      </c>
      <c r="AH170"/>
    </row>
    <row r="171" spans="1:34" x14ac:dyDescent="0.25">
      <c r="A171" t="s">
        <v>1347</v>
      </c>
      <c r="B171" t="s">
        <v>704</v>
      </c>
      <c r="C171" t="s">
        <v>1053</v>
      </c>
      <c r="D171" t="s">
        <v>1283</v>
      </c>
      <c r="E171" s="32">
        <v>104.44444444444444</v>
      </c>
      <c r="F171" s="32">
        <v>2.7786436170212769</v>
      </c>
      <c r="G171" s="32">
        <v>2.7318351063829787</v>
      </c>
      <c r="H171" s="32">
        <v>0.16970744680851066</v>
      </c>
      <c r="I171" s="32">
        <v>0.12289893617021276</v>
      </c>
      <c r="J171" s="32">
        <v>290.2138888888889</v>
      </c>
      <c r="K171" s="32">
        <v>285.32499999999999</v>
      </c>
      <c r="L171" s="32">
        <v>17.725000000000001</v>
      </c>
      <c r="M171" s="32">
        <v>12.83611111111111</v>
      </c>
      <c r="N171" s="32">
        <v>0</v>
      </c>
      <c r="O171" s="32">
        <v>4.8888888888888893</v>
      </c>
      <c r="P171" s="32">
        <v>48.530555555555559</v>
      </c>
      <c r="Q171" s="32">
        <v>48.530555555555559</v>
      </c>
      <c r="R171" s="32">
        <v>0</v>
      </c>
      <c r="S171" s="32">
        <v>223.95833333333334</v>
      </c>
      <c r="T171" s="32">
        <v>194.59166666666667</v>
      </c>
      <c r="U171" s="32">
        <v>0</v>
      </c>
      <c r="V171" s="32">
        <v>29.366666666666667</v>
      </c>
      <c r="W171" s="32">
        <v>0</v>
      </c>
      <c r="X171" s="32">
        <v>0</v>
      </c>
      <c r="Y171" s="32">
        <v>0</v>
      </c>
      <c r="Z171" s="32">
        <v>0</v>
      </c>
      <c r="AA171" s="32">
        <v>0</v>
      </c>
      <c r="AB171" s="32">
        <v>0</v>
      </c>
      <c r="AC171" s="32">
        <v>0</v>
      </c>
      <c r="AD171" s="32">
        <v>0</v>
      </c>
      <c r="AE171" s="32">
        <v>0</v>
      </c>
      <c r="AF171" t="s">
        <v>218</v>
      </c>
      <c r="AG171">
        <v>7</v>
      </c>
      <c r="AH171"/>
    </row>
    <row r="172" spans="1:34" x14ac:dyDescent="0.25">
      <c r="A172" t="s">
        <v>1347</v>
      </c>
      <c r="B172" t="s">
        <v>610</v>
      </c>
      <c r="C172" t="s">
        <v>1017</v>
      </c>
      <c r="D172" t="s">
        <v>1236</v>
      </c>
      <c r="E172" s="32">
        <v>33.18888888888889</v>
      </c>
      <c r="F172" s="32">
        <v>3.7067860729829252</v>
      </c>
      <c r="G172" s="32">
        <v>3.5333009708737859</v>
      </c>
      <c r="H172" s="32">
        <v>0.63873116839638422</v>
      </c>
      <c r="I172" s="32">
        <v>0.4673217274857715</v>
      </c>
      <c r="J172" s="32">
        <v>123.02411111111108</v>
      </c>
      <c r="K172" s="32">
        <v>117.26633333333332</v>
      </c>
      <c r="L172" s="32">
        <v>21.198777777777774</v>
      </c>
      <c r="M172" s="32">
        <v>15.509888888888884</v>
      </c>
      <c r="N172" s="32">
        <v>0</v>
      </c>
      <c r="O172" s="32">
        <v>5.6888888888888891</v>
      </c>
      <c r="P172" s="32">
        <v>21.436777777777781</v>
      </c>
      <c r="Q172" s="32">
        <v>21.367888888888892</v>
      </c>
      <c r="R172" s="32">
        <v>6.8888888888888875E-2</v>
      </c>
      <c r="S172" s="32">
        <v>80.388555555555541</v>
      </c>
      <c r="T172" s="32">
        <v>67.152444444444441</v>
      </c>
      <c r="U172" s="32">
        <v>0</v>
      </c>
      <c r="V172" s="32">
        <v>13.236111111111105</v>
      </c>
      <c r="W172" s="32">
        <v>24.226333333333329</v>
      </c>
      <c r="X172" s="32">
        <v>0.8498888888888888</v>
      </c>
      <c r="Y172" s="32">
        <v>0</v>
      </c>
      <c r="Z172" s="32">
        <v>0</v>
      </c>
      <c r="AA172" s="32">
        <v>4.8323333333333327</v>
      </c>
      <c r="AB172" s="32">
        <v>0</v>
      </c>
      <c r="AC172" s="32">
        <v>17.689111111111107</v>
      </c>
      <c r="AD172" s="32">
        <v>0</v>
      </c>
      <c r="AE172" s="32">
        <v>0.85499999999999998</v>
      </c>
      <c r="AF172" t="s">
        <v>124</v>
      </c>
      <c r="AG172">
        <v>7</v>
      </c>
      <c r="AH172"/>
    </row>
    <row r="173" spans="1:34" x14ac:dyDescent="0.25">
      <c r="A173" t="s">
        <v>1347</v>
      </c>
      <c r="B173" t="s">
        <v>702</v>
      </c>
      <c r="C173" t="s">
        <v>1071</v>
      </c>
      <c r="D173" t="s">
        <v>1290</v>
      </c>
      <c r="E173" s="32">
        <v>33.355555555555554</v>
      </c>
      <c r="F173" s="32">
        <v>3.6513324450366431</v>
      </c>
      <c r="G173" s="32">
        <v>3.4967688207861434</v>
      </c>
      <c r="H173" s="32">
        <v>0.63091272485010019</v>
      </c>
      <c r="I173" s="32">
        <v>0.47634910059960045</v>
      </c>
      <c r="J173" s="32">
        <v>121.79222222222225</v>
      </c>
      <c r="K173" s="32">
        <v>116.63666666666668</v>
      </c>
      <c r="L173" s="32">
        <v>21.044444444444451</v>
      </c>
      <c r="M173" s="32">
        <v>15.888888888888895</v>
      </c>
      <c r="N173" s="32">
        <v>0</v>
      </c>
      <c r="O173" s="32">
        <v>5.1555555555555559</v>
      </c>
      <c r="P173" s="32">
        <v>31.36</v>
      </c>
      <c r="Q173" s="32">
        <v>31.36</v>
      </c>
      <c r="R173" s="32">
        <v>0</v>
      </c>
      <c r="S173" s="32">
        <v>69.387777777777799</v>
      </c>
      <c r="T173" s="32">
        <v>69.387777777777799</v>
      </c>
      <c r="U173" s="32">
        <v>0</v>
      </c>
      <c r="V173" s="32">
        <v>0</v>
      </c>
      <c r="W173" s="32">
        <v>0</v>
      </c>
      <c r="X173" s="32">
        <v>0</v>
      </c>
      <c r="Y173" s="32">
        <v>0</v>
      </c>
      <c r="Z173" s="32">
        <v>0</v>
      </c>
      <c r="AA173" s="32">
        <v>0</v>
      </c>
      <c r="AB173" s="32">
        <v>0</v>
      </c>
      <c r="AC173" s="32">
        <v>0</v>
      </c>
      <c r="AD173" s="32">
        <v>0</v>
      </c>
      <c r="AE173" s="32">
        <v>0</v>
      </c>
      <c r="AF173" t="s">
        <v>216</v>
      </c>
      <c r="AG173">
        <v>7</v>
      </c>
      <c r="AH173"/>
    </row>
    <row r="174" spans="1:34" x14ac:dyDescent="0.25">
      <c r="A174" t="s">
        <v>1347</v>
      </c>
      <c r="B174" t="s">
        <v>544</v>
      </c>
      <c r="C174" t="s">
        <v>1085</v>
      </c>
      <c r="D174" t="s">
        <v>1296</v>
      </c>
      <c r="E174" s="32">
        <v>70.144444444444446</v>
      </c>
      <c r="F174" s="32">
        <v>3.0737208933945821</v>
      </c>
      <c r="G174" s="32">
        <v>2.9627641374940596</v>
      </c>
      <c r="H174" s="32">
        <v>0.35258989386979245</v>
      </c>
      <c r="I174" s="32">
        <v>0.24163313796926975</v>
      </c>
      <c r="J174" s="32">
        <v>215.60444444444443</v>
      </c>
      <c r="K174" s="32">
        <v>207.82144444444444</v>
      </c>
      <c r="L174" s="32">
        <v>24.732222222222219</v>
      </c>
      <c r="M174" s="32">
        <v>16.949222222222222</v>
      </c>
      <c r="N174" s="32">
        <v>2.538555555555555</v>
      </c>
      <c r="O174" s="32">
        <v>5.2444444444444445</v>
      </c>
      <c r="P174" s="32">
        <v>18.175333333333331</v>
      </c>
      <c r="Q174" s="32">
        <v>18.175333333333331</v>
      </c>
      <c r="R174" s="32">
        <v>0</v>
      </c>
      <c r="S174" s="32">
        <v>172.69688888888888</v>
      </c>
      <c r="T174" s="32">
        <v>100.74655555555556</v>
      </c>
      <c r="U174" s="32">
        <v>46.203444444444436</v>
      </c>
      <c r="V174" s="32">
        <v>25.7468888888889</v>
      </c>
      <c r="W174" s="32">
        <v>0</v>
      </c>
      <c r="X174" s="32">
        <v>0</v>
      </c>
      <c r="Y174" s="32">
        <v>0</v>
      </c>
      <c r="Z174" s="32">
        <v>0</v>
      </c>
      <c r="AA174" s="32">
        <v>0</v>
      </c>
      <c r="AB174" s="32">
        <v>0</v>
      </c>
      <c r="AC174" s="32">
        <v>0</v>
      </c>
      <c r="AD174" s="32">
        <v>0</v>
      </c>
      <c r="AE174" s="32">
        <v>0</v>
      </c>
      <c r="AF174" t="s">
        <v>55</v>
      </c>
      <c r="AG174">
        <v>7</v>
      </c>
      <c r="AH174"/>
    </row>
    <row r="175" spans="1:34" x14ac:dyDescent="0.25">
      <c r="A175" t="s">
        <v>1347</v>
      </c>
      <c r="B175" t="s">
        <v>763</v>
      </c>
      <c r="C175" t="s">
        <v>1158</v>
      </c>
      <c r="D175" t="s">
        <v>1284</v>
      </c>
      <c r="E175" s="32">
        <v>35.033333333333331</v>
      </c>
      <c r="F175" s="32">
        <v>3.0211703139866795</v>
      </c>
      <c r="G175" s="32">
        <v>2.7370758008246114</v>
      </c>
      <c r="H175" s="32">
        <v>0.41611163970821441</v>
      </c>
      <c r="I175" s="32">
        <v>0.28924833491912466</v>
      </c>
      <c r="J175" s="32">
        <v>105.84166666666667</v>
      </c>
      <c r="K175" s="32">
        <v>95.888888888888886</v>
      </c>
      <c r="L175" s="32">
        <v>14.577777777777778</v>
      </c>
      <c r="M175" s="32">
        <v>10.133333333333333</v>
      </c>
      <c r="N175" s="32">
        <v>0</v>
      </c>
      <c r="O175" s="32">
        <v>4.4444444444444446</v>
      </c>
      <c r="P175" s="32">
        <v>25.125</v>
      </c>
      <c r="Q175" s="32">
        <v>19.616666666666667</v>
      </c>
      <c r="R175" s="32">
        <v>5.5083333333333337</v>
      </c>
      <c r="S175" s="32">
        <v>66.138888888888886</v>
      </c>
      <c r="T175" s="32">
        <v>28.741666666666667</v>
      </c>
      <c r="U175" s="32">
        <v>22.788888888888888</v>
      </c>
      <c r="V175" s="32">
        <v>14.608333333333333</v>
      </c>
      <c r="W175" s="32">
        <v>0</v>
      </c>
      <c r="X175" s="32">
        <v>0</v>
      </c>
      <c r="Y175" s="32">
        <v>0</v>
      </c>
      <c r="Z175" s="32">
        <v>0</v>
      </c>
      <c r="AA175" s="32">
        <v>0</v>
      </c>
      <c r="AB175" s="32">
        <v>0</v>
      </c>
      <c r="AC175" s="32">
        <v>0</v>
      </c>
      <c r="AD175" s="32">
        <v>0</v>
      </c>
      <c r="AE175" s="32">
        <v>0</v>
      </c>
      <c r="AF175" t="s">
        <v>278</v>
      </c>
      <c r="AG175">
        <v>7</v>
      </c>
      <c r="AH175"/>
    </row>
    <row r="176" spans="1:34" x14ac:dyDescent="0.25">
      <c r="A176" t="s">
        <v>1347</v>
      </c>
      <c r="B176" t="s">
        <v>688</v>
      </c>
      <c r="C176" t="s">
        <v>1102</v>
      </c>
      <c r="D176" t="s">
        <v>1211</v>
      </c>
      <c r="E176" s="32">
        <v>88.266666666666666</v>
      </c>
      <c r="F176" s="32">
        <v>0.92811178247734127</v>
      </c>
      <c r="G176" s="32">
        <v>0.92811178247734127</v>
      </c>
      <c r="H176" s="32">
        <v>9.717774420946626E-2</v>
      </c>
      <c r="I176" s="32">
        <v>9.717774420946626E-2</v>
      </c>
      <c r="J176" s="32">
        <v>81.921333333333322</v>
      </c>
      <c r="K176" s="32">
        <v>81.921333333333322</v>
      </c>
      <c r="L176" s="32">
        <v>8.5775555555555556</v>
      </c>
      <c r="M176" s="32">
        <v>8.5775555555555556</v>
      </c>
      <c r="N176" s="32">
        <v>0</v>
      </c>
      <c r="O176" s="32">
        <v>0</v>
      </c>
      <c r="P176" s="32">
        <v>21.532777777777781</v>
      </c>
      <c r="Q176" s="32">
        <v>21.532777777777781</v>
      </c>
      <c r="R176" s="32">
        <v>0</v>
      </c>
      <c r="S176" s="32">
        <v>51.810999999999986</v>
      </c>
      <c r="T176" s="32">
        <v>51.810999999999986</v>
      </c>
      <c r="U176" s="32">
        <v>0</v>
      </c>
      <c r="V176" s="32">
        <v>0</v>
      </c>
      <c r="W176" s="32">
        <v>0</v>
      </c>
      <c r="X176" s="32">
        <v>0</v>
      </c>
      <c r="Y176" s="32">
        <v>0</v>
      </c>
      <c r="Z176" s="32">
        <v>0</v>
      </c>
      <c r="AA176" s="32">
        <v>0</v>
      </c>
      <c r="AB176" s="32">
        <v>0</v>
      </c>
      <c r="AC176" s="32">
        <v>0</v>
      </c>
      <c r="AD176" s="32">
        <v>0</v>
      </c>
      <c r="AE176" s="32">
        <v>0</v>
      </c>
      <c r="AF176" t="s">
        <v>202</v>
      </c>
      <c r="AG176">
        <v>7</v>
      </c>
      <c r="AH176"/>
    </row>
    <row r="177" spans="1:34" x14ac:dyDescent="0.25">
      <c r="A177" t="s">
        <v>1347</v>
      </c>
      <c r="B177" t="s">
        <v>518</v>
      </c>
      <c r="C177" t="s">
        <v>1034</v>
      </c>
      <c r="D177" t="s">
        <v>1211</v>
      </c>
      <c r="E177" s="32">
        <v>122.67777777777778</v>
      </c>
      <c r="F177" s="32">
        <v>3.1513268725658907</v>
      </c>
      <c r="G177" s="32">
        <v>3.0186513902726206</v>
      </c>
      <c r="H177" s="32">
        <v>0.49203876460465551</v>
      </c>
      <c r="I177" s="32">
        <v>0.44123992391993488</v>
      </c>
      <c r="J177" s="32">
        <v>386.59777777777776</v>
      </c>
      <c r="K177" s="32">
        <v>370.32144444444447</v>
      </c>
      <c r="L177" s="32">
        <v>60.362222222222236</v>
      </c>
      <c r="M177" s="32">
        <v>54.130333333333347</v>
      </c>
      <c r="N177" s="32">
        <v>0</v>
      </c>
      <c r="O177" s="32">
        <v>6.2318888888888875</v>
      </c>
      <c r="P177" s="32">
        <v>45.160222222222231</v>
      </c>
      <c r="Q177" s="32">
        <v>35.115777777777787</v>
      </c>
      <c r="R177" s="32">
        <v>10.044444444444444</v>
      </c>
      <c r="S177" s="32">
        <v>281.07533333333333</v>
      </c>
      <c r="T177" s="32">
        <v>224.69277777777779</v>
      </c>
      <c r="U177" s="32">
        <v>0</v>
      </c>
      <c r="V177" s="32">
        <v>56.382555555555555</v>
      </c>
      <c r="W177" s="32">
        <v>95.028333333333336</v>
      </c>
      <c r="X177" s="32">
        <v>29.269222222222218</v>
      </c>
      <c r="Y177" s="32">
        <v>0</v>
      </c>
      <c r="Z177" s="32">
        <v>2.1068888888888893</v>
      </c>
      <c r="AA177" s="32">
        <v>18.010222222222229</v>
      </c>
      <c r="AB177" s="32">
        <v>0</v>
      </c>
      <c r="AC177" s="32">
        <v>43.564999999999991</v>
      </c>
      <c r="AD177" s="32">
        <v>0</v>
      </c>
      <c r="AE177" s="32">
        <v>2.077</v>
      </c>
      <c r="AF177" t="s">
        <v>29</v>
      </c>
      <c r="AG177">
        <v>7</v>
      </c>
      <c r="AH177"/>
    </row>
    <row r="178" spans="1:34" x14ac:dyDescent="0.25">
      <c r="A178" t="s">
        <v>1347</v>
      </c>
      <c r="B178" t="s">
        <v>783</v>
      </c>
      <c r="C178" t="s">
        <v>970</v>
      </c>
      <c r="D178" t="s">
        <v>1278</v>
      </c>
      <c r="E178" s="32">
        <v>52.677777777777777</v>
      </c>
      <c r="F178" s="32">
        <v>2.0715566336215989</v>
      </c>
      <c r="G178" s="32">
        <v>2.0631195950221475</v>
      </c>
      <c r="H178" s="32">
        <v>0.31016663151233914</v>
      </c>
      <c r="I178" s="32">
        <v>0.30172959291288759</v>
      </c>
      <c r="J178" s="32">
        <v>109.125</v>
      </c>
      <c r="K178" s="32">
        <v>108.68055555555556</v>
      </c>
      <c r="L178" s="32">
        <v>16.338888888888889</v>
      </c>
      <c r="M178" s="32">
        <v>15.894444444444444</v>
      </c>
      <c r="N178" s="32">
        <v>0</v>
      </c>
      <c r="O178" s="32">
        <v>0.44444444444444442</v>
      </c>
      <c r="P178" s="32">
        <v>10.638888888888889</v>
      </c>
      <c r="Q178" s="32">
        <v>10.638888888888889</v>
      </c>
      <c r="R178" s="32">
        <v>0</v>
      </c>
      <c r="S178" s="32">
        <v>82.147222222222226</v>
      </c>
      <c r="T178" s="32">
        <v>32.294444444444444</v>
      </c>
      <c r="U178" s="32">
        <v>34.980555555555554</v>
      </c>
      <c r="V178" s="32">
        <v>14.872222222222222</v>
      </c>
      <c r="W178" s="32">
        <v>0</v>
      </c>
      <c r="X178" s="32">
        <v>0</v>
      </c>
      <c r="Y178" s="32">
        <v>0</v>
      </c>
      <c r="Z178" s="32">
        <v>0</v>
      </c>
      <c r="AA178" s="32">
        <v>0</v>
      </c>
      <c r="AB178" s="32">
        <v>0</v>
      </c>
      <c r="AC178" s="32">
        <v>0</v>
      </c>
      <c r="AD178" s="32">
        <v>0</v>
      </c>
      <c r="AE178" s="32">
        <v>0</v>
      </c>
      <c r="AF178" t="s">
        <v>298</v>
      </c>
      <c r="AG178">
        <v>7</v>
      </c>
      <c r="AH178"/>
    </row>
    <row r="179" spans="1:34" x14ac:dyDescent="0.25">
      <c r="A179" t="s">
        <v>1347</v>
      </c>
      <c r="B179" t="s">
        <v>758</v>
      </c>
      <c r="C179" t="s">
        <v>1038</v>
      </c>
      <c r="D179" t="s">
        <v>1212</v>
      </c>
      <c r="E179" s="32">
        <v>73.333333333333329</v>
      </c>
      <c r="F179" s="32">
        <v>2.912646969696969</v>
      </c>
      <c r="G179" s="32">
        <v>2.683542424242424</v>
      </c>
      <c r="H179" s="32">
        <v>0.67472424242424267</v>
      </c>
      <c r="I179" s="32">
        <v>0.51957272727272741</v>
      </c>
      <c r="J179" s="32">
        <v>213.59411111111106</v>
      </c>
      <c r="K179" s="32">
        <v>196.79311111111107</v>
      </c>
      <c r="L179" s="32">
        <v>49.479777777777791</v>
      </c>
      <c r="M179" s="32">
        <v>38.102000000000011</v>
      </c>
      <c r="N179" s="32">
        <v>5.6888888888888891</v>
      </c>
      <c r="O179" s="32">
        <v>5.6888888888888891</v>
      </c>
      <c r="P179" s="32">
        <v>24.782000000000004</v>
      </c>
      <c r="Q179" s="32">
        <v>19.358777777777778</v>
      </c>
      <c r="R179" s="32">
        <v>5.4232222222222246</v>
      </c>
      <c r="S179" s="32">
        <v>139.33233333333328</v>
      </c>
      <c r="T179" s="32">
        <v>101.79066666666662</v>
      </c>
      <c r="U179" s="32">
        <v>1.5298888888888889</v>
      </c>
      <c r="V179" s="32">
        <v>36.011777777777773</v>
      </c>
      <c r="W179" s="32">
        <v>0</v>
      </c>
      <c r="X179" s="32">
        <v>0</v>
      </c>
      <c r="Y179" s="32">
        <v>0</v>
      </c>
      <c r="Z179" s="32">
        <v>0</v>
      </c>
      <c r="AA179" s="32">
        <v>0</v>
      </c>
      <c r="AB179" s="32">
        <v>0</v>
      </c>
      <c r="AC179" s="32">
        <v>0</v>
      </c>
      <c r="AD179" s="32">
        <v>0</v>
      </c>
      <c r="AE179" s="32">
        <v>0</v>
      </c>
      <c r="AF179" t="s">
        <v>273</v>
      </c>
      <c r="AG179">
        <v>7</v>
      </c>
      <c r="AH179"/>
    </row>
    <row r="180" spans="1:34" x14ac:dyDescent="0.25">
      <c r="A180" t="s">
        <v>1347</v>
      </c>
      <c r="B180" t="s">
        <v>737</v>
      </c>
      <c r="C180" t="s">
        <v>1053</v>
      </c>
      <c r="D180" t="s">
        <v>1301</v>
      </c>
      <c r="E180" s="32">
        <v>118.8</v>
      </c>
      <c r="F180" s="32">
        <v>2.5785260007482229</v>
      </c>
      <c r="G180" s="32">
        <v>2.3501496445940893</v>
      </c>
      <c r="H180" s="32">
        <v>0.1899644594089038</v>
      </c>
      <c r="I180" s="32">
        <v>5.9511784511784488E-2</v>
      </c>
      <c r="J180" s="32">
        <v>306.32888888888886</v>
      </c>
      <c r="K180" s="32">
        <v>279.19777777777779</v>
      </c>
      <c r="L180" s="32">
        <v>22.567777777777771</v>
      </c>
      <c r="M180" s="32">
        <v>7.0699999999999967</v>
      </c>
      <c r="N180" s="32">
        <v>11.107777777777775</v>
      </c>
      <c r="O180" s="32">
        <v>4.3900000000000006</v>
      </c>
      <c r="P180" s="32">
        <v>79.807777777777773</v>
      </c>
      <c r="Q180" s="32">
        <v>68.174444444444433</v>
      </c>
      <c r="R180" s="32">
        <v>11.633333333333333</v>
      </c>
      <c r="S180" s="32">
        <v>203.95333333333335</v>
      </c>
      <c r="T180" s="32">
        <v>139.46111111111114</v>
      </c>
      <c r="U180" s="32">
        <v>0</v>
      </c>
      <c r="V180" s="32">
        <v>64.49222222222221</v>
      </c>
      <c r="W180" s="32">
        <v>103.16111111111115</v>
      </c>
      <c r="X180" s="32">
        <v>0</v>
      </c>
      <c r="Y180" s="32">
        <v>0</v>
      </c>
      <c r="Z180" s="32">
        <v>0</v>
      </c>
      <c r="AA180" s="32">
        <v>28.004444444444456</v>
      </c>
      <c r="AB180" s="32">
        <v>0</v>
      </c>
      <c r="AC180" s="32">
        <v>36.51666666666668</v>
      </c>
      <c r="AD180" s="32">
        <v>0</v>
      </c>
      <c r="AE180" s="32">
        <v>38.640000000000008</v>
      </c>
      <c r="AF180" t="s">
        <v>251</v>
      </c>
      <c r="AG180">
        <v>7</v>
      </c>
      <c r="AH180"/>
    </row>
    <row r="181" spans="1:34" x14ac:dyDescent="0.25">
      <c r="A181" t="s">
        <v>1347</v>
      </c>
      <c r="B181" t="s">
        <v>832</v>
      </c>
      <c r="C181" t="s">
        <v>1050</v>
      </c>
      <c r="D181" t="s">
        <v>1233</v>
      </c>
      <c r="E181" s="32">
        <v>31.488888888888887</v>
      </c>
      <c r="F181" s="32">
        <v>3.2712455892731125</v>
      </c>
      <c r="G181" s="32">
        <v>2.9763161609033166</v>
      </c>
      <c r="H181" s="32">
        <v>0.41477769936485537</v>
      </c>
      <c r="I181" s="32">
        <v>0.27928016937191258</v>
      </c>
      <c r="J181" s="32">
        <v>103.00788888888889</v>
      </c>
      <c r="K181" s="32">
        <v>93.720888888888879</v>
      </c>
      <c r="L181" s="32">
        <v>13.06088888888889</v>
      </c>
      <c r="M181" s="32">
        <v>8.7942222222222242</v>
      </c>
      <c r="N181" s="32">
        <v>0</v>
      </c>
      <c r="O181" s="32">
        <v>4.2666666666666666</v>
      </c>
      <c r="P181" s="32">
        <v>21.835000000000001</v>
      </c>
      <c r="Q181" s="32">
        <v>16.814666666666668</v>
      </c>
      <c r="R181" s="32">
        <v>5.0203333333333324</v>
      </c>
      <c r="S181" s="32">
        <v>68.111999999999981</v>
      </c>
      <c r="T181" s="32">
        <v>38.470444444444432</v>
      </c>
      <c r="U181" s="32">
        <v>17.907333333333327</v>
      </c>
      <c r="V181" s="32">
        <v>11.734222222222224</v>
      </c>
      <c r="W181" s="32">
        <v>0</v>
      </c>
      <c r="X181" s="32">
        <v>0</v>
      </c>
      <c r="Y181" s="32">
        <v>0</v>
      </c>
      <c r="Z181" s="32">
        <v>0</v>
      </c>
      <c r="AA181" s="32">
        <v>0</v>
      </c>
      <c r="AB181" s="32">
        <v>0</v>
      </c>
      <c r="AC181" s="32">
        <v>0</v>
      </c>
      <c r="AD181" s="32">
        <v>0</v>
      </c>
      <c r="AE181" s="32">
        <v>0</v>
      </c>
      <c r="AF181" t="s">
        <v>348</v>
      </c>
      <c r="AG181">
        <v>7</v>
      </c>
      <c r="AH181"/>
    </row>
    <row r="182" spans="1:34" x14ac:dyDescent="0.25">
      <c r="A182" t="s">
        <v>1347</v>
      </c>
      <c r="B182" t="s">
        <v>960</v>
      </c>
      <c r="C182" t="s">
        <v>1034</v>
      </c>
      <c r="D182" t="s">
        <v>1211</v>
      </c>
      <c r="E182" s="32">
        <v>15.3</v>
      </c>
      <c r="F182" s="32">
        <v>3.5830791575889616</v>
      </c>
      <c r="G182" s="32">
        <v>3.2397240377632532</v>
      </c>
      <c r="H182" s="32">
        <v>0.45403050108932463</v>
      </c>
      <c r="I182" s="32">
        <v>0.31459694989106751</v>
      </c>
      <c r="J182" s="32">
        <v>54.821111111111115</v>
      </c>
      <c r="K182" s="32">
        <v>49.567777777777778</v>
      </c>
      <c r="L182" s="32">
        <v>6.9466666666666672</v>
      </c>
      <c r="M182" s="32">
        <v>4.8133333333333335</v>
      </c>
      <c r="N182" s="32">
        <v>0</v>
      </c>
      <c r="O182" s="32">
        <v>2.1333333333333333</v>
      </c>
      <c r="P182" s="32">
        <v>18.963333333333331</v>
      </c>
      <c r="Q182" s="32">
        <v>15.843333333333332</v>
      </c>
      <c r="R182" s="32">
        <v>3.12</v>
      </c>
      <c r="S182" s="32">
        <v>28.911111111111115</v>
      </c>
      <c r="T182" s="32">
        <v>28.911111111111115</v>
      </c>
      <c r="U182" s="32">
        <v>0</v>
      </c>
      <c r="V182" s="32">
        <v>0</v>
      </c>
      <c r="W182" s="32">
        <v>4.5022222222222226</v>
      </c>
      <c r="X182" s="32">
        <v>1.6644444444444442</v>
      </c>
      <c r="Y182" s="32">
        <v>0</v>
      </c>
      <c r="Z182" s="32">
        <v>0</v>
      </c>
      <c r="AA182" s="32">
        <v>0.48777777777777775</v>
      </c>
      <c r="AB182" s="32">
        <v>0</v>
      </c>
      <c r="AC182" s="32">
        <v>2.3500000000000005</v>
      </c>
      <c r="AD182" s="32">
        <v>0</v>
      </c>
      <c r="AE182" s="32">
        <v>0</v>
      </c>
      <c r="AF182" t="s">
        <v>478</v>
      </c>
      <c r="AG182">
        <v>7</v>
      </c>
      <c r="AH182"/>
    </row>
    <row r="183" spans="1:34" x14ac:dyDescent="0.25">
      <c r="A183" t="s">
        <v>1347</v>
      </c>
      <c r="B183" t="s">
        <v>662</v>
      </c>
      <c r="C183" t="s">
        <v>1056</v>
      </c>
      <c r="D183" t="s">
        <v>1284</v>
      </c>
      <c r="E183" s="32">
        <v>54.677777777777777</v>
      </c>
      <c r="F183" s="32">
        <v>3.1771489534647435</v>
      </c>
      <c r="G183" s="32">
        <v>2.863950416581996</v>
      </c>
      <c r="H183" s="32">
        <v>0.49044909571225365</v>
      </c>
      <c r="I183" s="32">
        <v>0.17725055882950619</v>
      </c>
      <c r="J183" s="32">
        <v>173.71944444444446</v>
      </c>
      <c r="K183" s="32">
        <v>156.59444444444446</v>
      </c>
      <c r="L183" s="32">
        <v>26.81666666666667</v>
      </c>
      <c r="M183" s="32">
        <v>9.6916666666666664</v>
      </c>
      <c r="N183" s="32">
        <v>11.436111111111112</v>
      </c>
      <c r="O183" s="32">
        <v>5.6888888888888891</v>
      </c>
      <c r="P183" s="32">
        <v>41.866666666666667</v>
      </c>
      <c r="Q183" s="32">
        <v>41.866666666666667</v>
      </c>
      <c r="R183" s="32">
        <v>0</v>
      </c>
      <c r="S183" s="32">
        <v>105.03611111111111</v>
      </c>
      <c r="T183" s="32">
        <v>77.444444444444443</v>
      </c>
      <c r="U183" s="32">
        <v>2.0527777777777776</v>
      </c>
      <c r="V183" s="32">
        <v>25.538888888888888</v>
      </c>
      <c r="W183" s="32">
        <v>0</v>
      </c>
      <c r="X183" s="32">
        <v>0</v>
      </c>
      <c r="Y183" s="32">
        <v>0</v>
      </c>
      <c r="Z183" s="32">
        <v>0</v>
      </c>
      <c r="AA183" s="32">
        <v>0</v>
      </c>
      <c r="AB183" s="32">
        <v>0</v>
      </c>
      <c r="AC183" s="32">
        <v>0</v>
      </c>
      <c r="AD183" s="32">
        <v>0</v>
      </c>
      <c r="AE183" s="32">
        <v>0</v>
      </c>
      <c r="AF183" t="s">
        <v>176</v>
      </c>
      <c r="AG183">
        <v>7</v>
      </c>
      <c r="AH183"/>
    </row>
    <row r="184" spans="1:34" x14ac:dyDescent="0.25">
      <c r="A184" t="s">
        <v>1347</v>
      </c>
      <c r="B184" t="s">
        <v>611</v>
      </c>
      <c r="C184" t="s">
        <v>1113</v>
      </c>
      <c r="D184" t="s">
        <v>1245</v>
      </c>
      <c r="E184" s="32">
        <v>84.266666666666666</v>
      </c>
      <c r="F184" s="32">
        <v>3.2260350738396624</v>
      </c>
      <c r="G184" s="32">
        <v>3.1003757911392404</v>
      </c>
      <c r="H184" s="32">
        <v>0.19689477848101269</v>
      </c>
      <c r="I184" s="32">
        <v>0.12826344936708861</v>
      </c>
      <c r="J184" s="32">
        <v>271.84722222222223</v>
      </c>
      <c r="K184" s="32">
        <v>261.25833333333333</v>
      </c>
      <c r="L184" s="32">
        <v>16.591666666666669</v>
      </c>
      <c r="M184" s="32">
        <v>10.808333333333334</v>
      </c>
      <c r="N184" s="32">
        <v>9.4444444444444442E-2</v>
      </c>
      <c r="O184" s="32">
        <v>5.6888888888888891</v>
      </c>
      <c r="P184" s="32">
        <v>53.761111111111113</v>
      </c>
      <c r="Q184" s="32">
        <v>48.955555555555556</v>
      </c>
      <c r="R184" s="32">
        <v>4.8055555555555554</v>
      </c>
      <c r="S184" s="32">
        <v>201.49444444444444</v>
      </c>
      <c r="T184" s="32">
        <v>117.34444444444445</v>
      </c>
      <c r="U184" s="32">
        <v>41.891666666666666</v>
      </c>
      <c r="V184" s="32">
        <v>42.258333333333333</v>
      </c>
      <c r="W184" s="32">
        <v>0</v>
      </c>
      <c r="X184" s="32">
        <v>0</v>
      </c>
      <c r="Y184" s="32">
        <v>0</v>
      </c>
      <c r="Z184" s="32">
        <v>0</v>
      </c>
      <c r="AA184" s="32">
        <v>0</v>
      </c>
      <c r="AB184" s="32">
        <v>0</v>
      </c>
      <c r="AC184" s="32">
        <v>0</v>
      </c>
      <c r="AD184" s="32">
        <v>0</v>
      </c>
      <c r="AE184" s="32">
        <v>0</v>
      </c>
      <c r="AF184" t="s">
        <v>125</v>
      </c>
      <c r="AG184">
        <v>7</v>
      </c>
      <c r="AH184"/>
    </row>
    <row r="185" spans="1:34" x14ac:dyDescent="0.25">
      <c r="A185" t="s">
        <v>1347</v>
      </c>
      <c r="B185" t="s">
        <v>953</v>
      </c>
      <c r="C185" t="s">
        <v>1153</v>
      </c>
      <c r="D185" t="s">
        <v>1211</v>
      </c>
      <c r="E185" s="32">
        <v>82.288888888888891</v>
      </c>
      <c r="F185" s="32">
        <v>3.2245260599513914</v>
      </c>
      <c r="G185" s="32">
        <v>3.1607264380232252</v>
      </c>
      <c r="H185" s="32">
        <v>0.53835403726708075</v>
      </c>
      <c r="I185" s="32">
        <v>0.47455441533891435</v>
      </c>
      <c r="J185" s="32">
        <v>265.34266666666673</v>
      </c>
      <c r="K185" s="32">
        <v>260.09266666666673</v>
      </c>
      <c r="L185" s="32">
        <v>44.300555555555555</v>
      </c>
      <c r="M185" s="32">
        <v>39.050555555555555</v>
      </c>
      <c r="N185" s="32">
        <v>0</v>
      </c>
      <c r="O185" s="32">
        <v>5.25</v>
      </c>
      <c r="P185" s="32">
        <v>101.31022222222224</v>
      </c>
      <c r="Q185" s="32">
        <v>101.31022222222224</v>
      </c>
      <c r="R185" s="32">
        <v>0</v>
      </c>
      <c r="S185" s="32">
        <v>119.73188888888892</v>
      </c>
      <c r="T185" s="32">
        <v>111.47911111111114</v>
      </c>
      <c r="U185" s="32">
        <v>0</v>
      </c>
      <c r="V185" s="32">
        <v>8.2527777777777782</v>
      </c>
      <c r="W185" s="32">
        <v>37.841666666666669</v>
      </c>
      <c r="X185" s="32">
        <v>3.0249999999999999</v>
      </c>
      <c r="Y185" s="32">
        <v>0</v>
      </c>
      <c r="Z185" s="32">
        <v>0</v>
      </c>
      <c r="AA185" s="32">
        <v>8.5888888888888886</v>
      </c>
      <c r="AB185" s="32">
        <v>0</v>
      </c>
      <c r="AC185" s="32">
        <v>24.202777777777779</v>
      </c>
      <c r="AD185" s="32">
        <v>0</v>
      </c>
      <c r="AE185" s="32">
        <v>2.0249999999999999</v>
      </c>
      <c r="AF185" t="s">
        <v>471</v>
      </c>
      <c r="AG185">
        <v>7</v>
      </c>
      <c r="AH185"/>
    </row>
    <row r="186" spans="1:34" x14ac:dyDescent="0.25">
      <c r="A186" t="s">
        <v>1347</v>
      </c>
      <c r="B186" t="s">
        <v>561</v>
      </c>
      <c r="C186" t="s">
        <v>1034</v>
      </c>
      <c r="D186" t="s">
        <v>1211</v>
      </c>
      <c r="E186" s="32">
        <v>109.23333333333333</v>
      </c>
      <c r="F186" s="32">
        <v>3.1976523242803374</v>
      </c>
      <c r="G186" s="32">
        <v>3.1781222663004782</v>
      </c>
      <c r="H186" s="32">
        <v>0.35281354897772349</v>
      </c>
      <c r="I186" s="32">
        <v>0.33328349099786386</v>
      </c>
      <c r="J186" s="32">
        <v>349.29022222222221</v>
      </c>
      <c r="K186" s="32">
        <v>347.15688888888889</v>
      </c>
      <c r="L186" s="32">
        <v>38.538999999999994</v>
      </c>
      <c r="M186" s="32">
        <v>36.405666666666662</v>
      </c>
      <c r="N186" s="32">
        <v>0</v>
      </c>
      <c r="O186" s="32">
        <v>2.1333333333333333</v>
      </c>
      <c r="P186" s="32">
        <v>73.332888888888874</v>
      </c>
      <c r="Q186" s="32">
        <v>73.332888888888874</v>
      </c>
      <c r="R186" s="32">
        <v>0</v>
      </c>
      <c r="S186" s="32">
        <v>237.41833333333335</v>
      </c>
      <c r="T186" s="32">
        <v>191.04711111111112</v>
      </c>
      <c r="U186" s="32">
        <v>0</v>
      </c>
      <c r="V186" s="32">
        <v>46.371222222222222</v>
      </c>
      <c r="W186" s="32">
        <v>105.733</v>
      </c>
      <c r="X186" s="32">
        <v>12.199555555555555</v>
      </c>
      <c r="Y186" s="32">
        <v>0</v>
      </c>
      <c r="Z186" s="32">
        <v>0</v>
      </c>
      <c r="AA186" s="32">
        <v>23.575888888888887</v>
      </c>
      <c r="AB186" s="32">
        <v>0</v>
      </c>
      <c r="AC186" s="32">
        <v>67.479777777777784</v>
      </c>
      <c r="AD186" s="32">
        <v>0</v>
      </c>
      <c r="AE186" s="32">
        <v>2.4777777777777779</v>
      </c>
      <c r="AF186" t="s">
        <v>72</v>
      </c>
      <c r="AG186">
        <v>7</v>
      </c>
      <c r="AH186"/>
    </row>
    <row r="187" spans="1:34" x14ac:dyDescent="0.25">
      <c r="A187" t="s">
        <v>1347</v>
      </c>
      <c r="B187" t="s">
        <v>945</v>
      </c>
      <c r="C187" t="s">
        <v>1034</v>
      </c>
      <c r="D187" t="s">
        <v>1306</v>
      </c>
      <c r="E187" s="32">
        <v>82.666666666666671</v>
      </c>
      <c r="F187" s="32">
        <v>4.0067755376344083</v>
      </c>
      <c r="G187" s="32">
        <v>3.9820443548387097</v>
      </c>
      <c r="H187" s="32">
        <v>0.43845430107526889</v>
      </c>
      <c r="I187" s="32">
        <v>0.41372311827956992</v>
      </c>
      <c r="J187" s="32">
        <v>331.22677777777778</v>
      </c>
      <c r="K187" s="32">
        <v>329.18233333333336</v>
      </c>
      <c r="L187" s="32">
        <v>36.245555555555562</v>
      </c>
      <c r="M187" s="32">
        <v>34.201111111111118</v>
      </c>
      <c r="N187" s="32">
        <v>0.8</v>
      </c>
      <c r="O187" s="32">
        <v>1.2444444444444445</v>
      </c>
      <c r="P187" s="32">
        <v>128.39166666666668</v>
      </c>
      <c r="Q187" s="32">
        <v>128.39166666666668</v>
      </c>
      <c r="R187" s="32">
        <v>0</v>
      </c>
      <c r="S187" s="32">
        <v>166.58955555555553</v>
      </c>
      <c r="T187" s="32">
        <v>160.75066666666663</v>
      </c>
      <c r="U187" s="32">
        <v>0</v>
      </c>
      <c r="V187" s="32">
        <v>5.8388888888888886</v>
      </c>
      <c r="W187" s="32">
        <v>7.0344444444444427</v>
      </c>
      <c r="X187" s="32">
        <v>5.0788888888888879</v>
      </c>
      <c r="Y187" s="32">
        <v>0.8</v>
      </c>
      <c r="Z187" s="32">
        <v>0</v>
      </c>
      <c r="AA187" s="32">
        <v>1.1555555555555554</v>
      </c>
      <c r="AB187" s="32">
        <v>0</v>
      </c>
      <c r="AC187" s="32">
        <v>0</v>
      </c>
      <c r="AD187" s="32">
        <v>0</v>
      </c>
      <c r="AE187" s="32">
        <v>0</v>
      </c>
      <c r="AF187" t="s">
        <v>463</v>
      </c>
      <c r="AG187">
        <v>7</v>
      </c>
      <c r="AH187"/>
    </row>
    <row r="188" spans="1:34" x14ac:dyDescent="0.25">
      <c r="A188" t="s">
        <v>1347</v>
      </c>
      <c r="B188" t="s">
        <v>847</v>
      </c>
      <c r="C188" t="s">
        <v>1153</v>
      </c>
      <c r="D188" t="s">
        <v>1211</v>
      </c>
      <c r="E188" s="32">
        <v>82.922222222222217</v>
      </c>
      <c r="F188" s="32">
        <v>3.5122939836526874</v>
      </c>
      <c r="G188" s="32">
        <v>3.4458327750234496</v>
      </c>
      <c r="H188" s="32">
        <v>0.4219817767653759</v>
      </c>
      <c r="I188" s="32">
        <v>0.3555205681361383</v>
      </c>
      <c r="J188" s="32">
        <v>291.24722222222226</v>
      </c>
      <c r="K188" s="32">
        <v>285.73611111111114</v>
      </c>
      <c r="L188" s="32">
        <v>34.991666666666667</v>
      </c>
      <c r="M188" s="32">
        <v>29.480555555555554</v>
      </c>
      <c r="N188" s="32">
        <v>0</v>
      </c>
      <c r="O188" s="32">
        <v>5.5111111111111111</v>
      </c>
      <c r="P188" s="32">
        <v>79.016999999999996</v>
      </c>
      <c r="Q188" s="32">
        <v>79.016999999999996</v>
      </c>
      <c r="R188" s="32">
        <v>0</v>
      </c>
      <c r="S188" s="32">
        <v>177.23855555555559</v>
      </c>
      <c r="T188" s="32">
        <v>160.92322222222225</v>
      </c>
      <c r="U188" s="32">
        <v>0</v>
      </c>
      <c r="V188" s="32">
        <v>16.315333333333335</v>
      </c>
      <c r="W188" s="32">
        <v>7.3777777777777782</v>
      </c>
      <c r="X188" s="32">
        <v>1.4888888888888889</v>
      </c>
      <c r="Y188" s="32">
        <v>0</v>
      </c>
      <c r="Z188" s="32">
        <v>0</v>
      </c>
      <c r="AA188" s="32">
        <v>1.5305555555555554</v>
      </c>
      <c r="AB188" s="32">
        <v>0</v>
      </c>
      <c r="AC188" s="32">
        <v>4.3583333333333334</v>
      </c>
      <c r="AD188" s="32">
        <v>0</v>
      </c>
      <c r="AE188" s="32">
        <v>0</v>
      </c>
      <c r="AF188" t="s">
        <v>365</v>
      </c>
      <c r="AG188">
        <v>7</v>
      </c>
      <c r="AH188"/>
    </row>
    <row r="189" spans="1:34" x14ac:dyDescent="0.25">
      <c r="A189" t="s">
        <v>1347</v>
      </c>
      <c r="B189" t="s">
        <v>903</v>
      </c>
      <c r="C189" t="s">
        <v>978</v>
      </c>
      <c r="D189" t="s">
        <v>1216</v>
      </c>
      <c r="E189" s="32">
        <v>84.2</v>
      </c>
      <c r="F189" s="32">
        <v>2.5909976247030877</v>
      </c>
      <c r="G189" s="32">
        <v>2.3918685669041961</v>
      </c>
      <c r="H189" s="32">
        <v>0.27507917656373709</v>
      </c>
      <c r="I189" s="32">
        <v>0.15281736605964633</v>
      </c>
      <c r="J189" s="32">
        <v>218.16200000000001</v>
      </c>
      <c r="K189" s="32">
        <v>201.39533333333333</v>
      </c>
      <c r="L189" s="32">
        <v>23.161666666666665</v>
      </c>
      <c r="M189" s="32">
        <v>12.867222222222221</v>
      </c>
      <c r="N189" s="32">
        <v>5.9388888888888891</v>
      </c>
      <c r="O189" s="32">
        <v>4.3555555555555552</v>
      </c>
      <c r="P189" s="32">
        <v>51.458666666666666</v>
      </c>
      <c r="Q189" s="32">
        <v>44.986444444444444</v>
      </c>
      <c r="R189" s="32">
        <v>6.4722222222222223</v>
      </c>
      <c r="S189" s="32">
        <v>143.54166666666666</v>
      </c>
      <c r="T189" s="32">
        <v>116.39444444444445</v>
      </c>
      <c r="U189" s="32">
        <v>15.46111111111111</v>
      </c>
      <c r="V189" s="32">
        <v>11.686111111111112</v>
      </c>
      <c r="W189" s="32">
        <v>24.566666666666666</v>
      </c>
      <c r="X189" s="32">
        <v>0</v>
      </c>
      <c r="Y189" s="32">
        <v>0</v>
      </c>
      <c r="Z189" s="32">
        <v>0</v>
      </c>
      <c r="AA189" s="32">
        <v>1.7055555555555555</v>
      </c>
      <c r="AB189" s="32">
        <v>0</v>
      </c>
      <c r="AC189" s="32">
        <v>22.861111111111111</v>
      </c>
      <c r="AD189" s="32">
        <v>0</v>
      </c>
      <c r="AE189" s="32">
        <v>0</v>
      </c>
      <c r="AF189" t="s">
        <v>421</v>
      </c>
      <c r="AG189">
        <v>7</v>
      </c>
      <c r="AH189"/>
    </row>
    <row r="190" spans="1:34" x14ac:dyDescent="0.25">
      <c r="A190" t="s">
        <v>1347</v>
      </c>
      <c r="B190" t="s">
        <v>796</v>
      </c>
      <c r="C190" t="s">
        <v>1030</v>
      </c>
      <c r="D190" t="s">
        <v>1211</v>
      </c>
      <c r="E190" s="32">
        <v>67.522222222222226</v>
      </c>
      <c r="F190" s="32">
        <v>3.1619351653776531</v>
      </c>
      <c r="G190" s="32">
        <v>3.0036004607536615</v>
      </c>
      <c r="H190" s="32">
        <v>0.10303274642093137</v>
      </c>
      <c r="I190" s="32">
        <v>1.8780648346223464E-2</v>
      </c>
      <c r="J190" s="32">
        <v>213.50088888888888</v>
      </c>
      <c r="K190" s="32">
        <v>202.80977777777781</v>
      </c>
      <c r="L190" s="32">
        <v>6.9569999999999999</v>
      </c>
      <c r="M190" s="32">
        <v>1.268111111111111</v>
      </c>
      <c r="N190" s="32">
        <v>0</v>
      </c>
      <c r="O190" s="32">
        <v>5.6888888888888891</v>
      </c>
      <c r="P190" s="32">
        <v>45.958777777777783</v>
      </c>
      <c r="Q190" s="32">
        <v>40.95655555555556</v>
      </c>
      <c r="R190" s="32">
        <v>5.0022222222222226</v>
      </c>
      <c r="S190" s="32">
        <v>160.58511111111113</v>
      </c>
      <c r="T190" s="32">
        <v>132.36522222222223</v>
      </c>
      <c r="U190" s="32">
        <v>0</v>
      </c>
      <c r="V190" s="32">
        <v>28.219888888888889</v>
      </c>
      <c r="W190" s="32">
        <v>35.579999999999991</v>
      </c>
      <c r="X190" s="32">
        <v>0</v>
      </c>
      <c r="Y190" s="32">
        <v>0</v>
      </c>
      <c r="Z190" s="32">
        <v>0</v>
      </c>
      <c r="AA190" s="32">
        <v>6.5433333333333321</v>
      </c>
      <c r="AB190" s="32">
        <v>0</v>
      </c>
      <c r="AC190" s="32">
        <v>28.68944444444444</v>
      </c>
      <c r="AD190" s="32">
        <v>0</v>
      </c>
      <c r="AE190" s="32">
        <v>0.34722222222222221</v>
      </c>
      <c r="AF190" t="s">
        <v>311</v>
      </c>
      <c r="AG190">
        <v>7</v>
      </c>
      <c r="AH190"/>
    </row>
    <row r="191" spans="1:34" x14ac:dyDescent="0.25">
      <c r="A191" t="s">
        <v>1347</v>
      </c>
      <c r="B191" t="s">
        <v>645</v>
      </c>
      <c r="C191" t="s">
        <v>971</v>
      </c>
      <c r="D191" t="s">
        <v>1286</v>
      </c>
      <c r="E191" s="32">
        <v>66.888888888888886</v>
      </c>
      <c r="F191" s="32">
        <v>2.7116478405315623</v>
      </c>
      <c r="G191" s="32">
        <v>2.4751029900332226</v>
      </c>
      <c r="H191" s="32">
        <v>0.62582225913621259</v>
      </c>
      <c r="I191" s="32">
        <v>0.38927740863787375</v>
      </c>
      <c r="J191" s="32">
        <v>181.37911111111114</v>
      </c>
      <c r="K191" s="32">
        <v>165.55688888888889</v>
      </c>
      <c r="L191" s="32">
        <v>41.86055555555555</v>
      </c>
      <c r="M191" s="32">
        <v>26.03833333333333</v>
      </c>
      <c r="N191" s="32">
        <v>5.8555555555555552</v>
      </c>
      <c r="O191" s="32">
        <v>9.9666666666666668</v>
      </c>
      <c r="P191" s="32">
        <v>27.932555555555552</v>
      </c>
      <c r="Q191" s="32">
        <v>27.932555555555552</v>
      </c>
      <c r="R191" s="32">
        <v>0</v>
      </c>
      <c r="S191" s="32">
        <v>111.58600000000003</v>
      </c>
      <c r="T191" s="32">
        <v>110.93600000000002</v>
      </c>
      <c r="U191" s="32">
        <v>0</v>
      </c>
      <c r="V191" s="32">
        <v>0.65</v>
      </c>
      <c r="W191" s="32">
        <v>53.515222222222242</v>
      </c>
      <c r="X191" s="32">
        <v>0.70499999999999996</v>
      </c>
      <c r="Y191" s="32">
        <v>0</v>
      </c>
      <c r="Z191" s="32">
        <v>0</v>
      </c>
      <c r="AA191" s="32">
        <v>13.343666666666667</v>
      </c>
      <c r="AB191" s="32">
        <v>0</v>
      </c>
      <c r="AC191" s="32">
        <v>39.133222222222237</v>
      </c>
      <c r="AD191" s="32">
        <v>0</v>
      </c>
      <c r="AE191" s="32">
        <v>0.33333333333333331</v>
      </c>
      <c r="AF191" t="s">
        <v>159</v>
      </c>
      <c r="AG191">
        <v>7</v>
      </c>
      <c r="AH191"/>
    </row>
    <row r="192" spans="1:34" x14ac:dyDescent="0.25">
      <c r="A192" t="s">
        <v>1347</v>
      </c>
      <c r="B192" t="s">
        <v>782</v>
      </c>
      <c r="C192" t="s">
        <v>989</v>
      </c>
      <c r="D192" t="s">
        <v>1234</v>
      </c>
      <c r="E192" s="32">
        <v>80.888888888888886</v>
      </c>
      <c r="F192" s="32">
        <v>3.2412486263736264</v>
      </c>
      <c r="G192" s="32">
        <v>2.9346497252747246</v>
      </c>
      <c r="H192" s="32">
        <v>0.28032417582417585</v>
      </c>
      <c r="I192" s="32">
        <v>0.13724725274725275</v>
      </c>
      <c r="J192" s="32">
        <v>262.18099999999998</v>
      </c>
      <c r="K192" s="32">
        <v>237.3805555555555</v>
      </c>
      <c r="L192" s="32">
        <v>22.675111111111111</v>
      </c>
      <c r="M192" s="32">
        <v>11.101777777777777</v>
      </c>
      <c r="N192" s="32">
        <v>5.884444444444445</v>
      </c>
      <c r="O192" s="32">
        <v>5.6888888888888891</v>
      </c>
      <c r="P192" s="32">
        <v>73.397000000000006</v>
      </c>
      <c r="Q192" s="32">
        <v>60.169888888888899</v>
      </c>
      <c r="R192" s="32">
        <v>13.227111111111109</v>
      </c>
      <c r="S192" s="32">
        <v>166.10888888888883</v>
      </c>
      <c r="T192" s="32">
        <v>93.394999999999968</v>
      </c>
      <c r="U192" s="32">
        <v>44.617333333333335</v>
      </c>
      <c r="V192" s="32">
        <v>28.09655555555555</v>
      </c>
      <c r="W192" s="32">
        <v>1.8169999999999997</v>
      </c>
      <c r="X192" s="32">
        <v>0</v>
      </c>
      <c r="Y192" s="32">
        <v>1.5288888888888887</v>
      </c>
      <c r="Z192" s="32">
        <v>0</v>
      </c>
      <c r="AA192" s="32">
        <v>0.20199999999999999</v>
      </c>
      <c r="AB192" s="32">
        <v>0</v>
      </c>
      <c r="AC192" s="32">
        <v>8.611111111111111E-2</v>
      </c>
      <c r="AD192" s="32">
        <v>0</v>
      </c>
      <c r="AE192" s="32">
        <v>0</v>
      </c>
      <c r="AF192" t="s">
        <v>297</v>
      </c>
      <c r="AG192">
        <v>7</v>
      </c>
      <c r="AH192"/>
    </row>
    <row r="193" spans="1:34" x14ac:dyDescent="0.25">
      <c r="A193" t="s">
        <v>1347</v>
      </c>
      <c r="B193" t="s">
        <v>958</v>
      </c>
      <c r="C193" t="s">
        <v>1034</v>
      </c>
      <c r="D193" t="s">
        <v>1211</v>
      </c>
      <c r="E193" s="32">
        <v>45.611111111111114</v>
      </c>
      <c r="F193" s="32">
        <v>4.0422898903775888</v>
      </c>
      <c r="G193" s="32">
        <v>3.8284531059683315</v>
      </c>
      <c r="H193" s="32">
        <v>0.6990499390986602</v>
      </c>
      <c r="I193" s="32">
        <v>0.48521315468940313</v>
      </c>
      <c r="J193" s="32">
        <v>184.37333333333336</v>
      </c>
      <c r="K193" s="32">
        <v>174.62000000000003</v>
      </c>
      <c r="L193" s="32">
        <v>31.884444444444448</v>
      </c>
      <c r="M193" s="32">
        <v>22.13111111111111</v>
      </c>
      <c r="N193" s="32">
        <v>5.5388888888888905</v>
      </c>
      <c r="O193" s="32">
        <v>4.2144444444444442</v>
      </c>
      <c r="P193" s="32">
        <v>25.33666666666667</v>
      </c>
      <c r="Q193" s="32">
        <v>25.33666666666667</v>
      </c>
      <c r="R193" s="32">
        <v>0</v>
      </c>
      <c r="S193" s="32">
        <v>127.15222222222224</v>
      </c>
      <c r="T193" s="32">
        <v>102.47888888888892</v>
      </c>
      <c r="U193" s="32">
        <v>0</v>
      </c>
      <c r="V193" s="32">
        <v>24.673333333333321</v>
      </c>
      <c r="W193" s="32">
        <v>6.9133333333333375</v>
      </c>
      <c r="X193" s="32">
        <v>2.3166666666666669</v>
      </c>
      <c r="Y193" s="32">
        <v>0</v>
      </c>
      <c r="Z193" s="32">
        <v>0</v>
      </c>
      <c r="AA193" s="32">
        <v>0</v>
      </c>
      <c r="AB193" s="32">
        <v>0</v>
      </c>
      <c r="AC193" s="32">
        <v>0</v>
      </c>
      <c r="AD193" s="32">
        <v>0</v>
      </c>
      <c r="AE193" s="32">
        <v>4.5966666666666702</v>
      </c>
      <c r="AF193" t="s">
        <v>476</v>
      </c>
      <c r="AG193">
        <v>7</v>
      </c>
      <c r="AH193"/>
    </row>
    <row r="194" spans="1:34" x14ac:dyDescent="0.25">
      <c r="A194" t="s">
        <v>1347</v>
      </c>
      <c r="B194" t="s">
        <v>557</v>
      </c>
      <c r="C194" t="s">
        <v>1078</v>
      </c>
      <c r="D194" t="s">
        <v>1292</v>
      </c>
      <c r="E194" s="32">
        <v>64.63333333333334</v>
      </c>
      <c r="F194" s="32">
        <v>3.0054667354306339</v>
      </c>
      <c r="G194" s="32">
        <v>2.6988808664259931</v>
      </c>
      <c r="H194" s="32">
        <v>0.29936909059652733</v>
      </c>
      <c r="I194" s="32">
        <v>0.12705862128244794</v>
      </c>
      <c r="J194" s="32">
        <v>194.25333333333333</v>
      </c>
      <c r="K194" s="32">
        <v>174.4376666666667</v>
      </c>
      <c r="L194" s="32">
        <v>19.34922222222222</v>
      </c>
      <c r="M194" s="32">
        <v>8.2122222222222199</v>
      </c>
      <c r="N194" s="32">
        <v>5.524</v>
      </c>
      <c r="O194" s="32">
        <v>5.6130000000000004</v>
      </c>
      <c r="P194" s="32">
        <v>45.150444444444446</v>
      </c>
      <c r="Q194" s="32">
        <v>36.471777777777781</v>
      </c>
      <c r="R194" s="32">
        <v>8.6786666666666665</v>
      </c>
      <c r="S194" s="32">
        <v>129.75366666666667</v>
      </c>
      <c r="T194" s="32">
        <v>62.439555555555579</v>
      </c>
      <c r="U194" s="32">
        <v>36.944000000000003</v>
      </c>
      <c r="V194" s="32">
        <v>30.370111111111104</v>
      </c>
      <c r="W194" s="32">
        <v>76.992666666666651</v>
      </c>
      <c r="X194" s="32">
        <v>2.9939999999999998</v>
      </c>
      <c r="Y194" s="32">
        <v>0</v>
      </c>
      <c r="Z194" s="32">
        <v>0</v>
      </c>
      <c r="AA194" s="32">
        <v>18.265333333333331</v>
      </c>
      <c r="AB194" s="32">
        <v>0</v>
      </c>
      <c r="AC194" s="32">
        <v>47.662777777777755</v>
      </c>
      <c r="AD194" s="32">
        <v>0</v>
      </c>
      <c r="AE194" s="32">
        <v>8.0705555555555559</v>
      </c>
      <c r="AF194" t="s">
        <v>68</v>
      </c>
      <c r="AG194">
        <v>7</v>
      </c>
      <c r="AH194"/>
    </row>
    <row r="195" spans="1:34" x14ac:dyDescent="0.25">
      <c r="A195" t="s">
        <v>1347</v>
      </c>
      <c r="B195" t="s">
        <v>701</v>
      </c>
      <c r="C195" t="s">
        <v>1078</v>
      </c>
      <c r="D195" t="s">
        <v>1292</v>
      </c>
      <c r="E195" s="32">
        <v>99.177777777777777</v>
      </c>
      <c r="F195" s="32">
        <v>2.2460082903876315</v>
      </c>
      <c r="G195" s="32">
        <v>2.1800817835536632</v>
      </c>
      <c r="H195" s="32">
        <v>0.19743782209276275</v>
      </c>
      <c r="I195" s="32">
        <v>0.13151131525879453</v>
      </c>
      <c r="J195" s="32">
        <v>222.75411111111109</v>
      </c>
      <c r="K195" s="32">
        <v>216.21566666666664</v>
      </c>
      <c r="L195" s="32">
        <v>19.581444444444447</v>
      </c>
      <c r="M195" s="32">
        <v>13.043000000000001</v>
      </c>
      <c r="N195" s="32">
        <v>1.3828888888888886</v>
      </c>
      <c r="O195" s="32">
        <v>5.1555555555555559</v>
      </c>
      <c r="P195" s="32">
        <v>39.147444444444446</v>
      </c>
      <c r="Q195" s="32">
        <v>39.147444444444446</v>
      </c>
      <c r="R195" s="32">
        <v>0</v>
      </c>
      <c r="S195" s="32">
        <v>164.0252222222222</v>
      </c>
      <c r="T195" s="32">
        <v>164.0252222222222</v>
      </c>
      <c r="U195" s="32">
        <v>0</v>
      </c>
      <c r="V195" s="32">
        <v>0</v>
      </c>
      <c r="W195" s="32">
        <v>3.9306666666666668</v>
      </c>
      <c r="X195" s="32">
        <v>0.13222222222222221</v>
      </c>
      <c r="Y195" s="32">
        <v>0</v>
      </c>
      <c r="Z195" s="32">
        <v>0</v>
      </c>
      <c r="AA195" s="32">
        <v>0.12633333333333333</v>
      </c>
      <c r="AB195" s="32">
        <v>0</v>
      </c>
      <c r="AC195" s="32">
        <v>3.6721111111111111</v>
      </c>
      <c r="AD195" s="32">
        <v>0</v>
      </c>
      <c r="AE195" s="32">
        <v>0</v>
      </c>
      <c r="AF195" t="s">
        <v>215</v>
      </c>
      <c r="AG195">
        <v>7</v>
      </c>
      <c r="AH195"/>
    </row>
    <row r="196" spans="1:34" x14ac:dyDescent="0.25">
      <c r="A196" t="s">
        <v>1347</v>
      </c>
      <c r="B196" t="s">
        <v>603</v>
      </c>
      <c r="C196" t="s">
        <v>1063</v>
      </c>
      <c r="D196" t="s">
        <v>1211</v>
      </c>
      <c r="E196" s="32">
        <v>58.677777777777777</v>
      </c>
      <c r="F196" s="32">
        <v>2.1739727324370381</v>
      </c>
      <c r="G196" s="32">
        <v>2.0743703843968944</v>
      </c>
      <c r="H196" s="32">
        <v>0.24143154705548195</v>
      </c>
      <c r="I196" s="32">
        <v>0.18968945275516003</v>
      </c>
      <c r="J196" s="32">
        <v>127.56388888888888</v>
      </c>
      <c r="K196" s="32">
        <v>121.71944444444443</v>
      </c>
      <c r="L196" s="32">
        <v>14.166666666666668</v>
      </c>
      <c r="M196" s="32">
        <v>11.130555555555556</v>
      </c>
      <c r="N196" s="32">
        <v>0</v>
      </c>
      <c r="O196" s="32">
        <v>3.036111111111111</v>
      </c>
      <c r="P196" s="32">
        <v>37.063888888888883</v>
      </c>
      <c r="Q196" s="32">
        <v>34.255555555555553</v>
      </c>
      <c r="R196" s="32">
        <v>2.8083333333333331</v>
      </c>
      <c r="S196" s="32">
        <v>76.333333333333329</v>
      </c>
      <c r="T196" s="32">
        <v>66.394444444444446</v>
      </c>
      <c r="U196" s="32">
        <v>0</v>
      </c>
      <c r="V196" s="32">
        <v>9.9388888888888882</v>
      </c>
      <c r="W196" s="32">
        <v>0</v>
      </c>
      <c r="X196" s="32">
        <v>0</v>
      </c>
      <c r="Y196" s="32">
        <v>0</v>
      </c>
      <c r="Z196" s="32">
        <v>0</v>
      </c>
      <c r="AA196" s="32">
        <v>0</v>
      </c>
      <c r="AB196" s="32">
        <v>0</v>
      </c>
      <c r="AC196" s="32">
        <v>0</v>
      </c>
      <c r="AD196" s="32">
        <v>0</v>
      </c>
      <c r="AE196" s="32">
        <v>0</v>
      </c>
      <c r="AF196" t="s">
        <v>117</v>
      </c>
      <c r="AG196">
        <v>7</v>
      </c>
      <c r="AH196"/>
    </row>
    <row r="197" spans="1:34" x14ac:dyDescent="0.25">
      <c r="A197" t="s">
        <v>1347</v>
      </c>
      <c r="B197" t="s">
        <v>493</v>
      </c>
      <c r="C197" t="s">
        <v>1063</v>
      </c>
      <c r="D197" t="s">
        <v>1211</v>
      </c>
      <c r="E197" s="32">
        <v>103.63333333333334</v>
      </c>
      <c r="F197" s="32">
        <v>4.465587005467996</v>
      </c>
      <c r="G197" s="32">
        <v>3.8707183445909714</v>
      </c>
      <c r="H197" s="32">
        <v>2.0154004503055645</v>
      </c>
      <c r="I197" s="32">
        <v>1.4205317894285407</v>
      </c>
      <c r="J197" s="32">
        <v>462.78366666666665</v>
      </c>
      <c r="K197" s="32">
        <v>401.13544444444437</v>
      </c>
      <c r="L197" s="32">
        <v>208.86266666666668</v>
      </c>
      <c r="M197" s="32">
        <v>147.21444444444444</v>
      </c>
      <c r="N197" s="32">
        <v>56.314888888888888</v>
      </c>
      <c r="O197" s="32">
        <v>5.333333333333333</v>
      </c>
      <c r="P197" s="32">
        <v>42.667222222222222</v>
      </c>
      <c r="Q197" s="32">
        <v>42.667222222222222</v>
      </c>
      <c r="R197" s="32">
        <v>0</v>
      </c>
      <c r="S197" s="32">
        <v>211.25377777777771</v>
      </c>
      <c r="T197" s="32">
        <v>145.74166666666662</v>
      </c>
      <c r="U197" s="32">
        <v>0</v>
      </c>
      <c r="V197" s="32">
        <v>65.512111111111096</v>
      </c>
      <c r="W197" s="32">
        <v>0</v>
      </c>
      <c r="X197" s="32">
        <v>0</v>
      </c>
      <c r="Y197" s="32">
        <v>0</v>
      </c>
      <c r="Z197" s="32">
        <v>0</v>
      </c>
      <c r="AA197" s="32">
        <v>0</v>
      </c>
      <c r="AB197" s="32">
        <v>0</v>
      </c>
      <c r="AC197" s="32">
        <v>0</v>
      </c>
      <c r="AD197" s="32">
        <v>0</v>
      </c>
      <c r="AE197" s="32">
        <v>0</v>
      </c>
      <c r="AF197" t="s">
        <v>4</v>
      </c>
      <c r="AG197">
        <v>7</v>
      </c>
      <c r="AH197"/>
    </row>
    <row r="198" spans="1:34" x14ac:dyDescent="0.25">
      <c r="A198" t="s">
        <v>1347</v>
      </c>
      <c r="B198" t="s">
        <v>963</v>
      </c>
      <c r="C198" t="s">
        <v>1168</v>
      </c>
      <c r="D198" t="s">
        <v>1233</v>
      </c>
      <c r="E198" s="32">
        <v>59.055555555555557</v>
      </c>
      <c r="F198" s="32">
        <v>2.2040225776105364</v>
      </c>
      <c r="G198" s="32">
        <v>2.2040225776105364</v>
      </c>
      <c r="H198" s="32">
        <v>0.19094825964252127</v>
      </c>
      <c r="I198" s="32">
        <v>0.19094825964252127</v>
      </c>
      <c r="J198" s="32">
        <v>130.1597777777778</v>
      </c>
      <c r="K198" s="32">
        <v>130.1597777777778</v>
      </c>
      <c r="L198" s="32">
        <v>11.276555555555563</v>
      </c>
      <c r="M198" s="32">
        <v>11.276555555555563</v>
      </c>
      <c r="N198" s="32">
        <v>0</v>
      </c>
      <c r="O198" s="32">
        <v>0</v>
      </c>
      <c r="P198" s="32">
        <v>25.544888888888902</v>
      </c>
      <c r="Q198" s="32">
        <v>25.544888888888902</v>
      </c>
      <c r="R198" s="32">
        <v>0</v>
      </c>
      <c r="S198" s="32">
        <v>93.338333333333338</v>
      </c>
      <c r="T198" s="32">
        <v>59.288444444444444</v>
      </c>
      <c r="U198" s="32">
        <v>0</v>
      </c>
      <c r="V198" s="32">
        <v>34.049888888888894</v>
      </c>
      <c r="W198" s="32">
        <v>0</v>
      </c>
      <c r="X198" s="32">
        <v>0</v>
      </c>
      <c r="Y198" s="32">
        <v>0</v>
      </c>
      <c r="Z198" s="32">
        <v>0</v>
      </c>
      <c r="AA198" s="32">
        <v>0</v>
      </c>
      <c r="AB198" s="32">
        <v>0</v>
      </c>
      <c r="AC198" s="32">
        <v>0</v>
      </c>
      <c r="AD198" s="32">
        <v>0</v>
      </c>
      <c r="AE198" s="32">
        <v>0</v>
      </c>
      <c r="AF198" t="s">
        <v>481</v>
      </c>
      <c r="AG198">
        <v>7</v>
      </c>
      <c r="AH198"/>
    </row>
    <row r="199" spans="1:34" x14ac:dyDescent="0.25">
      <c r="A199" t="s">
        <v>1347</v>
      </c>
      <c r="B199" t="s">
        <v>926</v>
      </c>
      <c r="C199" t="s">
        <v>1074</v>
      </c>
      <c r="D199" t="s">
        <v>1253</v>
      </c>
      <c r="E199" s="32">
        <v>64.311111111111117</v>
      </c>
      <c r="F199" s="32">
        <v>2.7212802349689014</v>
      </c>
      <c r="G199" s="32">
        <v>2.4647339322736697</v>
      </c>
      <c r="H199" s="32">
        <v>0.43220801658604013</v>
      </c>
      <c r="I199" s="32">
        <v>0.17566171389080859</v>
      </c>
      <c r="J199" s="32">
        <v>175.00855555555557</v>
      </c>
      <c r="K199" s="32">
        <v>158.5097777777778</v>
      </c>
      <c r="L199" s="32">
        <v>27.795777777777783</v>
      </c>
      <c r="M199" s="32">
        <v>11.297000000000002</v>
      </c>
      <c r="N199" s="32">
        <v>10.80988888888889</v>
      </c>
      <c r="O199" s="32">
        <v>5.6888888888888891</v>
      </c>
      <c r="P199" s="32">
        <v>55.609444444444456</v>
      </c>
      <c r="Q199" s="32">
        <v>55.609444444444456</v>
      </c>
      <c r="R199" s="32">
        <v>0</v>
      </c>
      <c r="S199" s="32">
        <v>91.603333333333353</v>
      </c>
      <c r="T199" s="32">
        <v>60.776000000000003</v>
      </c>
      <c r="U199" s="32">
        <v>7.9111111111111132</v>
      </c>
      <c r="V199" s="32">
        <v>22.916222222222228</v>
      </c>
      <c r="W199" s="32">
        <v>0</v>
      </c>
      <c r="X199" s="32">
        <v>0</v>
      </c>
      <c r="Y199" s="32">
        <v>0</v>
      </c>
      <c r="Z199" s="32">
        <v>0</v>
      </c>
      <c r="AA199" s="32">
        <v>0</v>
      </c>
      <c r="AB199" s="32">
        <v>0</v>
      </c>
      <c r="AC199" s="32">
        <v>0</v>
      </c>
      <c r="AD199" s="32">
        <v>0</v>
      </c>
      <c r="AE199" s="32">
        <v>0</v>
      </c>
      <c r="AF199" t="s">
        <v>444</v>
      </c>
      <c r="AG199">
        <v>7</v>
      </c>
      <c r="AH199"/>
    </row>
    <row r="200" spans="1:34" x14ac:dyDescent="0.25">
      <c r="A200" t="s">
        <v>1347</v>
      </c>
      <c r="B200" t="s">
        <v>616</v>
      </c>
      <c r="C200" t="s">
        <v>989</v>
      </c>
      <c r="D200" t="s">
        <v>1234</v>
      </c>
      <c r="E200" s="32">
        <v>46.655555555555559</v>
      </c>
      <c r="F200" s="32">
        <v>3.2075113122171937</v>
      </c>
      <c r="G200" s="32">
        <v>3.0399261728983089</v>
      </c>
      <c r="H200" s="32">
        <v>0.44237675637056445</v>
      </c>
      <c r="I200" s="32">
        <v>0.35150750178613954</v>
      </c>
      <c r="J200" s="32">
        <v>149.64822222222219</v>
      </c>
      <c r="K200" s="32">
        <v>141.82944444444445</v>
      </c>
      <c r="L200" s="32">
        <v>20.639333333333337</v>
      </c>
      <c r="M200" s="32">
        <v>16.399777777777778</v>
      </c>
      <c r="N200" s="32">
        <v>1.2201111111111114</v>
      </c>
      <c r="O200" s="32">
        <v>3.0194444444444444</v>
      </c>
      <c r="P200" s="32">
        <v>36.402333333333331</v>
      </c>
      <c r="Q200" s="32">
        <v>32.82311111111111</v>
      </c>
      <c r="R200" s="32">
        <v>3.5792222222222221</v>
      </c>
      <c r="S200" s="32">
        <v>92.606555555555559</v>
      </c>
      <c r="T200" s="32">
        <v>67.833888888888879</v>
      </c>
      <c r="U200" s="32">
        <v>7.0147777777777769</v>
      </c>
      <c r="V200" s="32">
        <v>17.757888888888893</v>
      </c>
      <c r="W200" s="32">
        <v>0.35555555555555557</v>
      </c>
      <c r="X200" s="32">
        <v>0</v>
      </c>
      <c r="Y200" s="32">
        <v>0</v>
      </c>
      <c r="Z200" s="32">
        <v>0.35555555555555557</v>
      </c>
      <c r="AA200" s="32">
        <v>0</v>
      </c>
      <c r="AB200" s="32">
        <v>0</v>
      </c>
      <c r="AC200" s="32">
        <v>0</v>
      </c>
      <c r="AD200" s="32">
        <v>0</v>
      </c>
      <c r="AE200" s="32">
        <v>0</v>
      </c>
      <c r="AF200" t="s">
        <v>130</v>
      </c>
      <c r="AG200">
        <v>7</v>
      </c>
      <c r="AH200"/>
    </row>
    <row r="201" spans="1:34" x14ac:dyDescent="0.25">
      <c r="A201" t="s">
        <v>1347</v>
      </c>
      <c r="B201" t="s">
        <v>490</v>
      </c>
      <c r="C201" t="s">
        <v>1061</v>
      </c>
      <c r="D201" t="s">
        <v>1284</v>
      </c>
      <c r="E201" s="32">
        <v>46.888888888888886</v>
      </c>
      <c r="F201" s="32">
        <v>4.1544881516587688</v>
      </c>
      <c r="G201" s="32">
        <v>3.9100995260663516</v>
      </c>
      <c r="H201" s="32">
        <v>0.58091706161137446</v>
      </c>
      <c r="I201" s="32">
        <v>0.33652843601895738</v>
      </c>
      <c r="J201" s="32">
        <v>194.79933333333338</v>
      </c>
      <c r="K201" s="32">
        <v>183.34022222222225</v>
      </c>
      <c r="L201" s="32">
        <v>27.238555555555557</v>
      </c>
      <c r="M201" s="32">
        <v>15.779444444444445</v>
      </c>
      <c r="N201" s="32">
        <v>5.7702222222222224</v>
      </c>
      <c r="O201" s="32">
        <v>5.6888888888888891</v>
      </c>
      <c r="P201" s="32">
        <v>34.168222222222234</v>
      </c>
      <c r="Q201" s="32">
        <v>34.168222222222234</v>
      </c>
      <c r="R201" s="32">
        <v>0</v>
      </c>
      <c r="S201" s="32">
        <v>133.39255555555559</v>
      </c>
      <c r="T201" s="32">
        <v>82.450333333333361</v>
      </c>
      <c r="U201" s="32">
        <v>35.912222222222233</v>
      </c>
      <c r="V201" s="32">
        <v>15.030000000000003</v>
      </c>
      <c r="W201" s="32">
        <v>0</v>
      </c>
      <c r="X201" s="32">
        <v>0</v>
      </c>
      <c r="Y201" s="32">
        <v>0</v>
      </c>
      <c r="Z201" s="32">
        <v>0</v>
      </c>
      <c r="AA201" s="32">
        <v>0</v>
      </c>
      <c r="AB201" s="32">
        <v>0</v>
      </c>
      <c r="AC201" s="32">
        <v>0</v>
      </c>
      <c r="AD201" s="32">
        <v>0</v>
      </c>
      <c r="AE201" s="32">
        <v>0</v>
      </c>
      <c r="AF201" t="s">
        <v>1</v>
      </c>
      <c r="AG201">
        <v>7</v>
      </c>
      <c r="AH201"/>
    </row>
    <row r="202" spans="1:34" x14ac:dyDescent="0.25">
      <c r="A202" t="s">
        <v>1347</v>
      </c>
      <c r="B202" t="s">
        <v>881</v>
      </c>
      <c r="C202" t="s">
        <v>1191</v>
      </c>
      <c r="D202" t="s">
        <v>1303</v>
      </c>
      <c r="E202" s="32">
        <v>39.355555555555554</v>
      </c>
      <c r="F202" s="32">
        <v>2.938588368153586</v>
      </c>
      <c r="G202" s="32">
        <v>2.7887436476566911</v>
      </c>
      <c r="H202" s="32">
        <v>0.36381705251270474</v>
      </c>
      <c r="I202" s="32">
        <v>0.22794184076792778</v>
      </c>
      <c r="J202" s="32">
        <v>115.64977777777779</v>
      </c>
      <c r="K202" s="32">
        <v>109.75255555555556</v>
      </c>
      <c r="L202" s="32">
        <v>14.318222222222223</v>
      </c>
      <c r="M202" s="32">
        <v>8.97077777777778</v>
      </c>
      <c r="N202" s="32">
        <v>0</v>
      </c>
      <c r="O202" s="32">
        <v>5.3474444444444433</v>
      </c>
      <c r="P202" s="32">
        <v>18.521111111111118</v>
      </c>
      <c r="Q202" s="32">
        <v>17.971333333333341</v>
      </c>
      <c r="R202" s="32">
        <v>0.54977777777777781</v>
      </c>
      <c r="S202" s="32">
        <v>82.810444444444443</v>
      </c>
      <c r="T202" s="32">
        <v>71.347555555555559</v>
      </c>
      <c r="U202" s="32">
        <v>0.2881111111111111</v>
      </c>
      <c r="V202" s="32">
        <v>11.174777777777775</v>
      </c>
      <c r="W202" s="32">
        <v>30.283777777777782</v>
      </c>
      <c r="X202" s="32">
        <v>0.35555555555555557</v>
      </c>
      <c r="Y202" s="32">
        <v>0</v>
      </c>
      <c r="Z202" s="32">
        <v>0</v>
      </c>
      <c r="AA202" s="32">
        <v>0.13333333333333333</v>
      </c>
      <c r="AB202" s="32">
        <v>0</v>
      </c>
      <c r="AC202" s="32">
        <v>28.183777777777781</v>
      </c>
      <c r="AD202" s="32">
        <v>0</v>
      </c>
      <c r="AE202" s="32">
        <v>1.6111111111111112</v>
      </c>
      <c r="AF202" t="s">
        <v>399</v>
      </c>
      <c r="AG202">
        <v>7</v>
      </c>
      <c r="AH202"/>
    </row>
    <row r="203" spans="1:34" x14ac:dyDescent="0.25">
      <c r="A203" t="s">
        <v>1347</v>
      </c>
      <c r="B203" t="s">
        <v>734</v>
      </c>
      <c r="C203" t="s">
        <v>1040</v>
      </c>
      <c r="D203" t="s">
        <v>1310</v>
      </c>
      <c r="E203" s="32">
        <v>22.3</v>
      </c>
      <c r="F203" s="32">
        <v>4.9580119581464874</v>
      </c>
      <c r="G203" s="32">
        <v>4.6949327354260104</v>
      </c>
      <c r="H203" s="32">
        <v>1.3024314897857499</v>
      </c>
      <c r="I203" s="32">
        <v>1.0393522670652715</v>
      </c>
      <c r="J203" s="32">
        <v>110.56366666666668</v>
      </c>
      <c r="K203" s="32">
        <v>104.69700000000003</v>
      </c>
      <c r="L203" s="32">
        <v>29.044222222222224</v>
      </c>
      <c r="M203" s="32">
        <v>23.177555555555557</v>
      </c>
      <c r="N203" s="32">
        <v>0</v>
      </c>
      <c r="O203" s="32">
        <v>5.8666666666666663</v>
      </c>
      <c r="P203" s="32">
        <v>15.96788888888889</v>
      </c>
      <c r="Q203" s="32">
        <v>15.96788888888889</v>
      </c>
      <c r="R203" s="32">
        <v>0</v>
      </c>
      <c r="S203" s="32">
        <v>65.551555555555581</v>
      </c>
      <c r="T203" s="32">
        <v>51.668888888888908</v>
      </c>
      <c r="U203" s="32">
        <v>0</v>
      </c>
      <c r="V203" s="32">
        <v>13.882666666666667</v>
      </c>
      <c r="W203" s="32">
        <v>0</v>
      </c>
      <c r="X203" s="32">
        <v>0</v>
      </c>
      <c r="Y203" s="32">
        <v>0</v>
      </c>
      <c r="Z203" s="32">
        <v>0</v>
      </c>
      <c r="AA203" s="32">
        <v>0</v>
      </c>
      <c r="AB203" s="32">
        <v>0</v>
      </c>
      <c r="AC203" s="32">
        <v>0</v>
      </c>
      <c r="AD203" s="32">
        <v>0</v>
      </c>
      <c r="AE203" s="32">
        <v>0</v>
      </c>
      <c r="AF203" t="s">
        <v>248</v>
      </c>
      <c r="AG203">
        <v>7</v>
      </c>
      <c r="AH203"/>
    </row>
    <row r="204" spans="1:34" x14ac:dyDescent="0.25">
      <c r="A204" t="s">
        <v>1347</v>
      </c>
      <c r="B204" t="s">
        <v>875</v>
      </c>
      <c r="C204" t="s">
        <v>1034</v>
      </c>
      <c r="D204" t="s">
        <v>1211</v>
      </c>
      <c r="E204" s="32">
        <v>48.6</v>
      </c>
      <c r="F204" s="32">
        <v>3.9445999085505252</v>
      </c>
      <c r="G204" s="32">
        <v>3.6242981252857791</v>
      </c>
      <c r="H204" s="32">
        <v>0.35308641975308636</v>
      </c>
      <c r="I204" s="32">
        <v>0.14023776863283033</v>
      </c>
      <c r="J204" s="32">
        <v>191.70755555555553</v>
      </c>
      <c r="K204" s="32">
        <v>176.14088888888887</v>
      </c>
      <c r="L204" s="32">
        <v>17.159999999999997</v>
      </c>
      <c r="M204" s="32">
        <v>6.8155555555555543</v>
      </c>
      <c r="N204" s="32">
        <v>4.9222222222222225</v>
      </c>
      <c r="O204" s="32">
        <v>5.4222222222222225</v>
      </c>
      <c r="P204" s="32">
        <v>54.480444444444444</v>
      </c>
      <c r="Q204" s="32">
        <v>49.258222222222223</v>
      </c>
      <c r="R204" s="32">
        <v>5.2222222222222223</v>
      </c>
      <c r="S204" s="32">
        <v>120.06711111111107</v>
      </c>
      <c r="T204" s="32">
        <v>113.22477777777775</v>
      </c>
      <c r="U204" s="32">
        <v>0</v>
      </c>
      <c r="V204" s="32">
        <v>6.8423333333333316</v>
      </c>
      <c r="W204" s="32">
        <v>23.983888888888885</v>
      </c>
      <c r="X204" s="32">
        <v>0.6333333333333333</v>
      </c>
      <c r="Y204" s="32">
        <v>0</v>
      </c>
      <c r="Z204" s="32">
        <v>0</v>
      </c>
      <c r="AA204" s="32">
        <v>1.5018888888888891</v>
      </c>
      <c r="AB204" s="32">
        <v>0</v>
      </c>
      <c r="AC204" s="32">
        <v>21.848666666666663</v>
      </c>
      <c r="AD204" s="32">
        <v>0</v>
      </c>
      <c r="AE204" s="32">
        <v>0</v>
      </c>
      <c r="AF204" t="s">
        <v>393</v>
      </c>
      <c r="AG204">
        <v>7</v>
      </c>
      <c r="AH204"/>
    </row>
    <row r="205" spans="1:34" x14ac:dyDescent="0.25">
      <c r="A205" t="s">
        <v>1347</v>
      </c>
      <c r="B205" t="s">
        <v>547</v>
      </c>
      <c r="C205" t="s">
        <v>1077</v>
      </c>
      <c r="D205" t="s">
        <v>1269</v>
      </c>
      <c r="E205" s="32">
        <v>56.422222222222224</v>
      </c>
      <c r="F205" s="32">
        <v>4.7691807798345804</v>
      </c>
      <c r="G205" s="32">
        <v>4.4438341866876723</v>
      </c>
      <c r="H205" s="32">
        <v>0.23511815675462777</v>
      </c>
      <c r="I205" s="32">
        <v>0.12751476959432848</v>
      </c>
      <c r="J205" s="32">
        <v>269.08777777777777</v>
      </c>
      <c r="K205" s="32">
        <v>250.73100000000002</v>
      </c>
      <c r="L205" s="32">
        <v>13.265888888888888</v>
      </c>
      <c r="M205" s="32">
        <v>7.1946666666666665</v>
      </c>
      <c r="N205" s="32">
        <v>0.54622222222222216</v>
      </c>
      <c r="O205" s="32">
        <v>5.5250000000000004</v>
      </c>
      <c r="P205" s="32">
        <v>72.559333333333313</v>
      </c>
      <c r="Q205" s="32">
        <v>60.273777777777759</v>
      </c>
      <c r="R205" s="32">
        <v>12.28555555555555</v>
      </c>
      <c r="S205" s="32">
        <v>183.26255555555559</v>
      </c>
      <c r="T205" s="32">
        <v>133.25711111111116</v>
      </c>
      <c r="U205" s="32">
        <v>16.138444444444449</v>
      </c>
      <c r="V205" s="32">
        <v>33.866999999999997</v>
      </c>
      <c r="W205" s="32">
        <v>0</v>
      </c>
      <c r="X205" s="32">
        <v>0</v>
      </c>
      <c r="Y205" s="32">
        <v>0</v>
      </c>
      <c r="Z205" s="32">
        <v>0</v>
      </c>
      <c r="AA205" s="32">
        <v>0</v>
      </c>
      <c r="AB205" s="32">
        <v>0</v>
      </c>
      <c r="AC205" s="32">
        <v>0</v>
      </c>
      <c r="AD205" s="32">
        <v>0</v>
      </c>
      <c r="AE205" s="32">
        <v>0</v>
      </c>
      <c r="AF205" t="s">
        <v>58</v>
      </c>
      <c r="AG205">
        <v>7</v>
      </c>
      <c r="AH205"/>
    </row>
    <row r="206" spans="1:34" x14ac:dyDescent="0.25">
      <c r="A206" t="s">
        <v>1347</v>
      </c>
      <c r="B206" t="s">
        <v>851</v>
      </c>
      <c r="C206" t="s">
        <v>1057</v>
      </c>
      <c r="D206" t="s">
        <v>1255</v>
      </c>
      <c r="E206" s="32">
        <v>37.344444444444441</v>
      </c>
      <c r="F206" s="32">
        <v>2.6261053257958942</v>
      </c>
      <c r="G206" s="32">
        <v>2.294144599821482</v>
      </c>
      <c r="H206" s="32">
        <v>0.34424278488545074</v>
      </c>
      <c r="I206" s="32">
        <v>0.17933650699196668</v>
      </c>
      <c r="J206" s="32">
        <v>98.070444444444448</v>
      </c>
      <c r="K206" s="32">
        <v>85.673555555555552</v>
      </c>
      <c r="L206" s="32">
        <v>12.855555555555554</v>
      </c>
      <c r="M206" s="32">
        <v>6.697222222222222</v>
      </c>
      <c r="N206" s="32">
        <v>0</v>
      </c>
      <c r="O206" s="32">
        <v>6.1583333333333332</v>
      </c>
      <c r="P206" s="32">
        <v>14.741777777777777</v>
      </c>
      <c r="Q206" s="32">
        <v>8.503222222222222</v>
      </c>
      <c r="R206" s="32">
        <v>6.2385555555555561</v>
      </c>
      <c r="S206" s="32">
        <v>70.473111111111109</v>
      </c>
      <c r="T206" s="32">
        <v>41.093444444444444</v>
      </c>
      <c r="U206" s="32">
        <v>22.841888888888885</v>
      </c>
      <c r="V206" s="32">
        <v>6.5377777777777775</v>
      </c>
      <c r="W206" s="32">
        <v>0</v>
      </c>
      <c r="X206" s="32">
        <v>0</v>
      </c>
      <c r="Y206" s="32">
        <v>0</v>
      </c>
      <c r="Z206" s="32">
        <v>0</v>
      </c>
      <c r="AA206" s="32">
        <v>0</v>
      </c>
      <c r="AB206" s="32">
        <v>0</v>
      </c>
      <c r="AC206" s="32">
        <v>0</v>
      </c>
      <c r="AD206" s="32">
        <v>0</v>
      </c>
      <c r="AE206" s="32">
        <v>0</v>
      </c>
      <c r="AF206" t="s">
        <v>369</v>
      </c>
      <c r="AG206">
        <v>7</v>
      </c>
      <c r="AH206"/>
    </row>
    <row r="207" spans="1:34" x14ac:dyDescent="0.25">
      <c r="A207" t="s">
        <v>1347</v>
      </c>
      <c r="B207" t="s">
        <v>771</v>
      </c>
      <c r="C207" t="s">
        <v>1160</v>
      </c>
      <c r="D207" t="s">
        <v>1276</v>
      </c>
      <c r="E207" s="32">
        <v>45.788888888888891</v>
      </c>
      <c r="F207" s="32">
        <v>2.8575588449405482</v>
      </c>
      <c r="G207" s="32">
        <v>2.5974884736714388</v>
      </c>
      <c r="H207" s="32">
        <v>0.31224217422955591</v>
      </c>
      <c r="I207" s="32">
        <v>0.16197524872603736</v>
      </c>
      <c r="J207" s="32">
        <v>130.84444444444443</v>
      </c>
      <c r="K207" s="32">
        <v>118.93611111111112</v>
      </c>
      <c r="L207" s="32">
        <v>14.297222222222222</v>
      </c>
      <c r="M207" s="32">
        <v>7.416666666666667</v>
      </c>
      <c r="N207" s="32">
        <v>1.8138888888888889</v>
      </c>
      <c r="O207" s="32">
        <v>5.0666666666666664</v>
      </c>
      <c r="P207" s="32">
        <v>26.983333333333334</v>
      </c>
      <c r="Q207" s="32">
        <v>21.955555555555556</v>
      </c>
      <c r="R207" s="32">
        <v>5.0277777777777777</v>
      </c>
      <c r="S207" s="32">
        <v>89.563888888888897</v>
      </c>
      <c r="T207" s="32">
        <v>63.405555555555559</v>
      </c>
      <c r="U207" s="32">
        <v>10.441666666666666</v>
      </c>
      <c r="V207" s="32">
        <v>15.716666666666667</v>
      </c>
      <c r="W207" s="32">
        <v>7.3722222222222218</v>
      </c>
      <c r="X207" s="32">
        <v>0</v>
      </c>
      <c r="Y207" s="32">
        <v>0</v>
      </c>
      <c r="Z207" s="32">
        <v>0</v>
      </c>
      <c r="AA207" s="32">
        <v>4.7249999999999996</v>
      </c>
      <c r="AB207" s="32">
        <v>0</v>
      </c>
      <c r="AC207" s="32">
        <v>2.6472222222222221</v>
      </c>
      <c r="AD207" s="32">
        <v>0</v>
      </c>
      <c r="AE207" s="32">
        <v>0</v>
      </c>
      <c r="AF207" t="s">
        <v>286</v>
      </c>
      <c r="AG207">
        <v>7</v>
      </c>
      <c r="AH207"/>
    </row>
    <row r="208" spans="1:34" x14ac:dyDescent="0.25">
      <c r="A208" t="s">
        <v>1347</v>
      </c>
      <c r="B208" t="s">
        <v>873</v>
      </c>
      <c r="C208" t="s">
        <v>1048</v>
      </c>
      <c r="D208" t="s">
        <v>1218</v>
      </c>
      <c r="E208" s="32">
        <v>41.966666666666669</v>
      </c>
      <c r="F208" s="32">
        <v>3.1968493513370393</v>
      </c>
      <c r="G208" s="32">
        <v>3.0395154884829227</v>
      </c>
      <c r="H208" s="32">
        <v>0.34571088165210484</v>
      </c>
      <c r="I208" s="32">
        <v>0.27607889859676987</v>
      </c>
      <c r="J208" s="32">
        <v>134.1611111111111</v>
      </c>
      <c r="K208" s="32">
        <v>127.55833333333332</v>
      </c>
      <c r="L208" s="32">
        <v>14.508333333333333</v>
      </c>
      <c r="M208" s="32">
        <v>11.58611111111111</v>
      </c>
      <c r="N208" s="32">
        <v>2.8611111111111112</v>
      </c>
      <c r="O208" s="32">
        <v>6.1111111111111109E-2</v>
      </c>
      <c r="P208" s="32">
        <v>27.25</v>
      </c>
      <c r="Q208" s="32">
        <v>23.569444444444443</v>
      </c>
      <c r="R208" s="32">
        <v>3.6805555555555554</v>
      </c>
      <c r="S208" s="32">
        <v>92.402777777777786</v>
      </c>
      <c r="T208" s="32">
        <v>64.572222222222223</v>
      </c>
      <c r="U208" s="32">
        <v>11.794444444444444</v>
      </c>
      <c r="V208" s="32">
        <v>16.036111111111111</v>
      </c>
      <c r="W208" s="32">
        <v>0</v>
      </c>
      <c r="X208" s="32">
        <v>0</v>
      </c>
      <c r="Y208" s="32">
        <v>0</v>
      </c>
      <c r="Z208" s="32">
        <v>0</v>
      </c>
      <c r="AA208" s="32">
        <v>0</v>
      </c>
      <c r="AB208" s="32">
        <v>0</v>
      </c>
      <c r="AC208" s="32">
        <v>0</v>
      </c>
      <c r="AD208" s="32">
        <v>0</v>
      </c>
      <c r="AE208" s="32">
        <v>0</v>
      </c>
      <c r="AF208" t="s">
        <v>391</v>
      </c>
      <c r="AG208">
        <v>7</v>
      </c>
      <c r="AH208"/>
    </row>
    <row r="209" spans="1:34" x14ac:dyDescent="0.25">
      <c r="A209" t="s">
        <v>1347</v>
      </c>
      <c r="B209" t="s">
        <v>765</v>
      </c>
      <c r="C209" t="s">
        <v>1159</v>
      </c>
      <c r="D209" t="s">
        <v>1281</v>
      </c>
      <c r="E209" s="32">
        <v>40.077777777777776</v>
      </c>
      <c r="F209" s="32">
        <v>4.2245106736900464</v>
      </c>
      <c r="G209" s="32">
        <v>4.0831383421125578</v>
      </c>
      <c r="H209" s="32">
        <v>0.76691987801497075</v>
      </c>
      <c r="I209" s="32">
        <v>0.62554754643748256</v>
      </c>
      <c r="J209" s="32">
        <v>169.30899999999997</v>
      </c>
      <c r="K209" s="32">
        <v>163.64311111111107</v>
      </c>
      <c r="L209" s="32">
        <v>30.736444444444437</v>
      </c>
      <c r="M209" s="32">
        <v>25.070555555555551</v>
      </c>
      <c r="N209" s="32">
        <v>0</v>
      </c>
      <c r="O209" s="32">
        <v>5.6658888888888885</v>
      </c>
      <c r="P209" s="32">
        <v>16.038333333333338</v>
      </c>
      <c r="Q209" s="32">
        <v>16.038333333333338</v>
      </c>
      <c r="R209" s="32">
        <v>0</v>
      </c>
      <c r="S209" s="32">
        <v>122.53422222222221</v>
      </c>
      <c r="T209" s="32">
        <v>62.086888888888865</v>
      </c>
      <c r="U209" s="32">
        <v>42.457666666666668</v>
      </c>
      <c r="V209" s="32">
        <v>17.989666666666675</v>
      </c>
      <c r="W209" s="32">
        <v>0.625</v>
      </c>
      <c r="X209" s="32">
        <v>0</v>
      </c>
      <c r="Y209" s="32">
        <v>0</v>
      </c>
      <c r="Z209" s="32">
        <v>0</v>
      </c>
      <c r="AA209" s="32">
        <v>0.625</v>
      </c>
      <c r="AB209" s="32">
        <v>0</v>
      </c>
      <c r="AC209" s="32">
        <v>0</v>
      </c>
      <c r="AD209" s="32">
        <v>0</v>
      </c>
      <c r="AE209" s="32">
        <v>0</v>
      </c>
      <c r="AF209" t="s">
        <v>280</v>
      </c>
      <c r="AG209">
        <v>7</v>
      </c>
      <c r="AH209"/>
    </row>
    <row r="210" spans="1:34" x14ac:dyDescent="0.25">
      <c r="A210" t="s">
        <v>1347</v>
      </c>
      <c r="B210" t="s">
        <v>640</v>
      </c>
      <c r="C210" t="s">
        <v>1073</v>
      </c>
      <c r="D210" t="s">
        <v>1254</v>
      </c>
      <c r="E210" s="32">
        <v>6.9222222222222225</v>
      </c>
      <c r="F210" s="32">
        <v>9.5894863563402897</v>
      </c>
      <c r="G210" s="32">
        <v>7.0706260032102728</v>
      </c>
      <c r="H210" s="32">
        <v>6.4341894060995184</v>
      </c>
      <c r="I210" s="32">
        <v>3.9153290529695024</v>
      </c>
      <c r="J210" s="32">
        <v>66.38055555555556</v>
      </c>
      <c r="K210" s="32">
        <v>48.944444444444443</v>
      </c>
      <c r="L210" s="32">
        <v>44.538888888888891</v>
      </c>
      <c r="M210" s="32">
        <v>27.102777777777778</v>
      </c>
      <c r="N210" s="32">
        <v>12.013888888888889</v>
      </c>
      <c r="O210" s="32">
        <v>5.4222222222222225</v>
      </c>
      <c r="P210" s="32">
        <v>7.8805555555555555</v>
      </c>
      <c r="Q210" s="32">
        <v>7.8805555555555555</v>
      </c>
      <c r="R210" s="32">
        <v>0</v>
      </c>
      <c r="S210" s="32">
        <v>13.96111111111111</v>
      </c>
      <c r="T210" s="32">
        <v>13.96111111111111</v>
      </c>
      <c r="U210" s="32">
        <v>0</v>
      </c>
      <c r="V210" s="32">
        <v>0</v>
      </c>
      <c r="W210" s="32">
        <v>8.5888888888888886</v>
      </c>
      <c r="X210" s="32">
        <v>8.5888888888888886</v>
      </c>
      <c r="Y210" s="32">
        <v>0</v>
      </c>
      <c r="Z210" s="32">
        <v>0</v>
      </c>
      <c r="AA210" s="32">
        <v>0</v>
      </c>
      <c r="AB210" s="32">
        <v>0</v>
      </c>
      <c r="AC210" s="32">
        <v>0</v>
      </c>
      <c r="AD210" s="32">
        <v>0</v>
      </c>
      <c r="AE210" s="32">
        <v>0</v>
      </c>
      <c r="AF210" t="s">
        <v>154</v>
      </c>
      <c r="AG210">
        <v>7</v>
      </c>
      <c r="AH210"/>
    </row>
    <row r="211" spans="1:34" x14ac:dyDescent="0.25">
      <c r="A211" t="s">
        <v>1347</v>
      </c>
      <c r="B211" t="s">
        <v>659</v>
      </c>
      <c r="C211" t="s">
        <v>984</v>
      </c>
      <c r="D211" t="s">
        <v>1270</v>
      </c>
      <c r="E211" s="32">
        <v>85.044444444444451</v>
      </c>
      <c r="F211" s="32">
        <v>3.2560151554742616</v>
      </c>
      <c r="G211" s="32">
        <v>3.1613587666579561</v>
      </c>
      <c r="H211" s="32">
        <v>0.34411810817873006</v>
      </c>
      <c r="I211" s="32">
        <v>0.2539691664489156</v>
      </c>
      <c r="J211" s="32">
        <v>276.90600000000001</v>
      </c>
      <c r="K211" s="32">
        <v>268.85599999999999</v>
      </c>
      <c r="L211" s="32">
        <v>29.265333333333334</v>
      </c>
      <c r="M211" s="32">
        <v>21.598666666666666</v>
      </c>
      <c r="N211" s="32">
        <v>1.9694444444444446</v>
      </c>
      <c r="O211" s="32">
        <v>5.697222222222222</v>
      </c>
      <c r="P211" s="32">
        <v>46.146999999999991</v>
      </c>
      <c r="Q211" s="32">
        <v>45.763666666666659</v>
      </c>
      <c r="R211" s="32">
        <v>0.38333333333333336</v>
      </c>
      <c r="S211" s="32">
        <v>201.49366666666668</v>
      </c>
      <c r="T211" s="32">
        <v>144.68255555555555</v>
      </c>
      <c r="U211" s="32">
        <v>11.266666666666667</v>
      </c>
      <c r="V211" s="32">
        <v>45.544444444444444</v>
      </c>
      <c r="W211" s="32">
        <v>67.38933333333334</v>
      </c>
      <c r="X211" s="32">
        <v>6.895888888888889</v>
      </c>
      <c r="Y211" s="32">
        <v>0</v>
      </c>
      <c r="Z211" s="32">
        <v>0</v>
      </c>
      <c r="AA211" s="32">
        <v>21.969222222222221</v>
      </c>
      <c r="AB211" s="32">
        <v>0</v>
      </c>
      <c r="AC211" s="32">
        <v>38.524222222222228</v>
      </c>
      <c r="AD211" s="32">
        <v>0</v>
      </c>
      <c r="AE211" s="32">
        <v>0</v>
      </c>
      <c r="AF211" t="s">
        <v>173</v>
      </c>
      <c r="AG211">
        <v>7</v>
      </c>
      <c r="AH211"/>
    </row>
    <row r="212" spans="1:34" x14ac:dyDescent="0.25">
      <c r="A212" t="s">
        <v>1347</v>
      </c>
      <c r="B212" t="s">
        <v>697</v>
      </c>
      <c r="C212" t="s">
        <v>1025</v>
      </c>
      <c r="D212" t="s">
        <v>1303</v>
      </c>
      <c r="E212" s="32">
        <v>38.966666666666669</v>
      </c>
      <c r="F212" s="32">
        <v>2.7866410037068716</v>
      </c>
      <c r="G212" s="32">
        <v>2.4736241802110062</v>
      </c>
      <c r="H212" s="32">
        <v>0.36042201311662386</v>
      </c>
      <c r="I212" s="32">
        <v>0.21442828628457372</v>
      </c>
      <c r="J212" s="32">
        <v>108.58611111111111</v>
      </c>
      <c r="K212" s="32">
        <v>96.388888888888886</v>
      </c>
      <c r="L212" s="32">
        <v>14.044444444444444</v>
      </c>
      <c r="M212" s="32">
        <v>8.3555555555555561</v>
      </c>
      <c r="N212" s="32">
        <v>0</v>
      </c>
      <c r="O212" s="32">
        <v>5.6888888888888891</v>
      </c>
      <c r="P212" s="32">
        <v>28.65</v>
      </c>
      <c r="Q212" s="32">
        <v>22.141666666666666</v>
      </c>
      <c r="R212" s="32">
        <v>6.5083333333333337</v>
      </c>
      <c r="S212" s="32">
        <v>65.89166666666668</v>
      </c>
      <c r="T212" s="32">
        <v>36.591666666666669</v>
      </c>
      <c r="U212" s="32">
        <v>9.3083333333333336</v>
      </c>
      <c r="V212" s="32">
        <v>19.991666666666667</v>
      </c>
      <c r="W212" s="32">
        <v>0</v>
      </c>
      <c r="X212" s="32">
        <v>0</v>
      </c>
      <c r="Y212" s="32">
        <v>0</v>
      </c>
      <c r="Z212" s="32">
        <v>0</v>
      </c>
      <c r="AA212" s="32">
        <v>0</v>
      </c>
      <c r="AB212" s="32">
        <v>0</v>
      </c>
      <c r="AC212" s="32">
        <v>0</v>
      </c>
      <c r="AD212" s="32">
        <v>0</v>
      </c>
      <c r="AE212" s="32">
        <v>0</v>
      </c>
      <c r="AF212" t="s">
        <v>211</v>
      </c>
      <c r="AG212">
        <v>7</v>
      </c>
      <c r="AH212"/>
    </row>
    <row r="213" spans="1:34" x14ac:dyDescent="0.25">
      <c r="A213" t="s">
        <v>1347</v>
      </c>
      <c r="B213" t="s">
        <v>586</v>
      </c>
      <c r="C213" t="s">
        <v>1053</v>
      </c>
      <c r="D213" t="s">
        <v>1301</v>
      </c>
      <c r="E213" s="32">
        <v>107.81111111111112</v>
      </c>
      <c r="F213" s="32">
        <v>2.3261094506853541</v>
      </c>
      <c r="G213" s="32">
        <v>2.2747851180047403</v>
      </c>
      <c r="H213" s="32">
        <v>0.10300113366999893</v>
      </c>
      <c r="I213" s="32">
        <v>0.10300113366999893</v>
      </c>
      <c r="J213" s="32">
        <v>250.78044444444436</v>
      </c>
      <c r="K213" s="32">
        <v>245.24711111111105</v>
      </c>
      <c r="L213" s="32">
        <v>11.104666666666663</v>
      </c>
      <c r="M213" s="32">
        <v>11.104666666666663</v>
      </c>
      <c r="N213" s="32">
        <v>0</v>
      </c>
      <c r="O213" s="32">
        <v>0</v>
      </c>
      <c r="P213" s="32">
        <v>56.579333333333317</v>
      </c>
      <c r="Q213" s="32">
        <v>51.045999999999985</v>
      </c>
      <c r="R213" s="32">
        <v>5.5333333333333332</v>
      </c>
      <c r="S213" s="32">
        <v>183.09644444444439</v>
      </c>
      <c r="T213" s="32">
        <v>148.98833333333329</v>
      </c>
      <c r="U213" s="32">
        <v>0</v>
      </c>
      <c r="V213" s="32">
        <v>34.108111111111107</v>
      </c>
      <c r="W213" s="32">
        <v>35.678222222222225</v>
      </c>
      <c r="X213" s="32">
        <v>5.5668888888888883</v>
      </c>
      <c r="Y213" s="32">
        <v>0</v>
      </c>
      <c r="Z213" s="32">
        <v>0</v>
      </c>
      <c r="AA213" s="32">
        <v>5.4315555555555557</v>
      </c>
      <c r="AB213" s="32">
        <v>0</v>
      </c>
      <c r="AC213" s="32">
        <v>19.309444444444445</v>
      </c>
      <c r="AD213" s="32">
        <v>0</v>
      </c>
      <c r="AE213" s="32">
        <v>5.370333333333333</v>
      </c>
      <c r="AF213" t="s">
        <v>98</v>
      </c>
      <c r="AG213">
        <v>7</v>
      </c>
      <c r="AH213"/>
    </row>
    <row r="214" spans="1:34" x14ac:dyDescent="0.25">
      <c r="A214" t="s">
        <v>1347</v>
      </c>
      <c r="B214" t="s">
        <v>830</v>
      </c>
      <c r="C214" t="s">
        <v>1182</v>
      </c>
      <c r="D214" t="s">
        <v>1214</v>
      </c>
      <c r="E214" s="32">
        <v>43.044444444444444</v>
      </c>
      <c r="F214" s="32">
        <v>2.4530846670108417</v>
      </c>
      <c r="G214" s="32">
        <v>2.2104414042333507</v>
      </c>
      <c r="H214" s="32">
        <v>0.51329375322663917</v>
      </c>
      <c r="I214" s="32">
        <v>0.33879710893133713</v>
      </c>
      <c r="J214" s="32">
        <v>105.59166666666667</v>
      </c>
      <c r="K214" s="32">
        <v>95.147222222222226</v>
      </c>
      <c r="L214" s="32">
        <v>22.094444444444445</v>
      </c>
      <c r="M214" s="32">
        <v>14.583333333333334</v>
      </c>
      <c r="N214" s="32">
        <v>6.7111111111111112</v>
      </c>
      <c r="O214" s="32">
        <v>0.8</v>
      </c>
      <c r="P214" s="32">
        <v>24.205555555555556</v>
      </c>
      <c r="Q214" s="32">
        <v>21.272222222222222</v>
      </c>
      <c r="R214" s="32">
        <v>2.9333333333333331</v>
      </c>
      <c r="S214" s="32">
        <v>59.291666666666671</v>
      </c>
      <c r="T214" s="32">
        <v>34.200000000000003</v>
      </c>
      <c r="U214" s="32">
        <v>2.8972222222222221</v>
      </c>
      <c r="V214" s="32">
        <v>22.194444444444443</v>
      </c>
      <c r="W214" s="32">
        <v>1.3277777777777777</v>
      </c>
      <c r="X214" s="32">
        <v>0</v>
      </c>
      <c r="Y214" s="32">
        <v>0</v>
      </c>
      <c r="Z214" s="32">
        <v>0</v>
      </c>
      <c r="AA214" s="32">
        <v>1.2</v>
      </c>
      <c r="AB214" s="32">
        <v>0</v>
      </c>
      <c r="AC214" s="32">
        <v>0</v>
      </c>
      <c r="AD214" s="32">
        <v>0</v>
      </c>
      <c r="AE214" s="32">
        <v>0.12777777777777777</v>
      </c>
      <c r="AF214" t="s">
        <v>346</v>
      </c>
      <c r="AG214">
        <v>7</v>
      </c>
      <c r="AH214"/>
    </row>
    <row r="215" spans="1:34" x14ac:dyDescent="0.25">
      <c r="A215" t="s">
        <v>1347</v>
      </c>
      <c r="B215" t="s">
        <v>870</v>
      </c>
      <c r="C215" t="s">
        <v>1001</v>
      </c>
      <c r="D215" t="s">
        <v>1321</v>
      </c>
      <c r="E215" s="32">
        <v>65.2</v>
      </c>
      <c r="F215" s="32">
        <v>2.8841837082481256</v>
      </c>
      <c r="G215" s="32">
        <v>2.6357634628493529</v>
      </c>
      <c r="H215" s="32">
        <v>0.19812372188139057</v>
      </c>
      <c r="I215" s="32">
        <v>9.1213360599863666E-2</v>
      </c>
      <c r="J215" s="32">
        <v>188.04877777777779</v>
      </c>
      <c r="K215" s="32">
        <v>171.85177777777781</v>
      </c>
      <c r="L215" s="32">
        <v>12.917666666666666</v>
      </c>
      <c r="M215" s="32">
        <v>5.947111111111111</v>
      </c>
      <c r="N215" s="32">
        <v>0.44444444444444442</v>
      </c>
      <c r="O215" s="32">
        <v>6.5261111111111099</v>
      </c>
      <c r="P215" s="32">
        <v>36.091555555555558</v>
      </c>
      <c r="Q215" s="32">
        <v>26.865111111111112</v>
      </c>
      <c r="R215" s="32">
        <v>9.2264444444444429</v>
      </c>
      <c r="S215" s="32">
        <v>139.03955555555558</v>
      </c>
      <c r="T215" s="32">
        <v>98.257333333333349</v>
      </c>
      <c r="U215" s="32">
        <v>20.475111111111115</v>
      </c>
      <c r="V215" s="32">
        <v>20.307111111111109</v>
      </c>
      <c r="W215" s="32">
        <v>47.832111111111111</v>
      </c>
      <c r="X215" s="32">
        <v>1.3062222222222222</v>
      </c>
      <c r="Y215" s="32">
        <v>0</v>
      </c>
      <c r="Z215" s="32">
        <v>0</v>
      </c>
      <c r="AA215" s="32">
        <v>3.3263333333333329</v>
      </c>
      <c r="AB215" s="32">
        <v>0</v>
      </c>
      <c r="AC215" s="32">
        <v>41.272444444444446</v>
      </c>
      <c r="AD215" s="32">
        <v>0.15355555555555556</v>
      </c>
      <c r="AE215" s="32">
        <v>1.7735555555555556</v>
      </c>
      <c r="AF215" t="s">
        <v>388</v>
      </c>
      <c r="AG215">
        <v>7</v>
      </c>
      <c r="AH215"/>
    </row>
    <row r="216" spans="1:34" x14ac:dyDescent="0.25">
      <c r="A216" t="s">
        <v>1347</v>
      </c>
      <c r="B216" t="s">
        <v>840</v>
      </c>
      <c r="C216" t="s">
        <v>1015</v>
      </c>
      <c r="D216" t="s">
        <v>1222</v>
      </c>
      <c r="E216" s="32">
        <v>36.988888888888887</v>
      </c>
      <c r="F216" s="32">
        <v>4.3556833884049269</v>
      </c>
      <c r="G216" s="32">
        <v>4.0313217182337047</v>
      </c>
      <c r="H216" s="32">
        <v>0.33936917993391413</v>
      </c>
      <c r="I216" s="32">
        <v>0.13033944127365574</v>
      </c>
      <c r="J216" s="32">
        <v>161.1118888888889</v>
      </c>
      <c r="K216" s="32">
        <v>149.11411111111113</v>
      </c>
      <c r="L216" s="32">
        <v>12.552888888888889</v>
      </c>
      <c r="M216" s="32">
        <v>4.8211111111111107</v>
      </c>
      <c r="N216" s="32">
        <v>1.5984444444444443</v>
      </c>
      <c r="O216" s="32">
        <v>6.1333333333333337</v>
      </c>
      <c r="P216" s="32">
        <v>21.189888888888888</v>
      </c>
      <c r="Q216" s="32">
        <v>16.923888888888886</v>
      </c>
      <c r="R216" s="32">
        <v>4.2660000000000009</v>
      </c>
      <c r="S216" s="32">
        <v>127.36911111111115</v>
      </c>
      <c r="T216" s="32">
        <v>101.05766666666669</v>
      </c>
      <c r="U216" s="32">
        <v>10.047666666666668</v>
      </c>
      <c r="V216" s="32">
        <v>16.263777777777783</v>
      </c>
      <c r="W216" s="32">
        <v>37.406000000000006</v>
      </c>
      <c r="X216" s="32">
        <v>0.51388888888888884</v>
      </c>
      <c r="Y216" s="32">
        <v>1.5984444444444443</v>
      </c>
      <c r="Z216" s="32">
        <v>0</v>
      </c>
      <c r="AA216" s="32">
        <v>0.12777777777777777</v>
      </c>
      <c r="AB216" s="32">
        <v>4.2660000000000009</v>
      </c>
      <c r="AC216" s="32">
        <v>30.15377777777778</v>
      </c>
      <c r="AD216" s="32">
        <v>0</v>
      </c>
      <c r="AE216" s="32">
        <v>0.74611111111111117</v>
      </c>
      <c r="AF216" t="s">
        <v>358</v>
      </c>
      <c r="AG216">
        <v>7</v>
      </c>
      <c r="AH216"/>
    </row>
    <row r="217" spans="1:34" x14ac:dyDescent="0.25">
      <c r="A217" t="s">
        <v>1347</v>
      </c>
      <c r="B217" t="s">
        <v>784</v>
      </c>
      <c r="C217" t="s">
        <v>1166</v>
      </c>
      <c r="D217" t="s">
        <v>1320</v>
      </c>
      <c r="E217" s="32">
        <v>45</v>
      </c>
      <c r="F217" s="32">
        <v>2.6729629629629632</v>
      </c>
      <c r="G217" s="32">
        <v>2.5509876543209877</v>
      </c>
      <c r="H217" s="32">
        <v>0.34030864197530863</v>
      </c>
      <c r="I217" s="32">
        <v>0.21833333333333332</v>
      </c>
      <c r="J217" s="32">
        <v>120.28333333333335</v>
      </c>
      <c r="K217" s="32">
        <v>114.79444444444445</v>
      </c>
      <c r="L217" s="32">
        <v>15.313888888888888</v>
      </c>
      <c r="M217" s="32">
        <v>9.8249999999999993</v>
      </c>
      <c r="N217" s="32">
        <v>0</v>
      </c>
      <c r="O217" s="32">
        <v>5.4888888888888889</v>
      </c>
      <c r="P217" s="32">
        <v>28.31388888888889</v>
      </c>
      <c r="Q217" s="32">
        <v>28.31388888888889</v>
      </c>
      <c r="R217" s="32">
        <v>0</v>
      </c>
      <c r="S217" s="32">
        <v>76.655555555555566</v>
      </c>
      <c r="T217" s="32">
        <v>68.933333333333337</v>
      </c>
      <c r="U217" s="32">
        <v>0</v>
      </c>
      <c r="V217" s="32">
        <v>7.7222222222222223</v>
      </c>
      <c r="W217" s="32">
        <v>0</v>
      </c>
      <c r="X217" s="32">
        <v>0</v>
      </c>
      <c r="Y217" s="32">
        <v>0</v>
      </c>
      <c r="Z217" s="32">
        <v>0</v>
      </c>
      <c r="AA217" s="32">
        <v>0</v>
      </c>
      <c r="AB217" s="32">
        <v>0</v>
      </c>
      <c r="AC217" s="32">
        <v>0</v>
      </c>
      <c r="AD217" s="32">
        <v>0</v>
      </c>
      <c r="AE217" s="32">
        <v>0</v>
      </c>
      <c r="AF217" t="s">
        <v>299</v>
      </c>
      <c r="AG217">
        <v>7</v>
      </c>
      <c r="AH217"/>
    </row>
    <row r="218" spans="1:34" x14ac:dyDescent="0.25">
      <c r="A218" t="s">
        <v>1347</v>
      </c>
      <c r="B218" t="s">
        <v>501</v>
      </c>
      <c r="C218" t="s">
        <v>1016</v>
      </c>
      <c r="D218" t="s">
        <v>1285</v>
      </c>
      <c r="E218" s="32">
        <v>86.311111111111117</v>
      </c>
      <c r="F218" s="32">
        <v>2.5910002574665287</v>
      </c>
      <c r="G218" s="32">
        <v>2.3779467044284237</v>
      </c>
      <c r="H218" s="32">
        <v>0.2561521627188465</v>
      </c>
      <c r="I218" s="32">
        <v>0.11181127703398554</v>
      </c>
      <c r="J218" s="32">
        <v>223.63211111111107</v>
      </c>
      <c r="K218" s="32">
        <v>205.24322222222219</v>
      </c>
      <c r="L218" s="32">
        <v>22.108777777777775</v>
      </c>
      <c r="M218" s="32">
        <v>9.6505555555555524</v>
      </c>
      <c r="N218" s="32">
        <v>8.4582222222222221</v>
      </c>
      <c r="O218" s="32">
        <v>4</v>
      </c>
      <c r="P218" s="32">
        <v>55.69533333333333</v>
      </c>
      <c r="Q218" s="32">
        <v>49.764666666666663</v>
      </c>
      <c r="R218" s="32">
        <v>5.9306666666666681</v>
      </c>
      <c r="S218" s="32">
        <v>145.82799999999997</v>
      </c>
      <c r="T218" s="32">
        <v>94.200888888888869</v>
      </c>
      <c r="U218" s="32">
        <v>21.669666666666668</v>
      </c>
      <c r="V218" s="32">
        <v>29.957444444444434</v>
      </c>
      <c r="W218" s="32">
        <v>0</v>
      </c>
      <c r="X218" s="32">
        <v>0</v>
      </c>
      <c r="Y218" s="32">
        <v>0</v>
      </c>
      <c r="Z218" s="32">
        <v>0</v>
      </c>
      <c r="AA218" s="32">
        <v>0</v>
      </c>
      <c r="AB218" s="32">
        <v>0</v>
      </c>
      <c r="AC218" s="32">
        <v>0</v>
      </c>
      <c r="AD218" s="32">
        <v>0</v>
      </c>
      <c r="AE218" s="32">
        <v>0</v>
      </c>
      <c r="AF218" t="s">
        <v>12</v>
      </c>
      <c r="AG218">
        <v>7</v>
      </c>
      <c r="AH218"/>
    </row>
    <row r="219" spans="1:34" x14ac:dyDescent="0.25">
      <c r="A219" t="s">
        <v>1347</v>
      </c>
      <c r="B219" t="s">
        <v>639</v>
      </c>
      <c r="C219" t="s">
        <v>1016</v>
      </c>
      <c r="D219" t="s">
        <v>1285</v>
      </c>
      <c r="E219" s="32">
        <v>46.644444444444446</v>
      </c>
      <c r="F219" s="32">
        <v>3.1194878513577895</v>
      </c>
      <c r="G219" s="32">
        <v>2.9516674606955697</v>
      </c>
      <c r="H219" s="32">
        <v>0.3007527393997142</v>
      </c>
      <c r="I219" s="32">
        <v>0.24816817532158175</v>
      </c>
      <c r="J219" s="32">
        <v>145.50677777777778</v>
      </c>
      <c r="K219" s="32">
        <v>137.67888888888891</v>
      </c>
      <c r="L219" s="32">
        <v>14.028444444444446</v>
      </c>
      <c r="M219" s="32">
        <v>11.575666666666669</v>
      </c>
      <c r="N219" s="32">
        <v>0</v>
      </c>
      <c r="O219" s="32">
        <v>2.4527777777777779</v>
      </c>
      <c r="P219" s="32">
        <v>32.547222222222217</v>
      </c>
      <c r="Q219" s="32">
        <v>27.172111111111107</v>
      </c>
      <c r="R219" s="32">
        <v>5.375111111111111</v>
      </c>
      <c r="S219" s="32">
        <v>98.93111111111115</v>
      </c>
      <c r="T219" s="32">
        <v>64.625000000000028</v>
      </c>
      <c r="U219" s="32">
        <v>27.777444444444448</v>
      </c>
      <c r="V219" s="32">
        <v>6.5286666666666635</v>
      </c>
      <c r="W219" s="32">
        <v>13.925000000000001</v>
      </c>
      <c r="X219" s="32">
        <v>2.0138888888888888</v>
      </c>
      <c r="Y219" s="32">
        <v>0</v>
      </c>
      <c r="Z219" s="32">
        <v>0</v>
      </c>
      <c r="AA219" s="32">
        <v>6.0305555555555559</v>
      </c>
      <c r="AB219" s="32">
        <v>0</v>
      </c>
      <c r="AC219" s="32">
        <v>5.8805555555555555</v>
      </c>
      <c r="AD219" s="32">
        <v>0</v>
      </c>
      <c r="AE219" s="32">
        <v>0</v>
      </c>
      <c r="AF219" t="s">
        <v>153</v>
      </c>
      <c r="AG219">
        <v>7</v>
      </c>
      <c r="AH219"/>
    </row>
    <row r="220" spans="1:34" x14ac:dyDescent="0.25">
      <c r="A220" t="s">
        <v>1347</v>
      </c>
      <c r="B220" t="s">
        <v>689</v>
      </c>
      <c r="C220" t="s">
        <v>1063</v>
      </c>
      <c r="D220" t="s">
        <v>1211</v>
      </c>
      <c r="E220" s="32">
        <v>20</v>
      </c>
      <c r="F220" s="32">
        <v>4.4594777777777779</v>
      </c>
      <c r="G220" s="32">
        <v>3.9724277777777779</v>
      </c>
      <c r="H220" s="32">
        <v>0.88428888888888879</v>
      </c>
      <c r="I220" s="32">
        <v>0.59984444444444429</v>
      </c>
      <c r="J220" s="32">
        <v>89.189555555555557</v>
      </c>
      <c r="K220" s="32">
        <v>79.448555555555558</v>
      </c>
      <c r="L220" s="32">
        <v>17.685777777777776</v>
      </c>
      <c r="M220" s="32">
        <v>11.996888888888886</v>
      </c>
      <c r="N220" s="32">
        <v>0</v>
      </c>
      <c r="O220" s="32">
        <v>5.6888888888888891</v>
      </c>
      <c r="P220" s="32">
        <v>22.148555555555561</v>
      </c>
      <c r="Q220" s="32">
        <v>18.096444444444447</v>
      </c>
      <c r="R220" s="32">
        <v>4.0521111111111132</v>
      </c>
      <c r="S220" s="32">
        <v>49.355222222222224</v>
      </c>
      <c r="T220" s="32">
        <v>26.805777777777788</v>
      </c>
      <c r="U220" s="32">
        <v>0</v>
      </c>
      <c r="V220" s="32">
        <v>22.549444444444436</v>
      </c>
      <c r="W220" s="32">
        <v>1.8912222222222224</v>
      </c>
      <c r="X220" s="32">
        <v>0.74955555555555564</v>
      </c>
      <c r="Y220" s="32">
        <v>0</v>
      </c>
      <c r="Z220" s="32">
        <v>0</v>
      </c>
      <c r="AA220" s="32">
        <v>0</v>
      </c>
      <c r="AB220" s="32">
        <v>0</v>
      </c>
      <c r="AC220" s="32">
        <v>1.1416666666666666</v>
      </c>
      <c r="AD220" s="32">
        <v>0</v>
      </c>
      <c r="AE220" s="32">
        <v>0</v>
      </c>
      <c r="AF220" t="s">
        <v>203</v>
      </c>
      <c r="AG220">
        <v>7</v>
      </c>
      <c r="AH220"/>
    </row>
    <row r="221" spans="1:34" x14ac:dyDescent="0.25">
      <c r="A221" t="s">
        <v>1347</v>
      </c>
      <c r="B221" t="s">
        <v>686</v>
      </c>
      <c r="C221" t="s">
        <v>980</v>
      </c>
      <c r="D221" t="s">
        <v>1238</v>
      </c>
      <c r="E221" s="32">
        <v>30.177777777777777</v>
      </c>
      <c r="F221" s="32">
        <v>3.8398784977908695</v>
      </c>
      <c r="G221" s="32">
        <v>3.3602135493372618</v>
      </c>
      <c r="H221" s="32">
        <v>0.27422312223858614</v>
      </c>
      <c r="I221" s="32">
        <v>5.9201030927835047E-2</v>
      </c>
      <c r="J221" s="32">
        <v>115.87900000000002</v>
      </c>
      <c r="K221" s="32">
        <v>101.4037777777778</v>
      </c>
      <c r="L221" s="32">
        <v>8.2754444444444442</v>
      </c>
      <c r="M221" s="32">
        <v>1.7865555555555555</v>
      </c>
      <c r="N221" s="32">
        <v>0</v>
      </c>
      <c r="O221" s="32">
        <v>6.4888888888888889</v>
      </c>
      <c r="P221" s="32">
        <v>41.913666666666678</v>
      </c>
      <c r="Q221" s="32">
        <v>33.927333333333344</v>
      </c>
      <c r="R221" s="32">
        <v>7.9863333333333344</v>
      </c>
      <c r="S221" s="32">
        <v>65.689888888888902</v>
      </c>
      <c r="T221" s="32">
        <v>55.983333333333341</v>
      </c>
      <c r="U221" s="32">
        <v>0</v>
      </c>
      <c r="V221" s="32">
        <v>9.7065555555555552</v>
      </c>
      <c r="W221" s="32">
        <v>0</v>
      </c>
      <c r="X221" s="32">
        <v>0</v>
      </c>
      <c r="Y221" s="32">
        <v>0</v>
      </c>
      <c r="Z221" s="32">
        <v>0</v>
      </c>
      <c r="AA221" s="32">
        <v>0</v>
      </c>
      <c r="AB221" s="32">
        <v>0</v>
      </c>
      <c r="AC221" s="32">
        <v>0</v>
      </c>
      <c r="AD221" s="32">
        <v>0</v>
      </c>
      <c r="AE221" s="32">
        <v>0</v>
      </c>
      <c r="AF221" t="s">
        <v>200</v>
      </c>
      <c r="AG221">
        <v>7</v>
      </c>
      <c r="AH221"/>
    </row>
    <row r="222" spans="1:34" x14ac:dyDescent="0.25">
      <c r="A222" t="s">
        <v>1347</v>
      </c>
      <c r="B222" t="s">
        <v>768</v>
      </c>
      <c r="C222" t="s">
        <v>1018</v>
      </c>
      <c r="D222" t="s">
        <v>1236</v>
      </c>
      <c r="E222" s="32">
        <v>29.122222222222224</v>
      </c>
      <c r="F222" s="32">
        <v>5.5625486455551307</v>
      </c>
      <c r="G222" s="32">
        <v>4.5516253338420443</v>
      </c>
      <c r="H222" s="32">
        <v>1.3065280427317816</v>
      </c>
      <c r="I222" s="32">
        <v>0.52449446776039677</v>
      </c>
      <c r="J222" s="32">
        <v>161.99377777777775</v>
      </c>
      <c r="K222" s="32">
        <v>132.55344444444444</v>
      </c>
      <c r="L222" s="32">
        <v>38.048999999999999</v>
      </c>
      <c r="M222" s="32">
        <v>15.274444444444445</v>
      </c>
      <c r="N222" s="32">
        <v>17.696777777777779</v>
      </c>
      <c r="O222" s="32">
        <v>5.0777777777777775</v>
      </c>
      <c r="P222" s="32">
        <v>34.541444444444451</v>
      </c>
      <c r="Q222" s="32">
        <v>27.875666666666667</v>
      </c>
      <c r="R222" s="32">
        <v>6.6657777777777838</v>
      </c>
      <c r="S222" s="32">
        <v>89.403333333333308</v>
      </c>
      <c r="T222" s="32">
        <v>66.990999999999971</v>
      </c>
      <c r="U222" s="32">
        <v>0.72222222222222221</v>
      </c>
      <c r="V222" s="32">
        <v>21.690111111111111</v>
      </c>
      <c r="W222" s="32">
        <v>0.72222222222222221</v>
      </c>
      <c r="X222" s="32">
        <v>0</v>
      </c>
      <c r="Y222" s="32">
        <v>0</v>
      </c>
      <c r="Z222" s="32">
        <v>0</v>
      </c>
      <c r="AA222" s="32">
        <v>0</v>
      </c>
      <c r="AB222" s="32">
        <v>0</v>
      </c>
      <c r="AC222" s="32">
        <v>0</v>
      </c>
      <c r="AD222" s="32">
        <v>0.72222222222222221</v>
      </c>
      <c r="AE222" s="32">
        <v>0</v>
      </c>
      <c r="AF222" t="s">
        <v>283</v>
      </c>
      <c r="AG222">
        <v>7</v>
      </c>
      <c r="AH222"/>
    </row>
    <row r="223" spans="1:34" x14ac:dyDescent="0.25">
      <c r="A223" t="s">
        <v>1347</v>
      </c>
      <c r="B223" t="s">
        <v>661</v>
      </c>
      <c r="C223" t="s">
        <v>1064</v>
      </c>
      <c r="D223" t="s">
        <v>1224</v>
      </c>
      <c r="E223" s="32">
        <v>169.97777777777779</v>
      </c>
      <c r="F223" s="32">
        <v>1.5351843378219372</v>
      </c>
      <c r="G223" s="32">
        <v>1.5351843378219372</v>
      </c>
      <c r="H223" s="32">
        <v>0.11571774088116092</v>
      </c>
      <c r="I223" s="32">
        <v>0.11571774088116092</v>
      </c>
      <c r="J223" s="32">
        <v>260.94722222222219</v>
      </c>
      <c r="K223" s="32">
        <v>260.94722222222219</v>
      </c>
      <c r="L223" s="32">
        <v>19.669444444444444</v>
      </c>
      <c r="M223" s="32">
        <v>19.669444444444444</v>
      </c>
      <c r="N223" s="32">
        <v>0</v>
      </c>
      <c r="O223" s="32">
        <v>0</v>
      </c>
      <c r="P223" s="32">
        <v>49.31111111111111</v>
      </c>
      <c r="Q223" s="32">
        <v>49.31111111111111</v>
      </c>
      <c r="R223" s="32">
        <v>0</v>
      </c>
      <c r="S223" s="32">
        <v>191.96666666666667</v>
      </c>
      <c r="T223" s="32">
        <v>159.65277777777777</v>
      </c>
      <c r="U223" s="32">
        <v>0</v>
      </c>
      <c r="V223" s="32">
        <v>32.31388888888889</v>
      </c>
      <c r="W223" s="32">
        <v>0</v>
      </c>
      <c r="X223" s="32">
        <v>0</v>
      </c>
      <c r="Y223" s="32">
        <v>0</v>
      </c>
      <c r="Z223" s="32">
        <v>0</v>
      </c>
      <c r="AA223" s="32">
        <v>0</v>
      </c>
      <c r="AB223" s="32">
        <v>0</v>
      </c>
      <c r="AC223" s="32">
        <v>0</v>
      </c>
      <c r="AD223" s="32">
        <v>0</v>
      </c>
      <c r="AE223" s="32">
        <v>0</v>
      </c>
      <c r="AF223" t="s">
        <v>175</v>
      </c>
      <c r="AG223">
        <v>7</v>
      </c>
      <c r="AH223"/>
    </row>
    <row r="224" spans="1:34" x14ac:dyDescent="0.25">
      <c r="A224" t="s">
        <v>1347</v>
      </c>
      <c r="B224" t="s">
        <v>512</v>
      </c>
      <c r="C224" t="s">
        <v>1011</v>
      </c>
      <c r="D224" t="s">
        <v>1279</v>
      </c>
      <c r="E224" s="32">
        <v>82.277777777777771</v>
      </c>
      <c r="F224" s="32">
        <v>2.5941039837947333</v>
      </c>
      <c r="G224" s="32">
        <v>2.4109885212694131</v>
      </c>
      <c r="H224" s="32">
        <v>0.248814314652262</v>
      </c>
      <c r="I224" s="32">
        <v>6.5698852126941251E-2</v>
      </c>
      <c r="J224" s="32">
        <v>213.43711111111111</v>
      </c>
      <c r="K224" s="32">
        <v>198.37077777777779</v>
      </c>
      <c r="L224" s="32">
        <v>20.471888888888888</v>
      </c>
      <c r="M224" s="32">
        <v>5.405555555555555</v>
      </c>
      <c r="N224" s="32">
        <v>9.3774444444444445</v>
      </c>
      <c r="O224" s="32">
        <v>5.6888888888888891</v>
      </c>
      <c r="P224" s="32">
        <v>54.050111111111086</v>
      </c>
      <c r="Q224" s="32">
        <v>54.050111111111086</v>
      </c>
      <c r="R224" s="32">
        <v>0</v>
      </c>
      <c r="S224" s="32">
        <v>138.91511111111112</v>
      </c>
      <c r="T224" s="32">
        <v>105.34155555555557</v>
      </c>
      <c r="U224" s="32">
        <v>0</v>
      </c>
      <c r="V224" s="32">
        <v>33.573555555555558</v>
      </c>
      <c r="W224" s="32">
        <v>47.56644444444445</v>
      </c>
      <c r="X224" s="32">
        <v>0</v>
      </c>
      <c r="Y224" s="32">
        <v>0</v>
      </c>
      <c r="Z224" s="32">
        <v>0</v>
      </c>
      <c r="AA224" s="32">
        <v>5.6416666666666666</v>
      </c>
      <c r="AB224" s="32">
        <v>0</v>
      </c>
      <c r="AC224" s="32">
        <v>32.698888888888895</v>
      </c>
      <c r="AD224" s="32">
        <v>0</v>
      </c>
      <c r="AE224" s="32">
        <v>9.225888888888889</v>
      </c>
      <c r="AF224" t="s">
        <v>23</v>
      </c>
      <c r="AG224">
        <v>7</v>
      </c>
      <c r="AH224"/>
    </row>
    <row r="225" spans="1:34" x14ac:dyDescent="0.25">
      <c r="A225" t="s">
        <v>1347</v>
      </c>
      <c r="B225" t="s">
        <v>593</v>
      </c>
      <c r="C225" t="s">
        <v>1006</v>
      </c>
      <c r="D225" t="s">
        <v>1276</v>
      </c>
      <c r="E225" s="32">
        <v>48.288888888888891</v>
      </c>
      <c r="F225" s="32">
        <v>3.5319259088817301</v>
      </c>
      <c r="G225" s="32">
        <v>3.380982512655315</v>
      </c>
      <c r="H225" s="32">
        <v>0.50920386562356179</v>
      </c>
      <c r="I225" s="32">
        <v>0.40082834790612054</v>
      </c>
      <c r="J225" s="32">
        <v>170.55277777777778</v>
      </c>
      <c r="K225" s="32">
        <v>163.26388888888889</v>
      </c>
      <c r="L225" s="32">
        <v>24.588888888888885</v>
      </c>
      <c r="M225" s="32">
        <v>19.355555555555554</v>
      </c>
      <c r="N225" s="32">
        <v>2.7833333333333332</v>
      </c>
      <c r="O225" s="32">
        <v>2.4500000000000002</v>
      </c>
      <c r="P225" s="32">
        <v>34.708333333333336</v>
      </c>
      <c r="Q225" s="32">
        <v>32.652777777777779</v>
      </c>
      <c r="R225" s="32">
        <v>2.0555555555555554</v>
      </c>
      <c r="S225" s="32">
        <v>111.25555555555556</v>
      </c>
      <c r="T225" s="32">
        <v>70.811111111111117</v>
      </c>
      <c r="U225" s="32">
        <v>20.377777777777776</v>
      </c>
      <c r="V225" s="32">
        <v>20.066666666666666</v>
      </c>
      <c r="W225" s="32">
        <v>11.761111111111111</v>
      </c>
      <c r="X225" s="32">
        <v>0</v>
      </c>
      <c r="Y225" s="32">
        <v>0</v>
      </c>
      <c r="Z225" s="32">
        <v>0</v>
      </c>
      <c r="AA225" s="32">
        <v>4.7111111111111112</v>
      </c>
      <c r="AB225" s="32">
        <v>0</v>
      </c>
      <c r="AC225" s="32">
        <v>7.05</v>
      </c>
      <c r="AD225" s="32">
        <v>0</v>
      </c>
      <c r="AE225" s="32">
        <v>0</v>
      </c>
      <c r="AF225" t="s">
        <v>106</v>
      </c>
      <c r="AG225">
        <v>7</v>
      </c>
      <c r="AH225"/>
    </row>
    <row r="226" spans="1:34" x14ac:dyDescent="0.25">
      <c r="A226" t="s">
        <v>1347</v>
      </c>
      <c r="B226" t="s">
        <v>930</v>
      </c>
      <c r="C226" t="s">
        <v>1024</v>
      </c>
      <c r="D226" t="s">
        <v>1220</v>
      </c>
      <c r="E226" s="32">
        <v>97.666666666666671</v>
      </c>
      <c r="F226" s="32">
        <v>2.5094152445961324</v>
      </c>
      <c r="G226" s="32">
        <v>2.3820762229806607</v>
      </c>
      <c r="H226" s="32">
        <v>0.21698293515358352</v>
      </c>
      <c r="I226" s="32">
        <v>0.12610580204778152</v>
      </c>
      <c r="J226" s="32">
        <v>245.08622222222229</v>
      </c>
      <c r="K226" s="32">
        <v>232.64944444444453</v>
      </c>
      <c r="L226" s="32">
        <v>21.191999999999993</v>
      </c>
      <c r="M226" s="32">
        <v>12.316333333333329</v>
      </c>
      <c r="N226" s="32">
        <v>3.7338888888888895</v>
      </c>
      <c r="O226" s="32">
        <v>5.1417777777777776</v>
      </c>
      <c r="P226" s="32">
        <v>47.451333333333345</v>
      </c>
      <c r="Q226" s="32">
        <v>43.890222222222235</v>
      </c>
      <c r="R226" s="32">
        <v>3.5611111111111104</v>
      </c>
      <c r="S226" s="32">
        <v>176.44288888888894</v>
      </c>
      <c r="T226" s="32">
        <v>137.15966666666671</v>
      </c>
      <c r="U226" s="32">
        <v>1.3937777777777778</v>
      </c>
      <c r="V226" s="32">
        <v>37.88944444444445</v>
      </c>
      <c r="W226" s="32">
        <v>53.643555555555537</v>
      </c>
      <c r="X226" s="32">
        <v>1.0016666666666667</v>
      </c>
      <c r="Y226" s="32">
        <v>0</v>
      </c>
      <c r="Z226" s="32">
        <v>2.5777777777777779</v>
      </c>
      <c r="AA226" s="32">
        <v>7.1310000000000011</v>
      </c>
      <c r="AB226" s="32">
        <v>0</v>
      </c>
      <c r="AC226" s="32">
        <v>38.97188888888887</v>
      </c>
      <c r="AD226" s="32">
        <v>0</v>
      </c>
      <c r="AE226" s="32">
        <v>3.9612222222222222</v>
      </c>
      <c r="AF226" t="s">
        <v>448</v>
      </c>
      <c r="AG226">
        <v>7</v>
      </c>
      <c r="AH226"/>
    </row>
    <row r="227" spans="1:34" x14ac:dyDescent="0.25">
      <c r="A227" t="s">
        <v>1347</v>
      </c>
      <c r="B227" t="s">
        <v>583</v>
      </c>
      <c r="C227" t="s">
        <v>1083</v>
      </c>
      <c r="D227" t="s">
        <v>1283</v>
      </c>
      <c r="E227" s="32">
        <v>85.311111111111117</v>
      </c>
      <c r="F227" s="32">
        <v>3.2832886168272983</v>
      </c>
      <c r="G227" s="32">
        <v>3.018739255014327</v>
      </c>
      <c r="H227" s="32">
        <v>0.30159546756967959</v>
      </c>
      <c r="I227" s="32">
        <v>0.16718546496483455</v>
      </c>
      <c r="J227" s="32">
        <v>280.101</v>
      </c>
      <c r="K227" s="32">
        <v>257.53200000000004</v>
      </c>
      <c r="L227" s="32">
        <v>25.729444444444443</v>
      </c>
      <c r="M227" s="32">
        <v>14.262777777777776</v>
      </c>
      <c r="N227" s="32">
        <v>6.2222222222222223</v>
      </c>
      <c r="O227" s="32">
        <v>5.2444444444444445</v>
      </c>
      <c r="P227" s="32">
        <v>90.166666666666657</v>
      </c>
      <c r="Q227" s="32">
        <v>79.064333333333323</v>
      </c>
      <c r="R227" s="32">
        <v>11.102333333333332</v>
      </c>
      <c r="S227" s="32">
        <v>164.20488888888892</v>
      </c>
      <c r="T227" s="32">
        <v>147.23966666666669</v>
      </c>
      <c r="U227" s="32">
        <v>0</v>
      </c>
      <c r="V227" s="32">
        <v>16.965222222222224</v>
      </c>
      <c r="W227" s="32">
        <v>57.061333333333323</v>
      </c>
      <c r="X227" s="32">
        <v>0</v>
      </c>
      <c r="Y227" s="32">
        <v>0</v>
      </c>
      <c r="Z227" s="32">
        <v>0</v>
      </c>
      <c r="AA227" s="32">
        <v>9.9061111111111142</v>
      </c>
      <c r="AB227" s="32">
        <v>0</v>
      </c>
      <c r="AC227" s="32">
        <v>41.711444444444432</v>
      </c>
      <c r="AD227" s="32">
        <v>0</v>
      </c>
      <c r="AE227" s="32">
        <v>5.443777777777778</v>
      </c>
      <c r="AF227" t="s">
        <v>95</v>
      </c>
      <c r="AG227">
        <v>7</v>
      </c>
      <c r="AH227"/>
    </row>
    <row r="228" spans="1:34" x14ac:dyDescent="0.25">
      <c r="A228" t="s">
        <v>1347</v>
      </c>
      <c r="B228" t="s">
        <v>623</v>
      </c>
      <c r="C228" t="s">
        <v>1019</v>
      </c>
      <c r="D228" t="s">
        <v>1267</v>
      </c>
      <c r="E228" s="32">
        <v>86.911111111111111</v>
      </c>
      <c r="F228" s="32">
        <v>3.0309230375862946</v>
      </c>
      <c r="G228" s="32">
        <v>2.7385630273587318</v>
      </c>
      <c r="H228" s="32">
        <v>0.57573382766555858</v>
      </c>
      <c r="I228" s="32">
        <v>0.39287394528253639</v>
      </c>
      <c r="J228" s="32">
        <v>263.42088888888884</v>
      </c>
      <c r="K228" s="32">
        <v>238.01155555555556</v>
      </c>
      <c r="L228" s="32">
        <v>50.037666666666659</v>
      </c>
      <c r="M228" s="32">
        <v>34.145111111111106</v>
      </c>
      <c r="N228" s="32">
        <v>10.831444444444445</v>
      </c>
      <c r="O228" s="32">
        <v>5.0611111111111109</v>
      </c>
      <c r="P228" s="32">
        <v>55.469555555555559</v>
      </c>
      <c r="Q228" s="32">
        <v>45.952777777777776</v>
      </c>
      <c r="R228" s="32">
        <v>9.5167777777777811</v>
      </c>
      <c r="S228" s="32">
        <v>157.91366666666664</v>
      </c>
      <c r="T228" s="32">
        <v>117.97799999999997</v>
      </c>
      <c r="U228" s="32">
        <v>9.8977777777777725</v>
      </c>
      <c r="V228" s="32">
        <v>30.037888888888901</v>
      </c>
      <c r="W228" s="32">
        <v>22.714555555555556</v>
      </c>
      <c r="X228" s="32">
        <v>8.1478888888888878</v>
      </c>
      <c r="Y228" s="32">
        <v>0</v>
      </c>
      <c r="Z228" s="32">
        <v>0</v>
      </c>
      <c r="AA228" s="32">
        <v>5.9256666666666682</v>
      </c>
      <c r="AB228" s="32">
        <v>0</v>
      </c>
      <c r="AC228" s="32">
        <v>7.7521111111111116</v>
      </c>
      <c r="AD228" s="32">
        <v>0</v>
      </c>
      <c r="AE228" s="32">
        <v>0.88888888888888884</v>
      </c>
      <c r="AF228" t="s">
        <v>137</v>
      </c>
      <c r="AG228">
        <v>7</v>
      </c>
      <c r="AH228"/>
    </row>
    <row r="229" spans="1:34" x14ac:dyDescent="0.25">
      <c r="A229" t="s">
        <v>1347</v>
      </c>
      <c r="B229" t="s">
        <v>528</v>
      </c>
      <c r="C229" t="s">
        <v>1067</v>
      </c>
      <c r="D229" t="s">
        <v>1286</v>
      </c>
      <c r="E229" s="32">
        <v>92.088888888888889</v>
      </c>
      <c r="F229" s="32">
        <v>3.8570125482625488</v>
      </c>
      <c r="G229" s="32">
        <v>3.5100615347490352</v>
      </c>
      <c r="H229" s="32">
        <v>0.79904560810810821</v>
      </c>
      <c r="I229" s="32">
        <v>0.57379826254826261</v>
      </c>
      <c r="J229" s="32">
        <v>355.18800000000005</v>
      </c>
      <c r="K229" s="32">
        <v>323.23766666666671</v>
      </c>
      <c r="L229" s="32">
        <v>73.583222222222233</v>
      </c>
      <c r="M229" s="32">
        <v>52.840444444444451</v>
      </c>
      <c r="N229" s="32">
        <v>15.003888888888891</v>
      </c>
      <c r="O229" s="32">
        <v>5.7388888888888889</v>
      </c>
      <c r="P229" s="32">
        <v>116.69000000000004</v>
      </c>
      <c r="Q229" s="32">
        <v>105.48244444444448</v>
      </c>
      <c r="R229" s="32">
        <v>11.207555555555555</v>
      </c>
      <c r="S229" s="32">
        <v>164.91477777777777</v>
      </c>
      <c r="T229" s="32">
        <v>156.3651111111111</v>
      </c>
      <c r="U229" s="32">
        <v>0</v>
      </c>
      <c r="V229" s="32">
        <v>8.5496666666666652</v>
      </c>
      <c r="W229" s="32">
        <v>163.67133333333334</v>
      </c>
      <c r="X229" s="32">
        <v>31.324777777777769</v>
      </c>
      <c r="Y229" s="32">
        <v>0</v>
      </c>
      <c r="Z229" s="32">
        <v>0</v>
      </c>
      <c r="AA229" s="32">
        <v>59.351222222222226</v>
      </c>
      <c r="AB229" s="32">
        <v>0</v>
      </c>
      <c r="AC229" s="32">
        <v>64.445666666666668</v>
      </c>
      <c r="AD229" s="32">
        <v>0</v>
      </c>
      <c r="AE229" s="32">
        <v>8.5496666666666652</v>
      </c>
      <c r="AF229" t="s">
        <v>39</v>
      </c>
      <c r="AG229">
        <v>7</v>
      </c>
      <c r="AH229"/>
    </row>
    <row r="230" spans="1:34" x14ac:dyDescent="0.25">
      <c r="A230" t="s">
        <v>1347</v>
      </c>
      <c r="B230" t="s">
        <v>559</v>
      </c>
      <c r="C230" t="s">
        <v>1003</v>
      </c>
      <c r="D230" t="s">
        <v>1241</v>
      </c>
      <c r="E230" s="32">
        <v>58.955555555555556</v>
      </c>
      <c r="F230" s="32">
        <v>3.3814775725593673</v>
      </c>
      <c r="G230" s="32">
        <v>3.075795326045986</v>
      </c>
      <c r="H230" s="32">
        <v>0.28455522050508858</v>
      </c>
      <c r="I230" s="32">
        <v>0.10537127779871844</v>
      </c>
      <c r="J230" s="32">
        <v>199.35688888888893</v>
      </c>
      <c r="K230" s="32">
        <v>181.33522222222226</v>
      </c>
      <c r="L230" s="32">
        <v>16.77611111111111</v>
      </c>
      <c r="M230" s="32">
        <v>6.2122222222222225</v>
      </c>
      <c r="N230" s="32">
        <v>5.4527777777777775</v>
      </c>
      <c r="O230" s="32">
        <v>5.1111111111111107</v>
      </c>
      <c r="P230" s="32">
        <v>65.859111111111105</v>
      </c>
      <c r="Q230" s="32">
        <v>58.401333333333334</v>
      </c>
      <c r="R230" s="32">
        <v>7.4577777777777783</v>
      </c>
      <c r="S230" s="32">
        <v>116.72166666666669</v>
      </c>
      <c r="T230" s="32">
        <v>90.025777777777805</v>
      </c>
      <c r="U230" s="32">
        <v>8.477555555555556</v>
      </c>
      <c r="V230" s="32">
        <v>18.21833333333333</v>
      </c>
      <c r="W230" s="32">
        <v>31.039111111111115</v>
      </c>
      <c r="X230" s="32">
        <v>0.27555555555555555</v>
      </c>
      <c r="Y230" s="32">
        <v>0</v>
      </c>
      <c r="Z230" s="32">
        <v>0</v>
      </c>
      <c r="AA230" s="32">
        <v>20.842111111111112</v>
      </c>
      <c r="AB230" s="32">
        <v>0</v>
      </c>
      <c r="AC230" s="32">
        <v>7.5917777777777786</v>
      </c>
      <c r="AD230" s="32">
        <v>0</v>
      </c>
      <c r="AE230" s="32">
        <v>2.3296666666666668</v>
      </c>
      <c r="AF230" t="s">
        <v>70</v>
      </c>
      <c r="AG230">
        <v>7</v>
      </c>
      <c r="AH230"/>
    </row>
    <row r="231" spans="1:34" x14ac:dyDescent="0.25">
      <c r="A231" t="s">
        <v>1347</v>
      </c>
      <c r="B231" t="s">
        <v>590</v>
      </c>
      <c r="C231" t="s">
        <v>1106</v>
      </c>
      <c r="D231" t="s">
        <v>1211</v>
      </c>
      <c r="E231" s="32">
        <v>104.51111111111111</v>
      </c>
      <c r="F231" s="32">
        <v>3.0530012757814156</v>
      </c>
      <c r="G231" s="32">
        <v>2.750266850946204</v>
      </c>
      <c r="H231" s="32">
        <v>0.43905485860089316</v>
      </c>
      <c r="I231" s="32">
        <v>0.31147671698915591</v>
      </c>
      <c r="J231" s="32">
        <v>319.07255555555548</v>
      </c>
      <c r="K231" s="32">
        <v>287.43344444444438</v>
      </c>
      <c r="L231" s="32">
        <v>45.88611111111112</v>
      </c>
      <c r="M231" s="32">
        <v>32.552777777777784</v>
      </c>
      <c r="N231" s="32">
        <v>9.9555555555555557</v>
      </c>
      <c r="O231" s="32">
        <v>3.3777777777777778</v>
      </c>
      <c r="P231" s="32">
        <v>82.351333333333315</v>
      </c>
      <c r="Q231" s="32">
        <v>64.045555555555524</v>
      </c>
      <c r="R231" s="32">
        <v>18.305777777777784</v>
      </c>
      <c r="S231" s="32">
        <v>190.8351111111111</v>
      </c>
      <c r="T231" s="32">
        <v>157.11055555555555</v>
      </c>
      <c r="U231" s="32">
        <v>1.7065555555555554</v>
      </c>
      <c r="V231" s="32">
        <v>32.017999999999994</v>
      </c>
      <c r="W231" s="32">
        <v>15.283777777777779</v>
      </c>
      <c r="X231" s="32">
        <v>1.9350000000000001</v>
      </c>
      <c r="Y231" s="32">
        <v>0</v>
      </c>
      <c r="Z231" s="32">
        <v>0</v>
      </c>
      <c r="AA231" s="32">
        <v>4.9603333333333328</v>
      </c>
      <c r="AB231" s="32">
        <v>0</v>
      </c>
      <c r="AC231" s="32">
        <v>4.1172222222222228</v>
      </c>
      <c r="AD231" s="32">
        <v>0</v>
      </c>
      <c r="AE231" s="32">
        <v>4.2712222222222227</v>
      </c>
      <c r="AF231" t="s">
        <v>102</v>
      </c>
      <c r="AG231">
        <v>7</v>
      </c>
      <c r="AH231"/>
    </row>
    <row r="232" spans="1:34" x14ac:dyDescent="0.25">
      <c r="A232" t="s">
        <v>1347</v>
      </c>
      <c r="B232" t="s">
        <v>753</v>
      </c>
      <c r="C232" t="s">
        <v>1053</v>
      </c>
      <c r="D232" t="s">
        <v>1301</v>
      </c>
      <c r="E232" s="32">
        <v>56.955555555555556</v>
      </c>
      <c r="F232" s="32">
        <v>2.9566679672259073</v>
      </c>
      <c r="G232" s="32">
        <v>2.6916016387046433</v>
      </c>
      <c r="H232" s="32">
        <v>0.56935037065938354</v>
      </c>
      <c r="I232" s="32">
        <v>0.39233905579399136</v>
      </c>
      <c r="J232" s="32">
        <v>168.39866666666668</v>
      </c>
      <c r="K232" s="32">
        <v>153.30166666666668</v>
      </c>
      <c r="L232" s="32">
        <v>32.427666666666667</v>
      </c>
      <c r="M232" s="32">
        <v>22.345888888888886</v>
      </c>
      <c r="N232" s="32">
        <v>5.0373333333333337</v>
      </c>
      <c r="O232" s="32">
        <v>5.0444444444444443</v>
      </c>
      <c r="P232" s="32">
        <v>39.863333333333337</v>
      </c>
      <c r="Q232" s="32">
        <v>34.848111111111116</v>
      </c>
      <c r="R232" s="32">
        <v>5.0152222222222225</v>
      </c>
      <c r="S232" s="32">
        <v>96.107666666666674</v>
      </c>
      <c r="T232" s="32">
        <v>73.774666666666675</v>
      </c>
      <c r="U232" s="32">
        <v>0</v>
      </c>
      <c r="V232" s="32">
        <v>22.332999999999998</v>
      </c>
      <c r="W232" s="32">
        <v>26.364888888888892</v>
      </c>
      <c r="X232" s="32">
        <v>0.16666666666666666</v>
      </c>
      <c r="Y232" s="32">
        <v>0.33333333333333331</v>
      </c>
      <c r="Z232" s="32">
        <v>3</v>
      </c>
      <c r="AA232" s="32">
        <v>8.7698888888888877</v>
      </c>
      <c r="AB232" s="32">
        <v>0</v>
      </c>
      <c r="AC232" s="32">
        <v>11.16588888888889</v>
      </c>
      <c r="AD232" s="32">
        <v>0</v>
      </c>
      <c r="AE232" s="32">
        <v>2.9291111111111112</v>
      </c>
      <c r="AF232" t="s">
        <v>268</v>
      </c>
      <c r="AG232">
        <v>7</v>
      </c>
      <c r="AH232"/>
    </row>
    <row r="233" spans="1:34" x14ac:dyDescent="0.25">
      <c r="A233" t="s">
        <v>1347</v>
      </c>
      <c r="B233" t="s">
        <v>580</v>
      </c>
      <c r="C233" t="s">
        <v>1009</v>
      </c>
      <c r="D233" t="s">
        <v>1210</v>
      </c>
      <c r="E233" s="32">
        <v>67.944444444444443</v>
      </c>
      <c r="F233" s="32">
        <v>3.4719591169255932</v>
      </c>
      <c r="G233" s="32">
        <v>3.1649599345870811</v>
      </c>
      <c r="H233" s="32">
        <v>0.29350286181520846</v>
      </c>
      <c r="I233" s="32">
        <v>6.7452166802943567E-2</v>
      </c>
      <c r="J233" s="32">
        <v>235.90033333333335</v>
      </c>
      <c r="K233" s="32">
        <v>215.04144444444447</v>
      </c>
      <c r="L233" s="32">
        <v>19.941888888888887</v>
      </c>
      <c r="M233" s="32">
        <v>4.5829999999999993</v>
      </c>
      <c r="N233" s="32">
        <v>11.092222222222222</v>
      </c>
      <c r="O233" s="32">
        <v>4.2666666666666666</v>
      </c>
      <c r="P233" s="32">
        <v>79.327888888888864</v>
      </c>
      <c r="Q233" s="32">
        <v>73.827888888888864</v>
      </c>
      <c r="R233" s="32">
        <v>5.5</v>
      </c>
      <c r="S233" s="32">
        <v>136.63055555555556</v>
      </c>
      <c r="T233" s="32">
        <v>96.314333333333337</v>
      </c>
      <c r="U233" s="32">
        <v>19.373222222222228</v>
      </c>
      <c r="V233" s="32">
        <v>20.943000000000001</v>
      </c>
      <c r="W233" s="32">
        <v>65.175111111111107</v>
      </c>
      <c r="X233" s="32">
        <v>0</v>
      </c>
      <c r="Y233" s="32">
        <v>0</v>
      </c>
      <c r="Z233" s="32">
        <v>0</v>
      </c>
      <c r="AA233" s="32">
        <v>31.584777777777784</v>
      </c>
      <c r="AB233" s="32">
        <v>0</v>
      </c>
      <c r="AC233" s="32">
        <v>21.612555555555552</v>
      </c>
      <c r="AD233" s="32">
        <v>0</v>
      </c>
      <c r="AE233" s="32">
        <v>11.97777777777778</v>
      </c>
      <c r="AF233" t="s">
        <v>92</v>
      </c>
      <c r="AG233">
        <v>7</v>
      </c>
      <c r="AH233"/>
    </row>
    <row r="234" spans="1:34" x14ac:dyDescent="0.25">
      <c r="A234" t="s">
        <v>1347</v>
      </c>
      <c r="B234" t="s">
        <v>602</v>
      </c>
      <c r="C234" t="s">
        <v>1111</v>
      </c>
      <c r="D234" t="s">
        <v>1239</v>
      </c>
      <c r="E234" s="32">
        <v>52.388888888888886</v>
      </c>
      <c r="F234" s="32">
        <v>3.2769289501590668</v>
      </c>
      <c r="G234" s="32">
        <v>2.8936118769883352</v>
      </c>
      <c r="H234" s="32">
        <v>0.51073594909862141</v>
      </c>
      <c r="I234" s="32">
        <v>0.21749946977730641</v>
      </c>
      <c r="J234" s="32">
        <v>171.67466666666667</v>
      </c>
      <c r="K234" s="32">
        <v>151.59311111111111</v>
      </c>
      <c r="L234" s="32">
        <v>26.756888888888884</v>
      </c>
      <c r="M234" s="32">
        <v>11.394555555555552</v>
      </c>
      <c r="N234" s="32">
        <v>9.5125555555555561</v>
      </c>
      <c r="O234" s="32">
        <v>5.8497777777777777</v>
      </c>
      <c r="P234" s="32">
        <v>49.215444444444437</v>
      </c>
      <c r="Q234" s="32">
        <v>44.496222222222215</v>
      </c>
      <c r="R234" s="32">
        <v>4.7192222222222222</v>
      </c>
      <c r="S234" s="32">
        <v>95.702333333333328</v>
      </c>
      <c r="T234" s="32">
        <v>76.737777777777779</v>
      </c>
      <c r="U234" s="32">
        <v>6.1178888888888867</v>
      </c>
      <c r="V234" s="32">
        <v>12.846666666666669</v>
      </c>
      <c r="W234" s="32">
        <v>0.24444444444444444</v>
      </c>
      <c r="X234" s="32">
        <v>0</v>
      </c>
      <c r="Y234" s="32">
        <v>0</v>
      </c>
      <c r="Z234" s="32">
        <v>0</v>
      </c>
      <c r="AA234" s="32">
        <v>0.24444444444444444</v>
      </c>
      <c r="AB234" s="32">
        <v>0</v>
      </c>
      <c r="AC234" s="32">
        <v>0</v>
      </c>
      <c r="AD234" s="32">
        <v>0</v>
      </c>
      <c r="AE234" s="32">
        <v>0</v>
      </c>
      <c r="AF234" t="s">
        <v>115</v>
      </c>
      <c r="AG234">
        <v>7</v>
      </c>
      <c r="AH234"/>
    </row>
    <row r="235" spans="1:34" x14ac:dyDescent="0.25">
      <c r="A235" t="s">
        <v>1347</v>
      </c>
      <c r="B235" t="s">
        <v>849</v>
      </c>
      <c r="C235" t="s">
        <v>1010</v>
      </c>
      <c r="D235" t="s">
        <v>1231</v>
      </c>
      <c r="E235" s="32">
        <v>36.68888888888889</v>
      </c>
      <c r="F235" s="32">
        <v>3.4075166565717745</v>
      </c>
      <c r="G235" s="32">
        <v>3.1398394912174439</v>
      </c>
      <c r="H235" s="32">
        <v>0.65569957601453677</v>
      </c>
      <c r="I235" s="32">
        <v>0.47811932162325865</v>
      </c>
      <c r="J235" s="32">
        <v>125.018</v>
      </c>
      <c r="K235" s="32">
        <v>115.19722222222222</v>
      </c>
      <c r="L235" s="32">
        <v>24.056888888888892</v>
      </c>
      <c r="M235" s="32">
        <v>17.541666666666668</v>
      </c>
      <c r="N235" s="32">
        <v>1.2222222222222223</v>
      </c>
      <c r="O235" s="32">
        <v>5.293000000000001</v>
      </c>
      <c r="P235" s="32">
        <v>28.680555555555557</v>
      </c>
      <c r="Q235" s="32">
        <v>25.375</v>
      </c>
      <c r="R235" s="32">
        <v>3.3055555555555554</v>
      </c>
      <c r="S235" s="32">
        <v>72.280555555555551</v>
      </c>
      <c r="T235" s="32">
        <v>59.661111111111111</v>
      </c>
      <c r="U235" s="32">
        <v>0.64444444444444449</v>
      </c>
      <c r="V235" s="32">
        <v>11.975</v>
      </c>
      <c r="W235" s="32">
        <v>0</v>
      </c>
      <c r="X235" s="32">
        <v>0</v>
      </c>
      <c r="Y235" s="32">
        <v>0</v>
      </c>
      <c r="Z235" s="32">
        <v>0</v>
      </c>
      <c r="AA235" s="32">
        <v>0</v>
      </c>
      <c r="AB235" s="32">
        <v>0</v>
      </c>
      <c r="AC235" s="32">
        <v>0</v>
      </c>
      <c r="AD235" s="32">
        <v>0</v>
      </c>
      <c r="AE235" s="32">
        <v>0</v>
      </c>
      <c r="AF235" t="s">
        <v>367</v>
      </c>
      <c r="AG235">
        <v>7</v>
      </c>
      <c r="AH235"/>
    </row>
    <row r="236" spans="1:34" x14ac:dyDescent="0.25">
      <c r="A236" t="s">
        <v>1347</v>
      </c>
      <c r="B236" t="s">
        <v>642</v>
      </c>
      <c r="C236" t="s">
        <v>974</v>
      </c>
      <c r="D236" t="s">
        <v>1242</v>
      </c>
      <c r="E236" s="32">
        <v>69.588888888888889</v>
      </c>
      <c r="F236" s="32">
        <v>2.2158677949864281</v>
      </c>
      <c r="G236" s="32">
        <v>1.9705125339294269</v>
      </c>
      <c r="H236" s="32">
        <v>0.4318138272393422</v>
      </c>
      <c r="I236" s="32">
        <v>0.34588535845441487</v>
      </c>
      <c r="J236" s="32">
        <v>154.19977777777777</v>
      </c>
      <c r="K236" s="32">
        <v>137.12577777777778</v>
      </c>
      <c r="L236" s="32">
        <v>30.049444444444447</v>
      </c>
      <c r="M236" s="32">
        <v>24.06977777777778</v>
      </c>
      <c r="N236" s="32">
        <v>0.20677777777777778</v>
      </c>
      <c r="O236" s="32">
        <v>5.7728888888888896</v>
      </c>
      <c r="P236" s="32">
        <v>39.277222222222235</v>
      </c>
      <c r="Q236" s="32">
        <v>28.1828888888889</v>
      </c>
      <c r="R236" s="32">
        <v>11.094333333333335</v>
      </c>
      <c r="S236" s="32">
        <v>84.873111111111086</v>
      </c>
      <c r="T236" s="32">
        <v>44.138333333333328</v>
      </c>
      <c r="U236" s="32">
        <v>29.474111111111092</v>
      </c>
      <c r="V236" s="32">
        <v>11.260666666666669</v>
      </c>
      <c r="W236" s="32">
        <v>24.132888888888896</v>
      </c>
      <c r="X236" s="32">
        <v>8.6999999999999994E-2</v>
      </c>
      <c r="Y236" s="32">
        <v>0</v>
      </c>
      <c r="Z236" s="32">
        <v>0</v>
      </c>
      <c r="AA236" s="32">
        <v>11.312888888888892</v>
      </c>
      <c r="AB236" s="32">
        <v>0</v>
      </c>
      <c r="AC236" s="32">
        <v>12.230111111111114</v>
      </c>
      <c r="AD236" s="32">
        <v>0</v>
      </c>
      <c r="AE236" s="32">
        <v>0.50288888888888883</v>
      </c>
      <c r="AF236" t="s">
        <v>156</v>
      </c>
      <c r="AG236">
        <v>7</v>
      </c>
      <c r="AH236"/>
    </row>
    <row r="237" spans="1:34" x14ac:dyDescent="0.25">
      <c r="A237" t="s">
        <v>1347</v>
      </c>
      <c r="B237" t="s">
        <v>928</v>
      </c>
      <c r="C237" t="s">
        <v>1201</v>
      </c>
      <c r="D237" t="s">
        <v>1220</v>
      </c>
      <c r="E237" s="32">
        <v>36.322222222222223</v>
      </c>
      <c r="F237" s="32">
        <v>4.3429122055674512</v>
      </c>
      <c r="G237" s="32">
        <v>3.743952278984398</v>
      </c>
      <c r="H237" s="32">
        <v>0.83305292138268583</v>
      </c>
      <c r="I237" s="32">
        <v>0.38092688895686749</v>
      </c>
      <c r="J237" s="32">
        <v>157.74422222222219</v>
      </c>
      <c r="K237" s="32">
        <v>135.98866666666663</v>
      </c>
      <c r="L237" s="32">
        <v>30.258333333333333</v>
      </c>
      <c r="M237" s="32">
        <v>13.83611111111111</v>
      </c>
      <c r="N237" s="32">
        <v>10.733333333333333</v>
      </c>
      <c r="O237" s="32">
        <v>5.6888888888888891</v>
      </c>
      <c r="P237" s="32">
        <v>39.773888888888884</v>
      </c>
      <c r="Q237" s="32">
        <v>34.440555555555548</v>
      </c>
      <c r="R237" s="32">
        <v>5.333333333333333</v>
      </c>
      <c r="S237" s="32">
        <v>87.711999999999989</v>
      </c>
      <c r="T237" s="32">
        <v>85.689777777777763</v>
      </c>
      <c r="U237" s="32">
        <v>0</v>
      </c>
      <c r="V237" s="32">
        <v>2.0222222222222221</v>
      </c>
      <c r="W237" s="32">
        <v>0</v>
      </c>
      <c r="X237" s="32">
        <v>0</v>
      </c>
      <c r="Y237" s="32">
        <v>0</v>
      </c>
      <c r="Z237" s="32">
        <v>0</v>
      </c>
      <c r="AA237" s="32">
        <v>0</v>
      </c>
      <c r="AB237" s="32">
        <v>0</v>
      </c>
      <c r="AC237" s="32">
        <v>0</v>
      </c>
      <c r="AD237" s="32">
        <v>0</v>
      </c>
      <c r="AE237" s="32">
        <v>0</v>
      </c>
      <c r="AF237" t="s">
        <v>446</v>
      </c>
      <c r="AG237">
        <v>7</v>
      </c>
      <c r="AH237"/>
    </row>
    <row r="238" spans="1:34" x14ac:dyDescent="0.25">
      <c r="A238" t="s">
        <v>1347</v>
      </c>
      <c r="B238" t="s">
        <v>597</v>
      </c>
      <c r="C238" t="s">
        <v>1039</v>
      </c>
      <c r="D238" t="s">
        <v>1274</v>
      </c>
      <c r="E238" s="32">
        <v>42.422222222222224</v>
      </c>
      <c r="F238" s="32">
        <v>2.5961891042430585</v>
      </c>
      <c r="G238" s="32">
        <v>2.43615767417496</v>
      </c>
      <c r="H238" s="32">
        <v>0.28332896804609742</v>
      </c>
      <c r="I238" s="32">
        <v>0.12329753797799894</v>
      </c>
      <c r="J238" s="32">
        <v>110.13611111111109</v>
      </c>
      <c r="K238" s="32">
        <v>103.3472222222222</v>
      </c>
      <c r="L238" s="32">
        <v>12.019444444444444</v>
      </c>
      <c r="M238" s="32">
        <v>5.2305555555555552</v>
      </c>
      <c r="N238" s="32">
        <v>0</v>
      </c>
      <c r="O238" s="32">
        <v>6.7888888888888888</v>
      </c>
      <c r="P238" s="32">
        <v>34.274999999999999</v>
      </c>
      <c r="Q238" s="32">
        <v>34.274999999999999</v>
      </c>
      <c r="R238" s="32">
        <v>0</v>
      </c>
      <c r="S238" s="32">
        <v>63.841666666666661</v>
      </c>
      <c r="T238" s="32">
        <v>40.477777777777774</v>
      </c>
      <c r="U238" s="32">
        <v>12.122222222222222</v>
      </c>
      <c r="V238" s="32">
        <v>11.241666666666667</v>
      </c>
      <c r="W238" s="32">
        <v>0</v>
      </c>
      <c r="X238" s="32">
        <v>0</v>
      </c>
      <c r="Y238" s="32">
        <v>0</v>
      </c>
      <c r="Z238" s="32">
        <v>0</v>
      </c>
      <c r="AA238" s="32">
        <v>0</v>
      </c>
      <c r="AB238" s="32">
        <v>0</v>
      </c>
      <c r="AC238" s="32">
        <v>0</v>
      </c>
      <c r="AD238" s="32">
        <v>0</v>
      </c>
      <c r="AE238" s="32">
        <v>0</v>
      </c>
      <c r="AF238" t="s">
        <v>110</v>
      </c>
      <c r="AG238">
        <v>7</v>
      </c>
      <c r="AH238"/>
    </row>
    <row r="239" spans="1:34" x14ac:dyDescent="0.25">
      <c r="A239" t="s">
        <v>1347</v>
      </c>
      <c r="B239" t="s">
        <v>798</v>
      </c>
      <c r="C239" t="s">
        <v>980</v>
      </c>
      <c r="D239" t="s">
        <v>1238</v>
      </c>
      <c r="E239" s="32">
        <v>85.077777777777783</v>
      </c>
      <c r="F239" s="32">
        <v>3.3439832832702101</v>
      </c>
      <c r="G239" s="32">
        <v>3.206853859213791</v>
      </c>
      <c r="H239" s="32">
        <v>0.31500587697531668</v>
      </c>
      <c r="I239" s="32">
        <v>0.20007835967088938</v>
      </c>
      <c r="J239" s="32">
        <v>284.49866666666668</v>
      </c>
      <c r="K239" s="32">
        <v>272.83199999999999</v>
      </c>
      <c r="L239" s="32">
        <v>26.799999999999997</v>
      </c>
      <c r="M239" s="32">
        <v>17.022222222222222</v>
      </c>
      <c r="N239" s="32">
        <v>4.3555555555555552</v>
      </c>
      <c r="O239" s="32">
        <v>5.4222222222222225</v>
      </c>
      <c r="P239" s="32">
        <v>103.10277777777777</v>
      </c>
      <c r="Q239" s="32">
        <v>101.21388888888889</v>
      </c>
      <c r="R239" s="32">
        <v>1.8888888888888888</v>
      </c>
      <c r="S239" s="32">
        <v>154.59588888888891</v>
      </c>
      <c r="T239" s="32">
        <v>131.71811111111111</v>
      </c>
      <c r="U239" s="32">
        <v>9.6166666666666671</v>
      </c>
      <c r="V239" s="32">
        <v>13.261111111111111</v>
      </c>
      <c r="W239" s="32">
        <v>161.96533333333335</v>
      </c>
      <c r="X239" s="32">
        <v>0.10833333333333334</v>
      </c>
      <c r="Y239" s="32">
        <v>0</v>
      </c>
      <c r="Z239" s="32">
        <v>0</v>
      </c>
      <c r="AA239" s="32">
        <v>51.538888888888891</v>
      </c>
      <c r="AB239" s="32">
        <v>0</v>
      </c>
      <c r="AC239" s="32">
        <v>99.990333333333339</v>
      </c>
      <c r="AD239" s="32">
        <v>0</v>
      </c>
      <c r="AE239" s="32">
        <v>10.327777777777778</v>
      </c>
      <c r="AF239" t="s">
        <v>313</v>
      </c>
      <c r="AG239">
        <v>7</v>
      </c>
      <c r="AH239"/>
    </row>
    <row r="240" spans="1:34" x14ac:dyDescent="0.25">
      <c r="A240" t="s">
        <v>1347</v>
      </c>
      <c r="B240" t="s">
        <v>867</v>
      </c>
      <c r="C240" t="s">
        <v>1100</v>
      </c>
      <c r="D240" t="s">
        <v>1271</v>
      </c>
      <c r="E240" s="32">
        <v>73.655555555555551</v>
      </c>
      <c r="F240" s="32">
        <v>4.0654352089304577</v>
      </c>
      <c r="G240" s="32">
        <v>3.8968577462664062</v>
      </c>
      <c r="H240" s="32">
        <v>0.74823050233821087</v>
      </c>
      <c r="I240" s="32">
        <v>0.57965303967415893</v>
      </c>
      <c r="J240" s="32">
        <v>299.44188888888891</v>
      </c>
      <c r="K240" s="32">
        <v>287.02522222222228</v>
      </c>
      <c r="L240" s="32">
        <v>55.111333333333327</v>
      </c>
      <c r="M240" s="32">
        <v>42.694666666666663</v>
      </c>
      <c r="N240" s="32">
        <v>6.8166666666666664</v>
      </c>
      <c r="O240" s="32">
        <v>5.6</v>
      </c>
      <c r="P240" s="32">
        <v>76.969444444444449</v>
      </c>
      <c r="Q240" s="32">
        <v>76.969444444444449</v>
      </c>
      <c r="R240" s="32">
        <v>0</v>
      </c>
      <c r="S240" s="32">
        <v>167.36111111111109</v>
      </c>
      <c r="T240" s="32">
        <v>145.23055555555555</v>
      </c>
      <c r="U240" s="32">
        <v>0.16666666666666666</v>
      </c>
      <c r="V240" s="32">
        <v>21.963888888888889</v>
      </c>
      <c r="W240" s="32">
        <v>69.022222222222226</v>
      </c>
      <c r="X240" s="32">
        <v>10.522222222222222</v>
      </c>
      <c r="Y240" s="32">
        <v>0</v>
      </c>
      <c r="Z240" s="32">
        <v>0</v>
      </c>
      <c r="AA240" s="32">
        <v>20.5</v>
      </c>
      <c r="AB240" s="32">
        <v>0</v>
      </c>
      <c r="AC240" s="32">
        <v>28.944444444444443</v>
      </c>
      <c r="AD240" s="32">
        <v>0</v>
      </c>
      <c r="AE240" s="32">
        <v>9.0555555555555554</v>
      </c>
      <c r="AF240" t="s">
        <v>385</v>
      </c>
      <c r="AG240">
        <v>7</v>
      </c>
      <c r="AH240"/>
    </row>
    <row r="241" spans="1:34" x14ac:dyDescent="0.25">
      <c r="A241" t="s">
        <v>1347</v>
      </c>
      <c r="B241" t="s">
        <v>759</v>
      </c>
      <c r="C241" t="s">
        <v>1008</v>
      </c>
      <c r="D241" t="s">
        <v>1258</v>
      </c>
      <c r="E241" s="32">
        <v>34.922222222222224</v>
      </c>
      <c r="F241" s="32">
        <v>4.0350652243079859</v>
      </c>
      <c r="G241" s="32">
        <v>3.9306808781419029</v>
      </c>
      <c r="H241" s="32">
        <v>0.35636334712058548</v>
      </c>
      <c r="I241" s="32">
        <v>0.2519790009545021</v>
      </c>
      <c r="J241" s="32">
        <v>140.91344444444445</v>
      </c>
      <c r="K241" s="32">
        <v>137.26811111111112</v>
      </c>
      <c r="L241" s="32">
        <v>12.445000000000002</v>
      </c>
      <c r="M241" s="32">
        <v>8.7996666666666687</v>
      </c>
      <c r="N241" s="32">
        <v>0</v>
      </c>
      <c r="O241" s="32">
        <v>3.6453333333333338</v>
      </c>
      <c r="P241" s="32">
        <v>26.187666666666669</v>
      </c>
      <c r="Q241" s="32">
        <v>26.187666666666669</v>
      </c>
      <c r="R241" s="32">
        <v>0</v>
      </c>
      <c r="S241" s="32">
        <v>102.28077777777779</v>
      </c>
      <c r="T241" s="32">
        <v>67.577666666666673</v>
      </c>
      <c r="U241" s="32">
        <v>11.806888888888889</v>
      </c>
      <c r="V241" s="32">
        <v>22.896222222222221</v>
      </c>
      <c r="W241" s="32">
        <v>5.7722222222222221</v>
      </c>
      <c r="X241" s="32">
        <v>0</v>
      </c>
      <c r="Y241" s="32">
        <v>0</v>
      </c>
      <c r="Z241" s="32">
        <v>0</v>
      </c>
      <c r="AA241" s="32">
        <v>0</v>
      </c>
      <c r="AB241" s="32">
        <v>0</v>
      </c>
      <c r="AC241" s="32">
        <v>5.7722222222222221</v>
      </c>
      <c r="AD241" s="32">
        <v>0</v>
      </c>
      <c r="AE241" s="32">
        <v>0</v>
      </c>
      <c r="AF241" t="s">
        <v>274</v>
      </c>
      <c r="AG241">
        <v>7</v>
      </c>
      <c r="AH241"/>
    </row>
    <row r="242" spans="1:34" x14ac:dyDescent="0.25">
      <c r="A242" t="s">
        <v>1347</v>
      </c>
      <c r="B242" t="s">
        <v>533</v>
      </c>
      <c r="C242" t="s">
        <v>1002</v>
      </c>
      <c r="D242" t="s">
        <v>1218</v>
      </c>
      <c r="E242" s="32">
        <v>71.900000000000006</v>
      </c>
      <c r="F242" s="32">
        <v>4.1264194096739297</v>
      </c>
      <c r="G242" s="32">
        <v>3.7773960747952402</v>
      </c>
      <c r="H242" s="32">
        <v>0.81668830165353112</v>
      </c>
      <c r="I242" s="32">
        <v>0.46766496677484154</v>
      </c>
      <c r="J242" s="32">
        <v>296.68955555555556</v>
      </c>
      <c r="K242" s="32">
        <v>271.59477777777778</v>
      </c>
      <c r="L242" s="32">
        <v>58.719888888888889</v>
      </c>
      <c r="M242" s="32">
        <v>33.62511111111111</v>
      </c>
      <c r="N242" s="32">
        <v>16.031333333333336</v>
      </c>
      <c r="O242" s="32">
        <v>9.0634444444444444</v>
      </c>
      <c r="P242" s="32">
        <v>51.197333333333347</v>
      </c>
      <c r="Q242" s="32">
        <v>51.197333333333347</v>
      </c>
      <c r="R242" s="32">
        <v>0</v>
      </c>
      <c r="S242" s="32">
        <v>186.77233333333331</v>
      </c>
      <c r="T242" s="32">
        <v>111.64866666666664</v>
      </c>
      <c r="U242" s="32">
        <v>0</v>
      </c>
      <c r="V242" s="32">
        <v>75.123666666666665</v>
      </c>
      <c r="W242" s="32">
        <v>0</v>
      </c>
      <c r="X242" s="32">
        <v>0</v>
      </c>
      <c r="Y242" s="32">
        <v>0</v>
      </c>
      <c r="Z242" s="32">
        <v>0</v>
      </c>
      <c r="AA242" s="32">
        <v>0</v>
      </c>
      <c r="AB242" s="32">
        <v>0</v>
      </c>
      <c r="AC242" s="32">
        <v>0</v>
      </c>
      <c r="AD242" s="32">
        <v>0</v>
      </c>
      <c r="AE242" s="32">
        <v>0</v>
      </c>
      <c r="AF242" t="s">
        <v>44</v>
      </c>
      <c r="AG242">
        <v>7</v>
      </c>
      <c r="AH242"/>
    </row>
    <row r="243" spans="1:34" x14ac:dyDescent="0.25">
      <c r="A243" t="s">
        <v>1347</v>
      </c>
      <c r="B243" t="s">
        <v>799</v>
      </c>
      <c r="C243" t="s">
        <v>1064</v>
      </c>
      <c r="D243" t="s">
        <v>1224</v>
      </c>
      <c r="E243" s="32">
        <v>48.833333333333336</v>
      </c>
      <c r="F243" s="32">
        <v>3.6341296928327642</v>
      </c>
      <c r="G243" s="32">
        <v>3.5269624573378842</v>
      </c>
      <c r="H243" s="32">
        <v>0.37303754266211597</v>
      </c>
      <c r="I243" s="32">
        <v>0.26587030716723548</v>
      </c>
      <c r="J243" s="32">
        <v>177.46666666666667</v>
      </c>
      <c r="K243" s="32">
        <v>172.23333333333335</v>
      </c>
      <c r="L243" s="32">
        <v>18.216666666666665</v>
      </c>
      <c r="M243" s="32">
        <v>12.983333333333333</v>
      </c>
      <c r="N243" s="32">
        <v>0</v>
      </c>
      <c r="O243" s="32">
        <v>5.2333333333333334</v>
      </c>
      <c r="P243" s="32">
        <v>47.027777777777779</v>
      </c>
      <c r="Q243" s="32">
        <v>47.027777777777779</v>
      </c>
      <c r="R243" s="32">
        <v>0</v>
      </c>
      <c r="S243" s="32">
        <v>112.22222222222223</v>
      </c>
      <c r="T243" s="32">
        <v>112.22222222222223</v>
      </c>
      <c r="U243" s="32">
        <v>0</v>
      </c>
      <c r="V243" s="32">
        <v>0</v>
      </c>
      <c r="W243" s="32">
        <v>0</v>
      </c>
      <c r="X243" s="32">
        <v>0</v>
      </c>
      <c r="Y243" s="32">
        <v>0</v>
      </c>
      <c r="Z243" s="32">
        <v>0</v>
      </c>
      <c r="AA243" s="32">
        <v>0</v>
      </c>
      <c r="AB243" s="32">
        <v>0</v>
      </c>
      <c r="AC243" s="32">
        <v>0</v>
      </c>
      <c r="AD243" s="32">
        <v>0</v>
      </c>
      <c r="AE243" s="32">
        <v>0</v>
      </c>
      <c r="AF243" t="s">
        <v>314</v>
      </c>
      <c r="AG243">
        <v>7</v>
      </c>
      <c r="AH243"/>
    </row>
    <row r="244" spans="1:34" x14ac:dyDescent="0.25">
      <c r="A244" t="s">
        <v>1347</v>
      </c>
      <c r="B244" t="s">
        <v>748</v>
      </c>
      <c r="C244" t="s">
        <v>1154</v>
      </c>
      <c r="D244" t="s">
        <v>1283</v>
      </c>
      <c r="E244" s="32">
        <v>93.666666666666671</v>
      </c>
      <c r="F244" s="32">
        <v>4.9415836298932367</v>
      </c>
      <c r="G244" s="32">
        <v>4.3231043890865948</v>
      </c>
      <c r="H244" s="32">
        <v>1.2217425860023725</v>
      </c>
      <c r="I244" s="32">
        <v>0.64786951364175571</v>
      </c>
      <c r="J244" s="32">
        <v>462.86166666666657</v>
      </c>
      <c r="K244" s="32">
        <v>404.93077777777773</v>
      </c>
      <c r="L244" s="32">
        <v>114.43655555555556</v>
      </c>
      <c r="M244" s="32">
        <v>60.683777777777784</v>
      </c>
      <c r="N244" s="32">
        <v>48.774999999999999</v>
      </c>
      <c r="O244" s="32">
        <v>4.9777777777777779</v>
      </c>
      <c r="P244" s="32">
        <v>69.242666666666636</v>
      </c>
      <c r="Q244" s="32">
        <v>65.064555555555529</v>
      </c>
      <c r="R244" s="32">
        <v>4.1781111111111136</v>
      </c>
      <c r="S244" s="32">
        <v>279.1824444444444</v>
      </c>
      <c r="T244" s="32">
        <v>208.59788888888886</v>
      </c>
      <c r="U244" s="32">
        <v>0.2638888888888889</v>
      </c>
      <c r="V244" s="32">
        <v>70.320666666666654</v>
      </c>
      <c r="W244" s="32">
        <v>65.178555555555548</v>
      </c>
      <c r="X244" s="32">
        <v>19.549444444444443</v>
      </c>
      <c r="Y244" s="32">
        <v>0</v>
      </c>
      <c r="Z244" s="32">
        <v>0</v>
      </c>
      <c r="AA244" s="32">
        <v>2.8583333333333334</v>
      </c>
      <c r="AB244" s="32">
        <v>0</v>
      </c>
      <c r="AC244" s="32">
        <v>42.506888888888888</v>
      </c>
      <c r="AD244" s="32">
        <v>0.2638888888888889</v>
      </c>
      <c r="AE244" s="32">
        <v>0</v>
      </c>
      <c r="AF244" t="s">
        <v>262</v>
      </c>
      <c r="AG244">
        <v>7</v>
      </c>
      <c r="AH244"/>
    </row>
    <row r="245" spans="1:34" x14ac:dyDescent="0.25">
      <c r="A245" t="s">
        <v>1347</v>
      </c>
      <c r="B245" t="s">
        <v>483</v>
      </c>
      <c r="C245" t="s">
        <v>1067</v>
      </c>
      <c r="D245" t="s">
        <v>1286</v>
      </c>
      <c r="E245" s="32">
        <v>186.38888888888889</v>
      </c>
      <c r="F245" s="32">
        <v>4.1000298062593146</v>
      </c>
      <c r="G245" s="32">
        <v>3.8821198211624437</v>
      </c>
      <c r="H245" s="32">
        <v>0.69678032786885236</v>
      </c>
      <c r="I245" s="32">
        <v>0.50881192250372564</v>
      </c>
      <c r="J245" s="32">
        <v>764.19999999999993</v>
      </c>
      <c r="K245" s="32">
        <v>723.58399999999995</v>
      </c>
      <c r="L245" s="32">
        <v>129.87211111111108</v>
      </c>
      <c r="M245" s="32">
        <v>94.836888888888865</v>
      </c>
      <c r="N245" s="32">
        <v>29.43522222222223</v>
      </c>
      <c r="O245" s="32">
        <v>5.6</v>
      </c>
      <c r="P245" s="32">
        <v>157.09611111111107</v>
      </c>
      <c r="Q245" s="32">
        <v>151.5153333333333</v>
      </c>
      <c r="R245" s="32">
        <v>5.5807777777777785</v>
      </c>
      <c r="S245" s="32">
        <v>477.23177777777778</v>
      </c>
      <c r="T245" s="32">
        <v>413.30344444444444</v>
      </c>
      <c r="U245" s="32">
        <v>12.831</v>
      </c>
      <c r="V245" s="32">
        <v>51.097333333333339</v>
      </c>
      <c r="W245" s="32">
        <v>0</v>
      </c>
      <c r="X245" s="32">
        <v>0</v>
      </c>
      <c r="Y245" s="32">
        <v>0</v>
      </c>
      <c r="Z245" s="32">
        <v>0</v>
      </c>
      <c r="AA245" s="32">
        <v>0</v>
      </c>
      <c r="AB245" s="32">
        <v>0</v>
      </c>
      <c r="AC245" s="32">
        <v>0</v>
      </c>
      <c r="AD245" s="32">
        <v>0</v>
      </c>
      <c r="AE245" s="32">
        <v>0</v>
      </c>
      <c r="AF245" t="s">
        <v>105</v>
      </c>
      <c r="AG245">
        <v>7</v>
      </c>
      <c r="AH245"/>
    </row>
    <row r="246" spans="1:34" x14ac:dyDescent="0.25">
      <c r="A246" t="s">
        <v>1347</v>
      </c>
      <c r="B246" t="s">
        <v>853</v>
      </c>
      <c r="C246" t="s">
        <v>1036</v>
      </c>
      <c r="D246" t="s">
        <v>1240</v>
      </c>
      <c r="E246" s="32">
        <v>55.7</v>
      </c>
      <c r="F246" s="32">
        <v>6.1513006183921801</v>
      </c>
      <c r="G246" s="32">
        <v>5.8634350688210652</v>
      </c>
      <c r="H246" s="32">
        <v>1.1441711549970073</v>
      </c>
      <c r="I246" s="32">
        <v>1.1393836026331532</v>
      </c>
      <c r="J246" s="32">
        <v>342.62744444444445</v>
      </c>
      <c r="K246" s="32">
        <v>326.59333333333336</v>
      </c>
      <c r="L246" s="32">
        <v>63.730333333333306</v>
      </c>
      <c r="M246" s="32">
        <v>63.46366666666664</v>
      </c>
      <c r="N246" s="32">
        <v>0</v>
      </c>
      <c r="O246" s="32">
        <v>0.26666666666666666</v>
      </c>
      <c r="P246" s="32">
        <v>110.75855555555556</v>
      </c>
      <c r="Q246" s="32">
        <v>94.991111111111124</v>
      </c>
      <c r="R246" s="32">
        <v>15.767444444444438</v>
      </c>
      <c r="S246" s="32">
        <v>168.13855555555557</v>
      </c>
      <c r="T246" s="32">
        <v>111.69522222222224</v>
      </c>
      <c r="U246" s="32">
        <v>15.156333333333334</v>
      </c>
      <c r="V246" s="32">
        <v>41.287000000000006</v>
      </c>
      <c r="W246" s="32">
        <v>33.155555555555537</v>
      </c>
      <c r="X246" s="32">
        <v>0</v>
      </c>
      <c r="Y246" s="32">
        <v>0</v>
      </c>
      <c r="Z246" s="32">
        <v>0</v>
      </c>
      <c r="AA246" s="32">
        <v>10.216666666666667</v>
      </c>
      <c r="AB246" s="32">
        <v>0</v>
      </c>
      <c r="AC246" s="32">
        <v>20.685555555555542</v>
      </c>
      <c r="AD246" s="32">
        <v>0</v>
      </c>
      <c r="AE246" s="32">
        <v>2.253333333333333</v>
      </c>
      <c r="AF246" t="s">
        <v>371</v>
      </c>
      <c r="AG246">
        <v>7</v>
      </c>
      <c r="AH246"/>
    </row>
    <row r="247" spans="1:34" x14ac:dyDescent="0.25">
      <c r="A247" t="s">
        <v>1347</v>
      </c>
      <c r="B247" t="s">
        <v>855</v>
      </c>
      <c r="C247" t="s">
        <v>1011</v>
      </c>
      <c r="D247" t="s">
        <v>1279</v>
      </c>
      <c r="E247" s="32">
        <v>26.344444444444445</v>
      </c>
      <c r="F247" s="32">
        <v>6.2572838464782778</v>
      </c>
      <c r="G247" s="32">
        <v>5.3625179249261894</v>
      </c>
      <c r="H247" s="32">
        <v>1.1960185575706452</v>
      </c>
      <c r="I247" s="32">
        <v>0.33899620413327702</v>
      </c>
      <c r="J247" s="32">
        <v>164.84466666666663</v>
      </c>
      <c r="K247" s="32">
        <v>141.2725555555555</v>
      </c>
      <c r="L247" s="32">
        <v>31.508444444444443</v>
      </c>
      <c r="M247" s="32">
        <v>8.9306666666666654</v>
      </c>
      <c r="N247" s="32">
        <v>16.888888888888889</v>
      </c>
      <c r="O247" s="32">
        <v>5.6888888888888891</v>
      </c>
      <c r="P247" s="32">
        <v>41.015888888888874</v>
      </c>
      <c r="Q247" s="32">
        <v>40.021555555555544</v>
      </c>
      <c r="R247" s="32">
        <v>0.99433333333333218</v>
      </c>
      <c r="S247" s="32">
        <v>92.320333333333295</v>
      </c>
      <c r="T247" s="32">
        <v>92.242555555555512</v>
      </c>
      <c r="U247" s="32">
        <v>0</v>
      </c>
      <c r="V247" s="32">
        <v>7.7777777777777779E-2</v>
      </c>
      <c r="W247" s="32">
        <v>42.446444444444445</v>
      </c>
      <c r="X247" s="32">
        <v>8.8888888888888892E-2</v>
      </c>
      <c r="Y247" s="32">
        <v>0</v>
      </c>
      <c r="Z247" s="32">
        <v>0</v>
      </c>
      <c r="AA247" s="32">
        <v>3.9977777777777779</v>
      </c>
      <c r="AB247" s="32">
        <v>0</v>
      </c>
      <c r="AC247" s="32">
        <v>38.282000000000004</v>
      </c>
      <c r="AD247" s="32">
        <v>0</v>
      </c>
      <c r="AE247" s="32">
        <v>7.7777777777777779E-2</v>
      </c>
      <c r="AF247" t="s">
        <v>373</v>
      </c>
      <c r="AG247">
        <v>7</v>
      </c>
      <c r="AH247"/>
    </row>
    <row r="248" spans="1:34" x14ac:dyDescent="0.25">
      <c r="A248" t="s">
        <v>1347</v>
      </c>
      <c r="B248" t="s">
        <v>885</v>
      </c>
      <c r="C248" t="s">
        <v>1104</v>
      </c>
      <c r="D248" t="s">
        <v>1283</v>
      </c>
      <c r="E248" s="32">
        <v>31.922222222222221</v>
      </c>
      <c r="F248" s="32">
        <v>8.6334980856247832</v>
      </c>
      <c r="G248" s="32">
        <v>7.2631534980856269</v>
      </c>
      <c r="H248" s="32">
        <v>2.3378106508875742</v>
      </c>
      <c r="I248" s="32">
        <v>1.2708945353289249</v>
      </c>
      <c r="J248" s="32">
        <v>275.60044444444446</v>
      </c>
      <c r="K248" s="32">
        <v>231.85600000000005</v>
      </c>
      <c r="L248" s="32">
        <v>74.62811111111111</v>
      </c>
      <c r="M248" s="32">
        <v>40.569777777777787</v>
      </c>
      <c r="N248" s="32">
        <v>28.991666666666667</v>
      </c>
      <c r="O248" s="32">
        <v>5.0666666666666664</v>
      </c>
      <c r="P248" s="32">
        <v>54.015999999999998</v>
      </c>
      <c r="Q248" s="32">
        <v>44.329888888888888</v>
      </c>
      <c r="R248" s="32">
        <v>9.6861111111111118</v>
      </c>
      <c r="S248" s="32">
        <v>146.95633333333336</v>
      </c>
      <c r="T248" s="32">
        <v>118.86688888888891</v>
      </c>
      <c r="U248" s="32">
        <v>0.11666666666666667</v>
      </c>
      <c r="V248" s="32">
        <v>27.972777777777779</v>
      </c>
      <c r="W248" s="32">
        <v>7.1888888888888891</v>
      </c>
      <c r="X248" s="32">
        <v>0</v>
      </c>
      <c r="Y248" s="32">
        <v>0</v>
      </c>
      <c r="Z248" s="32">
        <v>0</v>
      </c>
      <c r="AA248" s="32">
        <v>0.5083333333333333</v>
      </c>
      <c r="AB248" s="32">
        <v>0</v>
      </c>
      <c r="AC248" s="32">
        <v>6.5638888888888891</v>
      </c>
      <c r="AD248" s="32">
        <v>0.11666666666666667</v>
      </c>
      <c r="AE248" s="32">
        <v>0</v>
      </c>
      <c r="AF248" t="s">
        <v>403</v>
      </c>
      <c r="AG248">
        <v>7</v>
      </c>
      <c r="AH248"/>
    </row>
    <row r="249" spans="1:34" x14ac:dyDescent="0.25">
      <c r="A249" t="s">
        <v>1347</v>
      </c>
      <c r="B249" t="s">
        <v>514</v>
      </c>
      <c r="C249" t="s">
        <v>1002</v>
      </c>
      <c r="D249" t="s">
        <v>1218</v>
      </c>
      <c r="E249" s="32">
        <v>42.56666666666667</v>
      </c>
      <c r="F249" s="32">
        <v>2.4278256329939958</v>
      </c>
      <c r="G249" s="32">
        <v>2.2032106499608455</v>
      </c>
      <c r="H249" s="32">
        <v>0.75920125293656993</v>
      </c>
      <c r="I249" s="32">
        <v>0.5345862699034194</v>
      </c>
      <c r="J249" s="32">
        <v>103.34444444444443</v>
      </c>
      <c r="K249" s="32">
        <v>93.783333333333331</v>
      </c>
      <c r="L249" s="32">
        <v>32.316666666666663</v>
      </c>
      <c r="M249" s="32">
        <v>22.755555555555556</v>
      </c>
      <c r="N249" s="32">
        <v>4.2611111111111111</v>
      </c>
      <c r="O249" s="32">
        <v>5.3</v>
      </c>
      <c r="P249" s="32">
        <v>22.994444444444444</v>
      </c>
      <c r="Q249" s="32">
        <v>22.994444444444444</v>
      </c>
      <c r="R249" s="32">
        <v>0</v>
      </c>
      <c r="S249" s="32">
        <v>48.033333333333331</v>
      </c>
      <c r="T249" s="32">
        <v>35.447222222222223</v>
      </c>
      <c r="U249" s="32">
        <v>1.6055555555555556</v>
      </c>
      <c r="V249" s="32">
        <v>10.980555555555556</v>
      </c>
      <c r="W249" s="32">
        <v>0</v>
      </c>
      <c r="X249" s="32">
        <v>0</v>
      </c>
      <c r="Y249" s="32">
        <v>0</v>
      </c>
      <c r="Z249" s="32">
        <v>0</v>
      </c>
      <c r="AA249" s="32">
        <v>0</v>
      </c>
      <c r="AB249" s="32">
        <v>0</v>
      </c>
      <c r="AC249" s="32">
        <v>0</v>
      </c>
      <c r="AD249" s="32">
        <v>0</v>
      </c>
      <c r="AE249" s="32">
        <v>0</v>
      </c>
      <c r="AF249" t="s">
        <v>25</v>
      </c>
      <c r="AG249">
        <v>7</v>
      </c>
      <c r="AH249"/>
    </row>
    <row r="250" spans="1:34" x14ac:dyDescent="0.25">
      <c r="A250" t="s">
        <v>1347</v>
      </c>
      <c r="B250" t="s">
        <v>724</v>
      </c>
      <c r="C250" t="s">
        <v>1136</v>
      </c>
      <c r="D250" t="s">
        <v>1217</v>
      </c>
      <c r="E250" s="32">
        <v>66.599999999999994</v>
      </c>
      <c r="F250" s="32">
        <v>3.1260226893560232</v>
      </c>
      <c r="G250" s="32">
        <v>2.922230563897231</v>
      </c>
      <c r="H250" s="32">
        <v>0.41698198198198205</v>
      </c>
      <c r="I250" s="32">
        <v>0.21318985652318989</v>
      </c>
      <c r="J250" s="32">
        <v>208.19311111111114</v>
      </c>
      <c r="K250" s="32">
        <v>194.62055555555557</v>
      </c>
      <c r="L250" s="32">
        <v>27.771000000000001</v>
      </c>
      <c r="M250" s="32">
        <v>14.198444444444446</v>
      </c>
      <c r="N250" s="32">
        <v>8.1092222222222201</v>
      </c>
      <c r="O250" s="32">
        <v>5.4633333333333329</v>
      </c>
      <c r="P250" s="32">
        <v>40.43522222222223</v>
      </c>
      <c r="Q250" s="32">
        <v>40.43522222222223</v>
      </c>
      <c r="R250" s="32">
        <v>0</v>
      </c>
      <c r="S250" s="32">
        <v>139.98688888888887</v>
      </c>
      <c r="T250" s="32">
        <v>121.68933333333334</v>
      </c>
      <c r="U250" s="32">
        <v>2.324444444444445</v>
      </c>
      <c r="V250" s="32">
        <v>15.973111111111107</v>
      </c>
      <c r="W250" s="32">
        <v>0</v>
      </c>
      <c r="X250" s="32">
        <v>0</v>
      </c>
      <c r="Y250" s="32">
        <v>0</v>
      </c>
      <c r="Z250" s="32">
        <v>0</v>
      </c>
      <c r="AA250" s="32">
        <v>0</v>
      </c>
      <c r="AB250" s="32">
        <v>0</v>
      </c>
      <c r="AC250" s="32">
        <v>0</v>
      </c>
      <c r="AD250" s="32">
        <v>0</v>
      </c>
      <c r="AE250" s="32">
        <v>0</v>
      </c>
      <c r="AF250" t="s">
        <v>238</v>
      </c>
      <c r="AG250">
        <v>7</v>
      </c>
      <c r="AH250"/>
    </row>
    <row r="251" spans="1:34" x14ac:dyDescent="0.25">
      <c r="A251" t="s">
        <v>1347</v>
      </c>
      <c r="B251" t="s">
        <v>826</v>
      </c>
      <c r="C251" t="s">
        <v>989</v>
      </c>
      <c r="D251" t="s">
        <v>1234</v>
      </c>
      <c r="E251" s="32">
        <v>78.088888888888889</v>
      </c>
      <c r="F251" s="32">
        <v>2.936788560045533</v>
      </c>
      <c r="G251" s="32">
        <v>2.6350341491178151</v>
      </c>
      <c r="H251" s="32">
        <v>0.4471997723392146</v>
      </c>
      <c r="I251" s="32">
        <v>0.21829681274900406</v>
      </c>
      <c r="J251" s="32">
        <v>229.33055555555561</v>
      </c>
      <c r="K251" s="32">
        <v>205.76688888888893</v>
      </c>
      <c r="L251" s="32">
        <v>34.921333333333337</v>
      </c>
      <c r="M251" s="32">
        <v>17.04655555555556</v>
      </c>
      <c r="N251" s="32">
        <v>12.18588888888889</v>
      </c>
      <c r="O251" s="32">
        <v>5.6888888888888891</v>
      </c>
      <c r="P251" s="32">
        <v>41.448</v>
      </c>
      <c r="Q251" s="32">
        <v>35.75911111111111</v>
      </c>
      <c r="R251" s="32">
        <v>5.6888888888888891</v>
      </c>
      <c r="S251" s="32">
        <v>152.96122222222226</v>
      </c>
      <c r="T251" s="32">
        <v>84.188888888888911</v>
      </c>
      <c r="U251" s="32">
        <v>38.135000000000012</v>
      </c>
      <c r="V251" s="32">
        <v>30.637333333333334</v>
      </c>
      <c r="W251" s="32">
        <v>28.356777777777783</v>
      </c>
      <c r="X251" s="32">
        <v>3.6957777777777783</v>
      </c>
      <c r="Y251" s="32">
        <v>2.0011111111111113</v>
      </c>
      <c r="Z251" s="32">
        <v>0</v>
      </c>
      <c r="AA251" s="32">
        <v>1.6951111111111112</v>
      </c>
      <c r="AB251" s="32">
        <v>0</v>
      </c>
      <c r="AC251" s="32">
        <v>20.797777777777782</v>
      </c>
      <c r="AD251" s="32">
        <v>0</v>
      </c>
      <c r="AE251" s="32">
        <v>0.16700000000000001</v>
      </c>
      <c r="AF251" t="s">
        <v>342</v>
      </c>
      <c r="AG251">
        <v>7</v>
      </c>
      <c r="AH251"/>
    </row>
    <row r="252" spans="1:34" x14ac:dyDescent="0.25">
      <c r="A252" t="s">
        <v>1347</v>
      </c>
      <c r="B252" t="s">
        <v>884</v>
      </c>
      <c r="C252" t="s">
        <v>989</v>
      </c>
      <c r="D252" t="s">
        <v>1234</v>
      </c>
      <c r="E252" s="32">
        <v>90.266666666666666</v>
      </c>
      <c r="F252" s="32">
        <v>4.4617503692762179</v>
      </c>
      <c r="G252" s="32">
        <v>4.059102658788774</v>
      </c>
      <c r="H252" s="32">
        <v>0.71173559822747412</v>
      </c>
      <c r="I252" s="32">
        <v>0.42968734613490889</v>
      </c>
      <c r="J252" s="32">
        <v>402.7473333333333</v>
      </c>
      <c r="K252" s="32">
        <v>366.40166666666664</v>
      </c>
      <c r="L252" s="32">
        <v>64.245999999999995</v>
      </c>
      <c r="M252" s="32">
        <v>38.786444444444442</v>
      </c>
      <c r="N252" s="32">
        <v>17.815111111111111</v>
      </c>
      <c r="O252" s="32">
        <v>7.6444444444444448</v>
      </c>
      <c r="P252" s="32">
        <v>91.762333333333316</v>
      </c>
      <c r="Q252" s="32">
        <v>80.876222222222196</v>
      </c>
      <c r="R252" s="32">
        <v>10.886111111111113</v>
      </c>
      <c r="S252" s="32">
        <v>246.739</v>
      </c>
      <c r="T252" s="32">
        <v>228.58711111111111</v>
      </c>
      <c r="U252" s="32">
        <v>0</v>
      </c>
      <c r="V252" s="32">
        <v>18.151888888888884</v>
      </c>
      <c r="W252" s="32">
        <v>0</v>
      </c>
      <c r="X252" s="32">
        <v>0</v>
      </c>
      <c r="Y252" s="32">
        <v>0</v>
      </c>
      <c r="Z252" s="32">
        <v>0</v>
      </c>
      <c r="AA252" s="32">
        <v>0</v>
      </c>
      <c r="AB252" s="32">
        <v>0</v>
      </c>
      <c r="AC252" s="32">
        <v>0</v>
      </c>
      <c r="AD252" s="32">
        <v>0</v>
      </c>
      <c r="AE252" s="32">
        <v>0</v>
      </c>
      <c r="AF252" t="s">
        <v>402</v>
      </c>
      <c r="AG252">
        <v>7</v>
      </c>
      <c r="AH252"/>
    </row>
    <row r="253" spans="1:34" x14ac:dyDescent="0.25">
      <c r="A253" t="s">
        <v>1347</v>
      </c>
      <c r="B253" t="s">
        <v>906</v>
      </c>
      <c r="C253" t="s">
        <v>1198</v>
      </c>
      <c r="D253" t="s">
        <v>1283</v>
      </c>
      <c r="E253" s="32">
        <v>42.18888888888889</v>
      </c>
      <c r="F253" s="32">
        <v>4.7031761917303125</v>
      </c>
      <c r="G253" s="32">
        <v>4.2446563076112716</v>
      </c>
      <c r="H253" s="32">
        <v>0.35056623650250202</v>
      </c>
      <c r="I253" s="32">
        <v>0.25749275744008426</v>
      </c>
      <c r="J253" s="32">
        <v>198.42177777777775</v>
      </c>
      <c r="K253" s="32">
        <v>179.07733333333331</v>
      </c>
      <c r="L253" s="32">
        <v>14.790000000000001</v>
      </c>
      <c r="M253" s="32">
        <v>10.863333333333333</v>
      </c>
      <c r="N253" s="32">
        <v>1.6888888888888887</v>
      </c>
      <c r="O253" s="32">
        <v>2.2377777777777794</v>
      </c>
      <c r="P253" s="32">
        <v>48.187777777777754</v>
      </c>
      <c r="Q253" s="32">
        <v>32.769999999999982</v>
      </c>
      <c r="R253" s="32">
        <v>15.417777777777772</v>
      </c>
      <c r="S253" s="32">
        <v>135.44400000000002</v>
      </c>
      <c r="T253" s="32">
        <v>114.16066666666664</v>
      </c>
      <c r="U253" s="32">
        <v>0</v>
      </c>
      <c r="V253" s="32">
        <v>21.283333333333363</v>
      </c>
      <c r="W253" s="32">
        <v>27.930555555555564</v>
      </c>
      <c r="X253" s="32">
        <v>0</v>
      </c>
      <c r="Y253" s="32">
        <v>0</v>
      </c>
      <c r="Z253" s="32">
        <v>0</v>
      </c>
      <c r="AA253" s="32">
        <v>3.9449999999999976</v>
      </c>
      <c r="AB253" s="32">
        <v>0</v>
      </c>
      <c r="AC253" s="32">
        <v>23.985555555555568</v>
      </c>
      <c r="AD253" s="32">
        <v>0</v>
      </c>
      <c r="AE253" s="32">
        <v>0</v>
      </c>
      <c r="AF253" t="s">
        <v>424</v>
      </c>
      <c r="AG253">
        <v>7</v>
      </c>
      <c r="AH253"/>
    </row>
    <row r="254" spans="1:34" x14ac:dyDescent="0.25">
      <c r="A254" t="s">
        <v>1347</v>
      </c>
      <c r="B254" t="s">
        <v>648</v>
      </c>
      <c r="C254" t="s">
        <v>1076</v>
      </c>
      <c r="D254" t="s">
        <v>1227</v>
      </c>
      <c r="E254" s="32">
        <v>56.611111111111114</v>
      </c>
      <c r="F254" s="32">
        <v>2.8101079489695779</v>
      </c>
      <c r="G254" s="32">
        <v>2.5070657507360155</v>
      </c>
      <c r="H254" s="32">
        <v>0.42208047105004909</v>
      </c>
      <c r="I254" s="32">
        <v>0.21364082433758586</v>
      </c>
      <c r="J254" s="32">
        <v>159.08333333333334</v>
      </c>
      <c r="K254" s="32">
        <v>141.92777777777778</v>
      </c>
      <c r="L254" s="32">
        <v>23.894444444444446</v>
      </c>
      <c r="M254" s="32">
        <v>12.094444444444445</v>
      </c>
      <c r="N254" s="32">
        <v>6.1111111111111107</v>
      </c>
      <c r="O254" s="32">
        <v>5.6888888888888891</v>
      </c>
      <c r="P254" s="32">
        <v>35.81388888888889</v>
      </c>
      <c r="Q254" s="32">
        <v>30.458333333333332</v>
      </c>
      <c r="R254" s="32">
        <v>5.3555555555555552</v>
      </c>
      <c r="S254" s="32">
        <v>99.375000000000014</v>
      </c>
      <c r="T254" s="32">
        <v>50.547222222222224</v>
      </c>
      <c r="U254" s="32">
        <v>31.555555555555557</v>
      </c>
      <c r="V254" s="32">
        <v>17.272222222222222</v>
      </c>
      <c r="W254" s="32">
        <v>0</v>
      </c>
      <c r="X254" s="32">
        <v>0</v>
      </c>
      <c r="Y254" s="32">
        <v>0</v>
      </c>
      <c r="Z254" s="32">
        <v>0</v>
      </c>
      <c r="AA254" s="32">
        <v>0</v>
      </c>
      <c r="AB254" s="32">
        <v>0</v>
      </c>
      <c r="AC254" s="32">
        <v>0</v>
      </c>
      <c r="AD254" s="32">
        <v>0</v>
      </c>
      <c r="AE254" s="32">
        <v>0</v>
      </c>
      <c r="AF254" t="s">
        <v>162</v>
      </c>
      <c r="AG254">
        <v>7</v>
      </c>
      <c r="AH254"/>
    </row>
    <row r="255" spans="1:34" x14ac:dyDescent="0.25">
      <c r="A255" t="s">
        <v>1347</v>
      </c>
      <c r="B255" t="s">
        <v>833</v>
      </c>
      <c r="C255" t="s">
        <v>1183</v>
      </c>
      <c r="D255" t="s">
        <v>1228</v>
      </c>
      <c r="E255" s="32">
        <v>48.988888888888887</v>
      </c>
      <c r="F255" s="32">
        <v>3.2455794964844631</v>
      </c>
      <c r="G255" s="32">
        <v>3.0641891585393513</v>
      </c>
      <c r="H255" s="32">
        <v>0.35127012928101609</v>
      </c>
      <c r="I255" s="32">
        <v>0.19755046495804038</v>
      </c>
      <c r="J255" s="32">
        <v>158.9973333333333</v>
      </c>
      <c r="K255" s="32">
        <v>150.11122222222221</v>
      </c>
      <c r="L255" s="32">
        <v>17.208333333333332</v>
      </c>
      <c r="M255" s="32">
        <v>9.6777777777777771</v>
      </c>
      <c r="N255" s="32">
        <v>0</v>
      </c>
      <c r="O255" s="32">
        <v>7.5305555555555559</v>
      </c>
      <c r="P255" s="32">
        <v>42.978666666666669</v>
      </c>
      <c r="Q255" s="32">
        <v>41.623111111111115</v>
      </c>
      <c r="R255" s="32">
        <v>1.3555555555555556</v>
      </c>
      <c r="S255" s="32">
        <v>98.810333333333304</v>
      </c>
      <c r="T255" s="32">
        <v>60.445333333333309</v>
      </c>
      <c r="U255" s="32">
        <v>28.852777777777778</v>
      </c>
      <c r="V255" s="32">
        <v>9.5122222222222224</v>
      </c>
      <c r="W255" s="32">
        <v>23.980777777777789</v>
      </c>
      <c r="X255" s="32">
        <v>0</v>
      </c>
      <c r="Y255" s="32">
        <v>0</v>
      </c>
      <c r="Z255" s="32">
        <v>0</v>
      </c>
      <c r="AA255" s="32">
        <v>9.103666666666669</v>
      </c>
      <c r="AB255" s="32">
        <v>0</v>
      </c>
      <c r="AC255" s="32">
        <v>14.710444444444452</v>
      </c>
      <c r="AD255" s="32">
        <v>0</v>
      </c>
      <c r="AE255" s="32">
        <v>0.16666666666666666</v>
      </c>
      <c r="AF255" t="s">
        <v>349</v>
      </c>
      <c r="AG255">
        <v>7</v>
      </c>
      <c r="AH255"/>
    </row>
    <row r="256" spans="1:34" x14ac:dyDescent="0.25">
      <c r="A256" t="s">
        <v>1347</v>
      </c>
      <c r="B256" t="s">
        <v>542</v>
      </c>
      <c r="C256" t="s">
        <v>1084</v>
      </c>
      <c r="D256" t="s">
        <v>1224</v>
      </c>
      <c r="E256" s="32">
        <v>56.4</v>
      </c>
      <c r="F256" s="32">
        <v>4.3341981875492515</v>
      </c>
      <c r="G256" s="32">
        <v>4.1874625689519309</v>
      </c>
      <c r="H256" s="32">
        <v>0.63999211977935377</v>
      </c>
      <c r="I256" s="32">
        <v>0.49325650118203307</v>
      </c>
      <c r="J256" s="32">
        <v>244.44877777777776</v>
      </c>
      <c r="K256" s="32">
        <v>236.17288888888888</v>
      </c>
      <c r="L256" s="32">
        <v>36.095555555555549</v>
      </c>
      <c r="M256" s="32">
        <v>27.819666666666663</v>
      </c>
      <c r="N256" s="32">
        <v>2.6758888888888888</v>
      </c>
      <c r="O256" s="32">
        <v>5.6</v>
      </c>
      <c r="P256" s="32">
        <v>55.21466666666668</v>
      </c>
      <c r="Q256" s="32">
        <v>55.21466666666668</v>
      </c>
      <c r="R256" s="32">
        <v>0</v>
      </c>
      <c r="S256" s="32">
        <v>153.13855555555554</v>
      </c>
      <c r="T256" s="32">
        <v>138.03977777777777</v>
      </c>
      <c r="U256" s="32">
        <v>0</v>
      </c>
      <c r="V256" s="32">
        <v>15.098777777777778</v>
      </c>
      <c r="W256" s="32">
        <v>0</v>
      </c>
      <c r="X256" s="32">
        <v>0</v>
      </c>
      <c r="Y256" s="32">
        <v>0</v>
      </c>
      <c r="Z256" s="32">
        <v>0</v>
      </c>
      <c r="AA256" s="32">
        <v>0</v>
      </c>
      <c r="AB256" s="32">
        <v>0</v>
      </c>
      <c r="AC256" s="32">
        <v>0</v>
      </c>
      <c r="AD256" s="32">
        <v>0</v>
      </c>
      <c r="AE256" s="32">
        <v>0</v>
      </c>
      <c r="AF256" t="s">
        <v>53</v>
      </c>
      <c r="AG256">
        <v>7</v>
      </c>
      <c r="AH256"/>
    </row>
    <row r="257" spans="1:34" x14ac:dyDescent="0.25">
      <c r="A257" t="s">
        <v>1347</v>
      </c>
      <c r="B257" t="s">
        <v>723</v>
      </c>
      <c r="C257" t="s">
        <v>989</v>
      </c>
      <c r="D257" t="s">
        <v>1234</v>
      </c>
      <c r="E257" s="32">
        <v>84.511111111111106</v>
      </c>
      <c r="F257" s="32">
        <v>3.4020049960557461</v>
      </c>
      <c r="G257" s="32">
        <v>3.0902037864843543</v>
      </c>
      <c r="H257" s="32">
        <v>0.42193268472258749</v>
      </c>
      <c r="I257" s="32">
        <v>0.17552458585327374</v>
      </c>
      <c r="J257" s="32">
        <v>287.50722222222225</v>
      </c>
      <c r="K257" s="32">
        <v>261.15655555555554</v>
      </c>
      <c r="L257" s="32">
        <v>35.658000000000001</v>
      </c>
      <c r="M257" s="32">
        <v>14.833777777777778</v>
      </c>
      <c r="N257" s="32">
        <v>15.135333333333334</v>
      </c>
      <c r="O257" s="32">
        <v>5.6888888888888891</v>
      </c>
      <c r="P257" s="32">
        <v>64.698000000000008</v>
      </c>
      <c r="Q257" s="32">
        <v>59.171555555555564</v>
      </c>
      <c r="R257" s="32">
        <v>5.5264444444444454</v>
      </c>
      <c r="S257" s="32">
        <v>187.15122222222223</v>
      </c>
      <c r="T257" s="32">
        <v>111.99822222222224</v>
      </c>
      <c r="U257" s="32">
        <v>41.718222222222209</v>
      </c>
      <c r="V257" s="32">
        <v>33.434777777777782</v>
      </c>
      <c r="W257" s="32">
        <v>1.1588888888888889</v>
      </c>
      <c r="X257" s="32">
        <v>0</v>
      </c>
      <c r="Y257" s="32">
        <v>1.1588888888888889</v>
      </c>
      <c r="Z257" s="32">
        <v>0</v>
      </c>
      <c r="AA257" s="32">
        <v>0</v>
      </c>
      <c r="AB257" s="32">
        <v>0</v>
      </c>
      <c r="AC257" s="32">
        <v>0</v>
      </c>
      <c r="AD257" s="32">
        <v>0</v>
      </c>
      <c r="AE257" s="32">
        <v>0</v>
      </c>
      <c r="AF257" t="s">
        <v>237</v>
      </c>
      <c r="AG257">
        <v>7</v>
      </c>
      <c r="AH257"/>
    </row>
    <row r="258" spans="1:34" x14ac:dyDescent="0.25">
      <c r="A258" t="s">
        <v>1347</v>
      </c>
      <c r="B258" t="s">
        <v>666</v>
      </c>
      <c r="C258" t="s">
        <v>989</v>
      </c>
      <c r="D258" t="s">
        <v>1234</v>
      </c>
      <c r="E258" s="32">
        <v>79.888888888888886</v>
      </c>
      <c r="F258" s="32">
        <v>3.2976383866481225</v>
      </c>
      <c r="G258" s="32">
        <v>3.2230904033379697</v>
      </c>
      <c r="H258" s="32">
        <v>0.36034075104311553</v>
      </c>
      <c r="I258" s="32">
        <v>0.29469401947148827</v>
      </c>
      <c r="J258" s="32">
        <v>263.44466666666665</v>
      </c>
      <c r="K258" s="32">
        <v>257.48911111111113</v>
      </c>
      <c r="L258" s="32">
        <v>28.787222222222226</v>
      </c>
      <c r="M258" s="32">
        <v>23.542777777777783</v>
      </c>
      <c r="N258" s="32">
        <v>0</v>
      </c>
      <c r="O258" s="32">
        <v>5.2444444444444445</v>
      </c>
      <c r="P258" s="32">
        <v>41.802444444444447</v>
      </c>
      <c r="Q258" s="32">
        <v>41.091333333333338</v>
      </c>
      <c r="R258" s="32">
        <v>0.71111111111111114</v>
      </c>
      <c r="S258" s="32">
        <v>192.85499999999999</v>
      </c>
      <c r="T258" s="32">
        <v>136.19988888888886</v>
      </c>
      <c r="U258" s="32">
        <v>0</v>
      </c>
      <c r="V258" s="32">
        <v>56.655111111111118</v>
      </c>
      <c r="W258" s="32">
        <v>28.990555555555556</v>
      </c>
      <c r="X258" s="32">
        <v>0</v>
      </c>
      <c r="Y258" s="32">
        <v>0</v>
      </c>
      <c r="Z258" s="32">
        <v>0</v>
      </c>
      <c r="AA258" s="32">
        <v>0</v>
      </c>
      <c r="AB258" s="32">
        <v>0</v>
      </c>
      <c r="AC258" s="32">
        <v>28.990555555555556</v>
      </c>
      <c r="AD258" s="32">
        <v>0</v>
      </c>
      <c r="AE258" s="32">
        <v>0</v>
      </c>
      <c r="AF258" t="s">
        <v>180</v>
      </c>
      <c r="AG258">
        <v>7</v>
      </c>
      <c r="AH258"/>
    </row>
    <row r="259" spans="1:34" x14ac:dyDescent="0.25">
      <c r="A259" t="s">
        <v>1347</v>
      </c>
      <c r="B259" t="s">
        <v>548</v>
      </c>
      <c r="C259" t="s">
        <v>1020</v>
      </c>
      <c r="D259" t="s">
        <v>1298</v>
      </c>
      <c r="E259" s="32">
        <v>53.088888888888889</v>
      </c>
      <c r="F259" s="32">
        <v>2.2281289242360822</v>
      </c>
      <c r="G259" s="32">
        <v>2.0533340309753032</v>
      </c>
      <c r="H259" s="32">
        <v>0.18177689409794892</v>
      </c>
      <c r="I259" s="32">
        <v>8.555462536626203E-2</v>
      </c>
      <c r="J259" s="32">
        <v>118.28888888888889</v>
      </c>
      <c r="K259" s="32">
        <v>109.00922222222221</v>
      </c>
      <c r="L259" s="32">
        <v>9.6503333333333323</v>
      </c>
      <c r="M259" s="32">
        <v>4.5419999999999998</v>
      </c>
      <c r="N259" s="32">
        <v>0</v>
      </c>
      <c r="O259" s="32">
        <v>5.1083333333333334</v>
      </c>
      <c r="P259" s="32">
        <v>43.015888888888881</v>
      </c>
      <c r="Q259" s="32">
        <v>38.844555555555544</v>
      </c>
      <c r="R259" s="32">
        <v>4.1713333333333331</v>
      </c>
      <c r="S259" s="32">
        <v>65.622666666666674</v>
      </c>
      <c r="T259" s="32">
        <v>53.70600000000001</v>
      </c>
      <c r="U259" s="32">
        <v>2.7220000000000004</v>
      </c>
      <c r="V259" s="32">
        <v>9.1946666666666683</v>
      </c>
      <c r="W259" s="32">
        <v>2.4335555555555555</v>
      </c>
      <c r="X259" s="32">
        <v>0</v>
      </c>
      <c r="Y259" s="32">
        <v>0</v>
      </c>
      <c r="Z259" s="32">
        <v>0</v>
      </c>
      <c r="AA259" s="32">
        <v>0</v>
      </c>
      <c r="AB259" s="32">
        <v>0</v>
      </c>
      <c r="AC259" s="32">
        <v>2.1668888888888889</v>
      </c>
      <c r="AD259" s="32">
        <v>0</v>
      </c>
      <c r="AE259" s="32">
        <v>0.26666666666666666</v>
      </c>
      <c r="AF259" t="s">
        <v>59</v>
      </c>
      <c r="AG259">
        <v>7</v>
      </c>
      <c r="AH259"/>
    </row>
    <row r="260" spans="1:34" x14ac:dyDescent="0.25">
      <c r="A260" t="s">
        <v>1347</v>
      </c>
      <c r="B260" t="s">
        <v>651</v>
      </c>
      <c r="C260" t="s">
        <v>1076</v>
      </c>
      <c r="D260" t="s">
        <v>1227</v>
      </c>
      <c r="E260" s="32">
        <v>38.344444444444441</v>
      </c>
      <c r="F260" s="32">
        <v>3.5906461895102861</v>
      </c>
      <c r="G260" s="32">
        <v>3.3387510866415528</v>
      </c>
      <c r="H260" s="32">
        <v>0.25469718922051571</v>
      </c>
      <c r="I260" s="32">
        <v>0.19703274413213553</v>
      </c>
      <c r="J260" s="32">
        <v>137.6813333333333</v>
      </c>
      <c r="K260" s="32">
        <v>128.02255555555553</v>
      </c>
      <c r="L260" s="32">
        <v>9.7662222222222184</v>
      </c>
      <c r="M260" s="32">
        <v>7.555111111111108</v>
      </c>
      <c r="N260" s="32">
        <v>1.5888888888888888</v>
      </c>
      <c r="O260" s="32">
        <v>0.62222222222222223</v>
      </c>
      <c r="P260" s="32">
        <v>27.879777777777779</v>
      </c>
      <c r="Q260" s="32">
        <v>20.432111111111116</v>
      </c>
      <c r="R260" s="32">
        <v>7.447666666666664</v>
      </c>
      <c r="S260" s="32">
        <v>100.03533333333331</v>
      </c>
      <c r="T260" s="32">
        <v>50.039999999999985</v>
      </c>
      <c r="U260" s="32">
        <v>30.488888888888884</v>
      </c>
      <c r="V260" s="32">
        <v>19.50644444444444</v>
      </c>
      <c r="W260" s="32">
        <v>3.3944444444444444</v>
      </c>
      <c r="X260" s="32">
        <v>1.5333333333333334</v>
      </c>
      <c r="Y260" s="32">
        <v>1.5888888888888888</v>
      </c>
      <c r="Z260" s="32">
        <v>0</v>
      </c>
      <c r="AA260" s="32">
        <v>0.2722222222222222</v>
      </c>
      <c r="AB260" s="32">
        <v>0</v>
      </c>
      <c r="AC260" s="32">
        <v>0</v>
      </c>
      <c r="AD260" s="32">
        <v>0</v>
      </c>
      <c r="AE260" s="32">
        <v>0</v>
      </c>
      <c r="AF260" t="s">
        <v>165</v>
      </c>
      <c r="AG260">
        <v>7</v>
      </c>
      <c r="AH260"/>
    </row>
    <row r="261" spans="1:34" x14ac:dyDescent="0.25">
      <c r="A261" t="s">
        <v>1347</v>
      </c>
      <c r="B261" t="s">
        <v>541</v>
      </c>
      <c r="C261" t="s">
        <v>1083</v>
      </c>
      <c r="D261" t="s">
        <v>1283</v>
      </c>
      <c r="E261" s="32">
        <v>61.711111111111109</v>
      </c>
      <c r="F261" s="32">
        <v>3.1414296002880806</v>
      </c>
      <c r="G261" s="32">
        <v>3.0199855959668707</v>
      </c>
      <c r="H261" s="32">
        <v>0.23532949225783223</v>
      </c>
      <c r="I261" s="32">
        <v>0.20796182931220747</v>
      </c>
      <c r="J261" s="32">
        <v>193.86111111111109</v>
      </c>
      <c r="K261" s="32">
        <v>186.36666666666665</v>
      </c>
      <c r="L261" s="32">
        <v>14.522444444444446</v>
      </c>
      <c r="M261" s="32">
        <v>12.833555555555558</v>
      </c>
      <c r="N261" s="32">
        <v>0</v>
      </c>
      <c r="O261" s="32">
        <v>1.6888888888888889</v>
      </c>
      <c r="P261" s="32">
        <v>44.451888888888874</v>
      </c>
      <c r="Q261" s="32">
        <v>38.646333333333317</v>
      </c>
      <c r="R261" s="32">
        <v>5.8055555555555554</v>
      </c>
      <c r="S261" s="32">
        <v>134.88677777777778</v>
      </c>
      <c r="T261" s="32">
        <v>111.96255555555555</v>
      </c>
      <c r="U261" s="32">
        <v>0</v>
      </c>
      <c r="V261" s="32">
        <v>22.924222222222227</v>
      </c>
      <c r="W261" s="32">
        <v>60.476999999999997</v>
      </c>
      <c r="X261" s="32">
        <v>8.8484444444444446</v>
      </c>
      <c r="Y261" s="32">
        <v>0</v>
      </c>
      <c r="Z261" s="32">
        <v>0.35555555555555557</v>
      </c>
      <c r="AA261" s="32">
        <v>22.92688888888889</v>
      </c>
      <c r="AB261" s="32">
        <v>0</v>
      </c>
      <c r="AC261" s="32">
        <v>16.640333333333334</v>
      </c>
      <c r="AD261" s="32">
        <v>0</v>
      </c>
      <c r="AE261" s="32">
        <v>11.705777777777778</v>
      </c>
      <c r="AF261" t="s">
        <v>52</v>
      </c>
      <c r="AG261">
        <v>7</v>
      </c>
      <c r="AH261"/>
    </row>
    <row r="262" spans="1:34" x14ac:dyDescent="0.25">
      <c r="A262" t="s">
        <v>1347</v>
      </c>
      <c r="B262" t="s">
        <v>730</v>
      </c>
      <c r="C262" t="s">
        <v>1139</v>
      </c>
      <c r="D262" t="s">
        <v>1268</v>
      </c>
      <c r="E262" s="32">
        <v>49.333333333333336</v>
      </c>
      <c r="F262" s="32">
        <v>2.7973536036036033</v>
      </c>
      <c r="G262" s="32">
        <v>2.7973536036036033</v>
      </c>
      <c r="H262" s="32">
        <v>0.36914414414414415</v>
      </c>
      <c r="I262" s="32">
        <v>0.36914414414414415</v>
      </c>
      <c r="J262" s="32">
        <v>138.00277777777777</v>
      </c>
      <c r="K262" s="32">
        <v>138.00277777777777</v>
      </c>
      <c r="L262" s="32">
        <v>18.211111111111112</v>
      </c>
      <c r="M262" s="32">
        <v>18.211111111111112</v>
      </c>
      <c r="N262" s="32">
        <v>0</v>
      </c>
      <c r="O262" s="32">
        <v>0</v>
      </c>
      <c r="P262" s="32">
        <v>30.422222222222221</v>
      </c>
      <c r="Q262" s="32">
        <v>30.422222222222221</v>
      </c>
      <c r="R262" s="32">
        <v>0</v>
      </c>
      <c r="S262" s="32">
        <v>89.36944444444444</v>
      </c>
      <c r="T262" s="32">
        <v>84.105555555555554</v>
      </c>
      <c r="U262" s="32">
        <v>0</v>
      </c>
      <c r="V262" s="32">
        <v>5.2638888888888893</v>
      </c>
      <c r="W262" s="32">
        <v>0</v>
      </c>
      <c r="X262" s="32">
        <v>0</v>
      </c>
      <c r="Y262" s="32">
        <v>0</v>
      </c>
      <c r="Z262" s="32">
        <v>0</v>
      </c>
      <c r="AA262" s="32">
        <v>0</v>
      </c>
      <c r="AB262" s="32">
        <v>0</v>
      </c>
      <c r="AC262" s="32">
        <v>0</v>
      </c>
      <c r="AD262" s="32">
        <v>0</v>
      </c>
      <c r="AE262" s="32">
        <v>0</v>
      </c>
      <c r="AF262" t="s">
        <v>244</v>
      </c>
      <c r="AG262">
        <v>7</v>
      </c>
      <c r="AH262"/>
    </row>
    <row r="263" spans="1:34" x14ac:dyDescent="0.25">
      <c r="A263" t="s">
        <v>1347</v>
      </c>
      <c r="B263" t="s">
        <v>511</v>
      </c>
      <c r="C263" t="s">
        <v>1052</v>
      </c>
      <c r="D263" t="s">
        <v>1283</v>
      </c>
      <c r="E263" s="32">
        <v>132.22222222222223</v>
      </c>
      <c r="F263" s="32">
        <v>2.8948941176470582</v>
      </c>
      <c r="G263" s="32">
        <v>2.8281605042016804</v>
      </c>
      <c r="H263" s="32">
        <v>0.14049075630252103</v>
      </c>
      <c r="I263" s="32">
        <v>0.12771764705882355</v>
      </c>
      <c r="J263" s="32">
        <v>382.76933333333329</v>
      </c>
      <c r="K263" s="32">
        <v>373.94566666666663</v>
      </c>
      <c r="L263" s="32">
        <v>18.576000000000004</v>
      </c>
      <c r="M263" s="32">
        <v>16.887111111111114</v>
      </c>
      <c r="N263" s="32">
        <v>0</v>
      </c>
      <c r="O263" s="32">
        <v>1.6888888888888889</v>
      </c>
      <c r="P263" s="32">
        <v>80.078888888888883</v>
      </c>
      <c r="Q263" s="32">
        <v>72.944111111111113</v>
      </c>
      <c r="R263" s="32">
        <v>7.1347777777777761</v>
      </c>
      <c r="S263" s="32">
        <v>284.11444444444442</v>
      </c>
      <c r="T263" s="32">
        <v>255.41799999999998</v>
      </c>
      <c r="U263" s="32">
        <v>0</v>
      </c>
      <c r="V263" s="32">
        <v>28.696444444444438</v>
      </c>
      <c r="W263" s="32">
        <v>109.54522222222222</v>
      </c>
      <c r="X263" s="32">
        <v>5.2862222222222224</v>
      </c>
      <c r="Y263" s="32">
        <v>0</v>
      </c>
      <c r="Z263" s="32">
        <v>0</v>
      </c>
      <c r="AA263" s="32">
        <v>28.472999999999995</v>
      </c>
      <c r="AB263" s="32">
        <v>0</v>
      </c>
      <c r="AC263" s="32">
        <v>75.591555555555558</v>
      </c>
      <c r="AD263" s="32">
        <v>0</v>
      </c>
      <c r="AE263" s="32">
        <v>0.19444444444444445</v>
      </c>
      <c r="AF263" t="s">
        <v>22</v>
      </c>
      <c r="AG263">
        <v>7</v>
      </c>
      <c r="AH263"/>
    </row>
    <row r="264" spans="1:34" x14ac:dyDescent="0.25">
      <c r="A264" t="s">
        <v>1347</v>
      </c>
      <c r="B264" t="s">
        <v>504</v>
      </c>
      <c r="C264" t="s">
        <v>983</v>
      </c>
      <c r="D264" t="s">
        <v>1283</v>
      </c>
      <c r="E264" s="32">
        <v>55.5</v>
      </c>
      <c r="F264" s="32">
        <v>5.2397217217217218</v>
      </c>
      <c r="G264" s="32">
        <v>5.1541021021021027</v>
      </c>
      <c r="H264" s="32">
        <v>0.36149149149149146</v>
      </c>
      <c r="I264" s="32">
        <v>0.27587187187187184</v>
      </c>
      <c r="J264" s="32">
        <v>290.80455555555557</v>
      </c>
      <c r="K264" s="32">
        <v>286.05266666666671</v>
      </c>
      <c r="L264" s="32">
        <v>20.062777777777775</v>
      </c>
      <c r="M264" s="32">
        <v>15.310888888888886</v>
      </c>
      <c r="N264" s="32">
        <v>0</v>
      </c>
      <c r="O264" s="32">
        <v>4.7518888888888888</v>
      </c>
      <c r="P264" s="32">
        <v>61.406888888888886</v>
      </c>
      <c r="Q264" s="32">
        <v>61.406888888888886</v>
      </c>
      <c r="R264" s="32">
        <v>0</v>
      </c>
      <c r="S264" s="32">
        <v>209.33488888888891</v>
      </c>
      <c r="T264" s="32">
        <v>172.03888888888892</v>
      </c>
      <c r="U264" s="32">
        <v>37.295999999999999</v>
      </c>
      <c r="V264" s="32">
        <v>0</v>
      </c>
      <c r="W264" s="32">
        <v>0</v>
      </c>
      <c r="X264" s="32">
        <v>0</v>
      </c>
      <c r="Y264" s="32">
        <v>0</v>
      </c>
      <c r="Z264" s="32">
        <v>0</v>
      </c>
      <c r="AA264" s="32">
        <v>0</v>
      </c>
      <c r="AB264" s="32">
        <v>0</v>
      </c>
      <c r="AC264" s="32">
        <v>0</v>
      </c>
      <c r="AD264" s="32">
        <v>0</v>
      </c>
      <c r="AE264" s="32">
        <v>0</v>
      </c>
      <c r="AF264" t="s">
        <v>15</v>
      </c>
      <c r="AG264">
        <v>7</v>
      </c>
      <c r="AH264"/>
    </row>
    <row r="265" spans="1:34" x14ac:dyDescent="0.25">
      <c r="A265" t="s">
        <v>1347</v>
      </c>
      <c r="B265" t="s">
        <v>589</v>
      </c>
      <c r="C265" t="s">
        <v>964</v>
      </c>
      <c r="D265" t="s">
        <v>1302</v>
      </c>
      <c r="E265" s="32">
        <v>53.055555555555557</v>
      </c>
      <c r="F265" s="32">
        <v>3.049185340314136</v>
      </c>
      <c r="G265" s="32">
        <v>2.7582282722513085</v>
      </c>
      <c r="H265" s="32">
        <v>0.47163141361256528</v>
      </c>
      <c r="I265" s="32">
        <v>0.37518534031413597</v>
      </c>
      <c r="J265" s="32">
        <v>161.77622222222223</v>
      </c>
      <c r="K265" s="32">
        <v>146.33933333333331</v>
      </c>
      <c r="L265" s="32">
        <v>25.022666666666659</v>
      </c>
      <c r="M265" s="32">
        <v>19.905666666666658</v>
      </c>
      <c r="N265" s="32">
        <v>0.56977777777777783</v>
      </c>
      <c r="O265" s="32">
        <v>4.5472222222222225</v>
      </c>
      <c r="P265" s="32">
        <v>36.134888888888888</v>
      </c>
      <c r="Q265" s="32">
        <v>25.814999999999998</v>
      </c>
      <c r="R265" s="32">
        <v>10.319888888888888</v>
      </c>
      <c r="S265" s="32">
        <v>100.61866666666666</v>
      </c>
      <c r="T265" s="32">
        <v>43.089111111111116</v>
      </c>
      <c r="U265" s="32">
        <v>40.647333333333322</v>
      </c>
      <c r="V265" s="32">
        <v>16.882222222222218</v>
      </c>
      <c r="W265" s="32">
        <v>14.288888888888888</v>
      </c>
      <c r="X265" s="32">
        <v>0</v>
      </c>
      <c r="Y265" s="32">
        <v>0</v>
      </c>
      <c r="Z265" s="32">
        <v>0</v>
      </c>
      <c r="AA265" s="32">
        <v>0.2638888888888889</v>
      </c>
      <c r="AB265" s="32">
        <v>0</v>
      </c>
      <c r="AC265" s="32">
        <v>3.6638888888888888</v>
      </c>
      <c r="AD265" s="32">
        <v>0</v>
      </c>
      <c r="AE265" s="32">
        <v>10.361111111111111</v>
      </c>
      <c r="AF265" t="s">
        <v>101</v>
      </c>
      <c r="AG265">
        <v>7</v>
      </c>
      <c r="AH265"/>
    </row>
    <row r="266" spans="1:34" x14ac:dyDescent="0.25">
      <c r="A266" t="s">
        <v>1347</v>
      </c>
      <c r="B266" t="s">
        <v>491</v>
      </c>
      <c r="C266" t="s">
        <v>1027</v>
      </c>
      <c r="D266" t="s">
        <v>1283</v>
      </c>
      <c r="E266" s="32">
        <v>109.21111111111111</v>
      </c>
      <c r="F266" s="32">
        <v>4.3838020144470446</v>
      </c>
      <c r="G266" s="32">
        <v>3.7993071523044057</v>
      </c>
      <c r="H266" s="32">
        <v>1.1823400142435649</v>
      </c>
      <c r="I266" s="32">
        <v>0.7982215891748905</v>
      </c>
      <c r="J266" s="32">
        <v>478.7598888888889</v>
      </c>
      <c r="K266" s="32">
        <v>414.92655555555558</v>
      </c>
      <c r="L266" s="32">
        <v>129.12466666666666</v>
      </c>
      <c r="M266" s="32">
        <v>87.174666666666653</v>
      </c>
      <c r="N266" s="32">
        <v>36.261111111111113</v>
      </c>
      <c r="O266" s="32">
        <v>5.6888888888888891</v>
      </c>
      <c r="P266" s="32">
        <v>75.28711111111113</v>
      </c>
      <c r="Q266" s="32">
        <v>53.40377777777779</v>
      </c>
      <c r="R266" s="32">
        <v>21.883333333333333</v>
      </c>
      <c r="S266" s="32">
        <v>274.34811111111117</v>
      </c>
      <c r="T266" s="32">
        <v>197.5615555555556</v>
      </c>
      <c r="U266" s="32">
        <v>0</v>
      </c>
      <c r="V266" s="32">
        <v>76.786555555555537</v>
      </c>
      <c r="W266" s="32">
        <v>80.138111111111115</v>
      </c>
      <c r="X266" s="32">
        <v>57.12222222222222</v>
      </c>
      <c r="Y266" s="32">
        <v>0</v>
      </c>
      <c r="Z266" s="32">
        <v>0</v>
      </c>
      <c r="AA266" s="32">
        <v>1.1277777777777778</v>
      </c>
      <c r="AB266" s="32">
        <v>0</v>
      </c>
      <c r="AC266" s="32">
        <v>21.671444444444443</v>
      </c>
      <c r="AD266" s="32">
        <v>0</v>
      </c>
      <c r="AE266" s="32">
        <v>0.21666666666666667</v>
      </c>
      <c r="AF266" t="s">
        <v>2</v>
      </c>
      <c r="AG266">
        <v>7</v>
      </c>
      <c r="AH266"/>
    </row>
    <row r="267" spans="1:34" x14ac:dyDescent="0.25">
      <c r="A267" t="s">
        <v>1347</v>
      </c>
      <c r="B267" t="s">
        <v>622</v>
      </c>
      <c r="C267" t="s">
        <v>1030</v>
      </c>
      <c r="D267" t="s">
        <v>1211</v>
      </c>
      <c r="E267" s="32">
        <v>46.56666666666667</v>
      </c>
      <c r="F267" s="32">
        <v>2.5467072297780957</v>
      </c>
      <c r="G267" s="32">
        <v>2.3642328799809111</v>
      </c>
      <c r="H267" s="32">
        <v>0.53549272250059643</v>
      </c>
      <c r="I267" s="32">
        <v>0.44028871391076108</v>
      </c>
      <c r="J267" s="32">
        <v>118.59166666666667</v>
      </c>
      <c r="K267" s="32">
        <v>110.09444444444443</v>
      </c>
      <c r="L267" s="32">
        <v>24.93611111111111</v>
      </c>
      <c r="M267" s="32">
        <v>20.502777777777776</v>
      </c>
      <c r="N267" s="32">
        <v>0</v>
      </c>
      <c r="O267" s="32">
        <v>4.4333333333333336</v>
      </c>
      <c r="P267" s="32">
        <v>26.883333333333333</v>
      </c>
      <c r="Q267" s="32">
        <v>22.819444444444443</v>
      </c>
      <c r="R267" s="32">
        <v>4.0638888888888891</v>
      </c>
      <c r="S267" s="32">
        <v>66.772222222222226</v>
      </c>
      <c r="T267" s="32">
        <v>43.172222222222224</v>
      </c>
      <c r="U267" s="32">
        <v>0.11666666666666667</v>
      </c>
      <c r="V267" s="32">
        <v>23.483333333333334</v>
      </c>
      <c r="W267" s="32">
        <v>0</v>
      </c>
      <c r="X267" s="32">
        <v>0</v>
      </c>
      <c r="Y267" s="32">
        <v>0</v>
      </c>
      <c r="Z267" s="32">
        <v>0</v>
      </c>
      <c r="AA267" s="32">
        <v>0</v>
      </c>
      <c r="AB267" s="32">
        <v>0</v>
      </c>
      <c r="AC267" s="32">
        <v>0</v>
      </c>
      <c r="AD267" s="32">
        <v>0</v>
      </c>
      <c r="AE267" s="32">
        <v>0</v>
      </c>
      <c r="AF267" t="s">
        <v>136</v>
      </c>
      <c r="AG267">
        <v>7</v>
      </c>
      <c r="AH267"/>
    </row>
    <row r="268" spans="1:34" x14ac:dyDescent="0.25">
      <c r="A268" t="s">
        <v>1347</v>
      </c>
      <c r="B268" t="s">
        <v>948</v>
      </c>
      <c r="C268" t="s">
        <v>1150</v>
      </c>
      <c r="D268" t="s">
        <v>1279</v>
      </c>
      <c r="E268" s="32">
        <v>31.577777777777779</v>
      </c>
      <c r="F268" s="32">
        <v>6.565995777621394</v>
      </c>
      <c r="G268" s="32">
        <v>6.565995777621394</v>
      </c>
      <c r="H268" s="32">
        <v>0.69743490499648142</v>
      </c>
      <c r="I268" s="32">
        <v>0.69743490499648142</v>
      </c>
      <c r="J268" s="32">
        <v>207.33955555555559</v>
      </c>
      <c r="K268" s="32">
        <v>207.33955555555559</v>
      </c>
      <c r="L268" s="32">
        <v>22.023444444444447</v>
      </c>
      <c r="M268" s="32">
        <v>22.023444444444447</v>
      </c>
      <c r="N268" s="32">
        <v>0</v>
      </c>
      <c r="O268" s="32">
        <v>0</v>
      </c>
      <c r="P268" s="32">
        <v>46.159888888888879</v>
      </c>
      <c r="Q268" s="32">
        <v>46.159888888888879</v>
      </c>
      <c r="R268" s="32">
        <v>0</v>
      </c>
      <c r="S268" s="32">
        <v>139.15622222222225</v>
      </c>
      <c r="T268" s="32">
        <v>94.282888888888905</v>
      </c>
      <c r="U268" s="32">
        <v>8.958111111111112</v>
      </c>
      <c r="V268" s="32">
        <v>35.915222222222226</v>
      </c>
      <c r="W268" s="32">
        <v>0</v>
      </c>
      <c r="X268" s="32">
        <v>0</v>
      </c>
      <c r="Y268" s="32">
        <v>0</v>
      </c>
      <c r="Z268" s="32">
        <v>0</v>
      </c>
      <c r="AA268" s="32">
        <v>0</v>
      </c>
      <c r="AB268" s="32">
        <v>0</v>
      </c>
      <c r="AC268" s="32">
        <v>0</v>
      </c>
      <c r="AD268" s="32">
        <v>0</v>
      </c>
      <c r="AE268" s="32">
        <v>0</v>
      </c>
      <c r="AF268" t="s">
        <v>466</v>
      </c>
      <c r="AG268">
        <v>7</v>
      </c>
      <c r="AH268"/>
    </row>
    <row r="269" spans="1:34" x14ac:dyDescent="0.25">
      <c r="A269" t="s">
        <v>1347</v>
      </c>
      <c r="B269" t="s">
        <v>942</v>
      </c>
      <c r="C269" t="s">
        <v>1034</v>
      </c>
      <c r="D269" t="s">
        <v>1220</v>
      </c>
      <c r="E269" s="32">
        <v>49.31111111111111</v>
      </c>
      <c r="F269" s="32">
        <v>5.8320730058584953</v>
      </c>
      <c r="G269" s="32">
        <v>5.4848355114916636</v>
      </c>
      <c r="H269" s="32">
        <v>0.41355565570076613</v>
      </c>
      <c r="I269" s="32">
        <v>0.28178684091933304</v>
      </c>
      <c r="J269" s="32">
        <v>287.58600000000001</v>
      </c>
      <c r="K269" s="32">
        <v>270.46333333333337</v>
      </c>
      <c r="L269" s="32">
        <v>20.392888888888891</v>
      </c>
      <c r="M269" s="32">
        <v>13.895222222222223</v>
      </c>
      <c r="N269" s="32">
        <v>6.4976666666666674</v>
      </c>
      <c r="O269" s="32">
        <v>0</v>
      </c>
      <c r="P269" s="32">
        <v>95.470444444444382</v>
      </c>
      <c r="Q269" s="32">
        <v>84.845444444444382</v>
      </c>
      <c r="R269" s="32">
        <v>10.625</v>
      </c>
      <c r="S269" s="32">
        <v>171.72266666666673</v>
      </c>
      <c r="T269" s="32">
        <v>147.2362222222223</v>
      </c>
      <c r="U269" s="32">
        <v>6.3888888888888884E-2</v>
      </c>
      <c r="V269" s="32">
        <v>24.422555555555547</v>
      </c>
      <c r="W269" s="32">
        <v>65.641555555555556</v>
      </c>
      <c r="X269" s="32">
        <v>0</v>
      </c>
      <c r="Y269" s="32">
        <v>0</v>
      </c>
      <c r="Z269" s="32">
        <v>0</v>
      </c>
      <c r="AA269" s="32">
        <v>5.3506666666666671</v>
      </c>
      <c r="AB269" s="32">
        <v>0</v>
      </c>
      <c r="AC269" s="32">
        <v>56.665000000000006</v>
      </c>
      <c r="AD269" s="32">
        <v>6.3888888888888884E-2</v>
      </c>
      <c r="AE269" s="32">
        <v>3.5620000000000003</v>
      </c>
      <c r="AF269" t="s">
        <v>460</v>
      </c>
      <c r="AG269">
        <v>7</v>
      </c>
      <c r="AH269"/>
    </row>
    <row r="270" spans="1:34" x14ac:dyDescent="0.25">
      <c r="A270" t="s">
        <v>1347</v>
      </c>
      <c r="B270" t="s">
        <v>650</v>
      </c>
      <c r="C270" t="s">
        <v>1022</v>
      </c>
      <c r="D270" t="s">
        <v>1311</v>
      </c>
      <c r="E270" s="32">
        <v>61.822222222222223</v>
      </c>
      <c r="F270" s="32">
        <v>2.9539378145219271</v>
      </c>
      <c r="G270" s="32">
        <v>2.755010783608915</v>
      </c>
      <c r="H270" s="32">
        <v>0.42536125089863419</v>
      </c>
      <c r="I270" s="32">
        <v>0.22643421998562191</v>
      </c>
      <c r="J270" s="32">
        <v>182.61900000000003</v>
      </c>
      <c r="K270" s="32">
        <v>170.32088888888893</v>
      </c>
      <c r="L270" s="32">
        <v>26.296777777777784</v>
      </c>
      <c r="M270" s="32">
        <v>13.99866666666667</v>
      </c>
      <c r="N270" s="32">
        <v>7.7647777777777796</v>
      </c>
      <c r="O270" s="32">
        <v>4.5333333333333332</v>
      </c>
      <c r="P270" s="32">
        <v>45.63922222222223</v>
      </c>
      <c r="Q270" s="32">
        <v>45.63922222222223</v>
      </c>
      <c r="R270" s="32">
        <v>0</v>
      </c>
      <c r="S270" s="32">
        <v>110.68300000000002</v>
      </c>
      <c r="T270" s="32">
        <v>90.958888888888907</v>
      </c>
      <c r="U270" s="32">
        <v>11.863888888888889</v>
      </c>
      <c r="V270" s="32">
        <v>7.8602222222222231</v>
      </c>
      <c r="W270" s="32">
        <v>0</v>
      </c>
      <c r="X270" s="32">
        <v>0</v>
      </c>
      <c r="Y270" s="32">
        <v>0</v>
      </c>
      <c r="Z270" s="32">
        <v>0</v>
      </c>
      <c r="AA270" s="32">
        <v>0</v>
      </c>
      <c r="AB270" s="32">
        <v>0</v>
      </c>
      <c r="AC270" s="32">
        <v>0</v>
      </c>
      <c r="AD270" s="32">
        <v>0</v>
      </c>
      <c r="AE270" s="32">
        <v>0</v>
      </c>
      <c r="AF270" t="s">
        <v>164</v>
      </c>
      <c r="AG270">
        <v>7</v>
      </c>
      <c r="AH270"/>
    </row>
    <row r="271" spans="1:34" x14ac:dyDescent="0.25">
      <c r="A271" t="s">
        <v>1347</v>
      </c>
      <c r="B271" t="s">
        <v>922</v>
      </c>
      <c r="C271" t="s">
        <v>1053</v>
      </c>
      <c r="D271" t="s">
        <v>1283</v>
      </c>
      <c r="E271" s="32">
        <v>57.033333333333331</v>
      </c>
      <c r="F271" s="32">
        <v>5.0946873173582707</v>
      </c>
      <c r="G271" s="32">
        <v>4.9063471654003505</v>
      </c>
      <c r="H271" s="32">
        <v>0.36531268264173</v>
      </c>
      <c r="I271" s="32">
        <v>0.26868303136567312</v>
      </c>
      <c r="J271" s="32">
        <v>290.56700000000001</v>
      </c>
      <c r="K271" s="32">
        <v>279.82533333333333</v>
      </c>
      <c r="L271" s="32">
        <v>20.835000000000001</v>
      </c>
      <c r="M271" s="32">
        <v>15.32388888888889</v>
      </c>
      <c r="N271" s="32">
        <v>0.44444444444444442</v>
      </c>
      <c r="O271" s="32">
        <v>5.0666666666666664</v>
      </c>
      <c r="P271" s="32">
        <v>70.713888888888889</v>
      </c>
      <c r="Q271" s="32">
        <v>65.483333333333334</v>
      </c>
      <c r="R271" s="32">
        <v>5.2305555555555552</v>
      </c>
      <c r="S271" s="32">
        <v>199.01811111111112</v>
      </c>
      <c r="T271" s="32">
        <v>180.96666666666667</v>
      </c>
      <c r="U271" s="32">
        <v>0</v>
      </c>
      <c r="V271" s="32">
        <v>18.051444444444453</v>
      </c>
      <c r="W271" s="32">
        <v>0.77222222222222225</v>
      </c>
      <c r="X271" s="32">
        <v>0</v>
      </c>
      <c r="Y271" s="32">
        <v>0</v>
      </c>
      <c r="Z271" s="32">
        <v>0</v>
      </c>
      <c r="AA271" s="32">
        <v>0</v>
      </c>
      <c r="AB271" s="32">
        <v>0.77222222222222225</v>
      </c>
      <c r="AC271" s="32">
        <v>0</v>
      </c>
      <c r="AD271" s="32">
        <v>0</v>
      </c>
      <c r="AE271" s="32">
        <v>0</v>
      </c>
      <c r="AF271" t="s">
        <v>440</v>
      </c>
      <c r="AG271">
        <v>7</v>
      </c>
      <c r="AH271"/>
    </row>
    <row r="272" spans="1:34" x14ac:dyDescent="0.25">
      <c r="A272" t="s">
        <v>1347</v>
      </c>
      <c r="B272" t="s">
        <v>770</v>
      </c>
      <c r="C272" t="s">
        <v>1019</v>
      </c>
      <c r="D272" t="s">
        <v>1267</v>
      </c>
      <c r="E272" s="32">
        <v>35.533333333333331</v>
      </c>
      <c r="F272" s="32">
        <v>3.7431207004377738</v>
      </c>
      <c r="G272" s="32">
        <v>3.4570012507817389</v>
      </c>
      <c r="H272" s="32">
        <v>0.62156347717323324</v>
      </c>
      <c r="I272" s="32">
        <v>0.5055222013758599</v>
      </c>
      <c r="J272" s="32">
        <v>133.00555555555556</v>
      </c>
      <c r="K272" s="32">
        <v>122.83877777777778</v>
      </c>
      <c r="L272" s="32">
        <v>22.086222222222219</v>
      </c>
      <c r="M272" s="32">
        <v>17.962888888888887</v>
      </c>
      <c r="N272" s="32">
        <v>1.1623333333333332</v>
      </c>
      <c r="O272" s="32">
        <v>2.9610000000000003</v>
      </c>
      <c r="P272" s="32">
        <v>16.354555555555557</v>
      </c>
      <c r="Q272" s="32">
        <v>10.311111111111112</v>
      </c>
      <c r="R272" s="32">
        <v>6.043444444444444</v>
      </c>
      <c r="S272" s="32">
        <v>94.564777777777778</v>
      </c>
      <c r="T272" s="32">
        <v>62.911444444444442</v>
      </c>
      <c r="U272" s="32">
        <v>19.250555555555565</v>
      </c>
      <c r="V272" s="32">
        <v>12.402777777777779</v>
      </c>
      <c r="W272" s="32">
        <v>0</v>
      </c>
      <c r="X272" s="32">
        <v>0</v>
      </c>
      <c r="Y272" s="32">
        <v>0</v>
      </c>
      <c r="Z272" s="32">
        <v>0</v>
      </c>
      <c r="AA272" s="32">
        <v>0</v>
      </c>
      <c r="AB272" s="32">
        <v>0</v>
      </c>
      <c r="AC272" s="32">
        <v>0</v>
      </c>
      <c r="AD272" s="32">
        <v>0</v>
      </c>
      <c r="AE272" s="32">
        <v>0</v>
      </c>
      <c r="AF272" t="s">
        <v>285</v>
      </c>
      <c r="AG272">
        <v>7</v>
      </c>
      <c r="AH272"/>
    </row>
    <row r="273" spans="1:34" x14ac:dyDescent="0.25">
      <c r="A273" t="s">
        <v>1347</v>
      </c>
      <c r="B273" t="s">
        <v>595</v>
      </c>
      <c r="C273" t="s">
        <v>1108</v>
      </c>
      <c r="D273" t="s">
        <v>1262</v>
      </c>
      <c r="E273" s="32">
        <v>96.7</v>
      </c>
      <c r="F273" s="32">
        <v>2.3786924049178442</v>
      </c>
      <c r="G273" s="32">
        <v>2.2279983913593013</v>
      </c>
      <c r="H273" s="32">
        <v>0.32956107089509373</v>
      </c>
      <c r="I273" s="32">
        <v>0.27073078248879701</v>
      </c>
      <c r="J273" s="32">
        <v>230.01955555555554</v>
      </c>
      <c r="K273" s="32">
        <v>215.44744444444444</v>
      </c>
      <c r="L273" s="32">
        <v>31.868555555555563</v>
      </c>
      <c r="M273" s="32">
        <v>26.179666666666673</v>
      </c>
      <c r="N273" s="32">
        <v>0</v>
      </c>
      <c r="O273" s="32">
        <v>5.6888888888888891</v>
      </c>
      <c r="P273" s="32">
        <v>80.069333333333333</v>
      </c>
      <c r="Q273" s="32">
        <v>71.186111111111117</v>
      </c>
      <c r="R273" s="32">
        <v>8.8832222222222228</v>
      </c>
      <c r="S273" s="32">
        <v>118.08166666666665</v>
      </c>
      <c r="T273" s="32">
        <v>69.212999999999994</v>
      </c>
      <c r="U273" s="32">
        <v>10.348111111111109</v>
      </c>
      <c r="V273" s="32">
        <v>38.520555555555546</v>
      </c>
      <c r="W273" s="32">
        <v>1.3499999999999999</v>
      </c>
      <c r="X273" s="32">
        <v>8.8888888888888892E-2</v>
      </c>
      <c r="Y273" s="32">
        <v>0</v>
      </c>
      <c r="Z273" s="32">
        <v>0</v>
      </c>
      <c r="AA273" s="32">
        <v>0</v>
      </c>
      <c r="AB273" s="32">
        <v>0</v>
      </c>
      <c r="AC273" s="32">
        <v>1.2611111111111111</v>
      </c>
      <c r="AD273" s="32">
        <v>0</v>
      </c>
      <c r="AE273" s="32">
        <v>0</v>
      </c>
      <c r="AF273" t="s">
        <v>108</v>
      </c>
      <c r="AG273">
        <v>7</v>
      </c>
      <c r="AH273"/>
    </row>
    <row r="274" spans="1:34" x14ac:dyDescent="0.25">
      <c r="A274" t="s">
        <v>1347</v>
      </c>
      <c r="B274" t="s">
        <v>725</v>
      </c>
      <c r="C274" t="s">
        <v>969</v>
      </c>
      <c r="D274" t="s">
        <v>1299</v>
      </c>
      <c r="E274" s="32">
        <v>66.13333333333334</v>
      </c>
      <c r="F274" s="32">
        <v>3.9141683467741926</v>
      </c>
      <c r="G274" s="32">
        <v>3.541591061827956</v>
      </c>
      <c r="H274" s="32">
        <v>0.45749327956989239</v>
      </c>
      <c r="I274" s="32">
        <v>0.30095766129032248</v>
      </c>
      <c r="J274" s="32">
        <v>258.85699999999997</v>
      </c>
      <c r="K274" s="32">
        <v>234.21722222222218</v>
      </c>
      <c r="L274" s="32">
        <v>30.255555555555553</v>
      </c>
      <c r="M274" s="32">
        <v>19.903333333333329</v>
      </c>
      <c r="N274" s="32">
        <v>4.6633333333333349</v>
      </c>
      <c r="O274" s="32">
        <v>5.6888888888888891</v>
      </c>
      <c r="P274" s="32">
        <v>58.050888888888885</v>
      </c>
      <c r="Q274" s="32">
        <v>43.763333333333335</v>
      </c>
      <c r="R274" s="32">
        <v>14.287555555555551</v>
      </c>
      <c r="S274" s="32">
        <v>170.55055555555552</v>
      </c>
      <c r="T274" s="32">
        <v>120.47833333333332</v>
      </c>
      <c r="U274" s="32">
        <v>26.169999999999987</v>
      </c>
      <c r="V274" s="32">
        <v>23.902222222222214</v>
      </c>
      <c r="W274" s="32">
        <v>0</v>
      </c>
      <c r="X274" s="32">
        <v>0</v>
      </c>
      <c r="Y274" s="32">
        <v>0</v>
      </c>
      <c r="Z274" s="32">
        <v>0</v>
      </c>
      <c r="AA274" s="32">
        <v>0</v>
      </c>
      <c r="AB274" s="32">
        <v>0</v>
      </c>
      <c r="AC274" s="32">
        <v>0</v>
      </c>
      <c r="AD274" s="32">
        <v>0</v>
      </c>
      <c r="AE274" s="32">
        <v>0</v>
      </c>
      <c r="AF274" t="s">
        <v>239</v>
      </c>
      <c r="AG274">
        <v>7</v>
      </c>
      <c r="AH274"/>
    </row>
    <row r="275" spans="1:34" x14ac:dyDescent="0.25">
      <c r="A275" t="s">
        <v>1347</v>
      </c>
      <c r="B275" t="s">
        <v>554</v>
      </c>
      <c r="C275" t="s">
        <v>1089</v>
      </c>
      <c r="D275" t="s">
        <v>1246</v>
      </c>
      <c r="E275" s="32">
        <v>42.977777777777774</v>
      </c>
      <c r="F275" s="32">
        <v>3.0579110651499484</v>
      </c>
      <c r="G275" s="32">
        <v>2.6994622543950362</v>
      </c>
      <c r="H275" s="32">
        <v>0.61649431230610141</v>
      </c>
      <c r="I275" s="32">
        <v>0.33639348500517063</v>
      </c>
      <c r="J275" s="32">
        <v>131.42222222222222</v>
      </c>
      <c r="K275" s="32">
        <v>116.01688888888889</v>
      </c>
      <c r="L275" s="32">
        <v>26.495555555555555</v>
      </c>
      <c r="M275" s="32">
        <v>14.457444444444443</v>
      </c>
      <c r="N275" s="32">
        <v>6.4381111111111107</v>
      </c>
      <c r="O275" s="32">
        <v>5.6</v>
      </c>
      <c r="P275" s="32">
        <v>34.98855555555555</v>
      </c>
      <c r="Q275" s="32">
        <v>31.621333333333325</v>
      </c>
      <c r="R275" s="32">
        <v>3.3672222222222223</v>
      </c>
      <c r="S275" s="32">
        <v>69.938111111111112</v>
      </c>
      <c r="T275" s="32">
        <v>55.105777777777782</v>
      </c>
      <c r="U275" s="32">
        <v>0</v>
      </c>
      <c r="V275" s="32">
        <v>14.832333333333336</v>
      </c>
      <c r="W275" s="32">
        <v>1.1111111111111112E-2</v>
      </c>
      <c r="X275" s="32">
        <v>1.1111111111111112E-2</v>
      </c>
      <c r="Y275" s="32">
        <v>0</v>
      </c>
      <c r="Z275" s="32">
        <v>0</v>
      </c>
      <c r="AA275" s="32">
        <v>0</v>
      </c>
      <c r="AB275" s="32">
        <v>0</v>
      </c>
      <c r="AC275" s="32">
        <v>0</v>
      </c>
      <c r="AD275" s="32">
        <v>0</v>
      </c>
      <c r="AE275" s="32">
        <v>0</v>
      </c>
      <c r="AF275" t="s">
        <v>65</v>
      </c>
      <c r="AG275">
        <v>7</v>
      </c>
      <c r="AH275"/>
    </row>
    <row r="276" spans="1:34" x14ac:dyDescent="0.25">
      <c r="A276" t="s">
        <v>1347</v>
      </c>
      <c r="B276" t="s">
        <v>676</v>
      </c>
      <c r="C276" t="s">
        <v>1031</v>
      </c>
      <c r="D276" t="s">
        <v>1280</v>
      </c>
      <c r="E276" s="32">
        <v>38.177777777777777</v>
      </c>
      <c r="F276" s="32">
        <v>2.7517578579743893</v>
      </c>
      <c r="G276" s="32">
        <v>2.3612601862630971</v>
      </c>
      <c r="H276" s="32">
        <v>0.62897264260768337</v>
      </c>
      <c r="I276" s="32">
        <v>0.36600698486612343</v>
      </c>
      <c r="J276" s="32">
        <v>105.05600000000001</v>
      </c>
      <c r="K276" s="32">
        <v>90.14766666666668</v>
      </c>
      <c r="L276" s="32">
        <v>24.012777777777778</v>
      </c>
      <c r="M276" s="32">
        <v>13.973333333333334</v>
      </c>
      <c r="N276" s="32">
        <v>5.5949999999999989</v>
      </c>
      <c r="O276" s="32">
        <v>4.4444444444444446</v>
      </c>
      <c r="P276" s="32">
        <v>14.908000000000003</v>
      </c>
      <c r="Q276" s="32">
        <v>10.039111111111113</v>
      </c>
      <c r="R276" s="32">
        <v>4.8688888888888897</v>
      </c>
      <c r="S276" s="32">
        <v>66.135222222222225</v>
      </c>
      <c r="T276" s="32">
        <v>44.138555555555556</v>
      </c>
      <c r="U276" s="32">
        <v>10.126666666666672</v>
      </c>
      <c r="V276" s="32">
        <v>11.870000000000003</v>
      </c>
      <c r="W276" s="32">
        <v>0</v>
      </c>
      <c r="X276" s="32">
        <v>0</v>
      </c>
      <c r="Y276" s="32">
        <v>0</v>
      </c>
      <c r="Z276" s="32">
        <v>0</v>
      </c>
      <c r="AA276" s="32">
        <v>0</v>
      </c>
      <c r="AB276" s="32">
        <v>0</v>
      </c>
      <c r="AC276" s="32">
        <v>0</v>
      </c>
      <c r="AD276" s="32">
        <v>0</v>
      </c>
      <c r="AE276" s="32">
        <v>0</v>
      </c>
      <c r="AF276" t="s">
        <v>190</v>
      </c>
      <c r="AG276">
        <v>7</v>
      </c>
      <c r="AH276"/>
    </row>
    <row r="277" spans="1:34" x14ac:dyDescent="0.25">
      <c r="A277" t="s">
        <v>1347</v>
      </c>
      <c r="B277" t="s">
        <v>718</v>
      </c>
      <c r="C277" t="s">
        <v>1009</v>
      </c>
      <c r="D277" t="s">
        <v>1232</v>
      </c>
      <c r="E277" s="32">
        <v>49.088888888888889</v>
      </c>
      <c r="F277" s="32">
        <v>3.1118153010411951</v>
      </c>
      <c r="G277" s="32">
        <v>2.9287007695789953</v>
      </c>
      <c r="H277" s="32">
        <v>0.29096650067904029</v>
      </c>
      <c r="I277" s="32">
        <v>0.20631281122679945</v>
      </c>
      <c r="J277" s="32">
        <v>152.75555555555556</v>
      </c>
      <c r="K277" s="32">
        <v>143.76666666666668</v>
      </c>
      <c r="L277" s="32">
        <v>14.283222222222221</v>
      </c>
      <c r="M277" s="32">
        <v>10.127666666666666</v>
      </c>
      <c r="N277" s="32">
        <v>0</v>
      </c>
      <c r="O277" s="32">
        <v>4.1555555555555559</v>
      </c>
      <c r="P277" s="32">
        <v>35.743111111111112</v>
      </c>
      <c r="Q277" s="32">
        <v>30.90977777777778</v>
      </c>
      <c r="R277" s="32">
        <v>4.833333333333333</v>
      </c>
      <c r="S277" s="32">
        <v>102.72922222222222</v>
      </c>
      <c r="T277" s="32">
        <v>51.686222222222213</v>
      </c>
      <c r="U277" s="32">
        <v>36.361111111111114</v>
      </c>
      <c r="V277" s="32">
        <v>14.68188888888889</v>
      </c>
      <c r="W277" s="32">
        <v>23.695888888888895</v>
      </c>
      <c r="X277" s="32">
        <v>3.2054444444444448</v>
      </c>
      <c r="Y277" s="32">
        <v>0</v>
      </c>
      <c r="Z277" s="32">
        <v>3.6916666666666669</v>
      </c>
      <c r="AA277" s="32">
        <v>10.28477777777778</v>
      </c>
      <c r="AB277" s="32">
        <v>0</v>
      </c>
      <c r="AC277" s="32">
        <v>4.1293333333333342</v>
      </c>
      <c r="AD277" s="32">
        <v>0</v>
      </c>
      <c r="AE277" s="32">
        <v>2.3846666666666669</v>
      </c>
      <c r="AF277" t="s">
        <v>232</v>
      </c>
      <c r="AG277">
        <v>7</v>
      </c>
      <c r="AH277"/>
    </row>
    <row r="278" spans="1:34" x14ac:dyDescent="0.25">
      <c r="A278" t="s">
        <v>1347</v>
      </c>
      <c r="B278" t="s">
        <v>785</v>
      </c>
      <c r="C278" t="s">
        <v>1167</v>
      </c>
      <c r="D278" t="s">
        <v>1240</v>
      </c>
      <c r="E278" s="32">
        <v>48.488888888888887</v>
      </c>
      <c r="F278" s="32">
        <v>3.0028666361136565</v>
      </c>
      <c r="G278" s="32">
        <v>2.793952795600366</v>
      </c>
      <c r="H278" s="32">
        <v>0.54352199816681945</v>
      </c>
      <c r="I278" s="32">
        <v>0.33460815765352886</v>
      </c>
      <c r="J278" s="32">
        <v>145.60566666666662</v>
      </c>
      <c r="K278" s="32">
        <v>135.47566666666663</v>
      </c>
      <c r="L278" s="32">
        <v>26.35477777777778</v>
      </c>
      <c r="M278" s="32">
        <v>16.224777777777778</v>
      </c>
      <c r="N278" s="32">
        <v>5.5548888888888897</v>
      </c>
      <c r="O278" s="32">
        <v>4.575111111111112</v>
      </c>
      <c r="P278" s="32">
        <v>57.036999999999999</v>
      </c>
      <c r="Q278" s="32">
        <v>57.036999999999999</v>
      </c>
      <c r="R278" s="32">
        <v>0</v>
      </c>
      <c r="S278" s="32">
        <v>62.213888888888846</v>
      </c>
      <c r="T278" s="32">
        <v>62.213888888888846</v>
      </c>
      <c r="U278" s="32">
        <v>0</v>
      </c>
      <c r="V278" s="32">
        <v>0</v>
      </c>
      <c r="W278" s="32">
        <v>9.2981111111111101</v>
      </c>
      <c r="X278" s="32">
        <v>0</v>
      </c>
      <c r="Y278" s="32">
        <v>0</v>
      </c>
      <c r="Z278" s="32">
        <v>0</v>
      </c>
      <c r="AA278" s="32">
        <v>1.4314444444444443</v>
      </c>
      <c r="AB278" s="32">
        <v>0</v>
      </c>
      <c r="AC278" s="32">
        <v>7.8666666666666663</v>
      </c>
      <c r="AD278" s="32">
        <v>0</v>
      </c>
      <c r="AE278" s="32">
        <v>0</v>
      </c>
      <c r="AF278" t="s">
        <v>300</v>
      </c>
      <c r="AG278">
        <v>7</v>
      </c>
      <c r="AH278"/>
    </row>
    <row r="279" spans="1:34" x14ac:dyDescent="0.25">
      <c r="A279" t="s">
        <v>1347</v>
      </c>
      <c r="B279" t="s">
        <v>543</v>
      </c>
      <c r="C279" t="s">
        <v>1028</v>
      </c>
      <c r="D279" t="s">
        <v>1265</v>
      </c>
      <c r="E279" s="32">
        <v>92.13333333333334</v>
      </c>
      <c r="F279" s="32">
        <v>1.3844971056439941</v>
      </c>
      <c r="G279" s="32">
        <v>1.3844971056439941</v>
      </c>
      <c r="H279" s="32">
        <v>0.10865894838398456</v>
      </c>
      <c r="I279" s="32">
        <v>0.10865894838398456</v>
      </c>
      <c r="J279" s="32">
        <v>127.55833333333334</v>
      </c>
      <c r="K279" s="32">
        <v>127.55833333333334</v>
      </c>
      <c r="L279" s="32">
        <v>10.011111111111111</v>
      </c>
      <c r="M279" s="32">
        <v>10.011111111111111</v>
      </c>
      <c r="N279" s="32">
        <v>0</v>
      </c>
      <c r="O279" s="32">
        <v>0</v>
      </c>
      <c r="P279" s="32">
        <v>30.902777777777779</v>
      </c>
      <c r="Q279" s="32">
        <v>30.902777777777779</v>
      </c>
      <c r="R279" s="32">
        <v>0</v>
      </c>
      <c r="S279" s="32">
        <v>86.644444444444446</v>
      </c>
      <c r="T279" s="32">
        <v>67.95</v>
      </c>
      <c r="U279" s="32">
        <v>0</v>
      </c>
      <c r="V279" s="32">
        <v>18.694444444444443</v>
      </c>
      <c r="W279" s="32">
        <v>0</v>
      </c>
      <c r="X279" s="32">
        <v>0</v>
      </c>
      <c r="Y279" s="32">
        <v>0</v>
      </c>
      <c r="Z279" s="32">
        <v>0</v>
      </c>
      <c r="AA279" s="32">
        <v>0</v>
      </c>
      <c r="AB279" s="32">
        <v>0</v>
      </c>
      <c r="AC279" s="32">
        <v>0</v>
      </c>
      <c r="AD279" s="32">
        <v>0</v>
      </c>
      <c r="AE279" s="32">
        <v>0</v>
      </c>
      <c r="AF279" t="s">
        <v>54</v>
      </c>
      <c r="AG279">
        <v>7</v>
      </c>
      <c r="AH279"/>
    </row>
    <row r="280" spans="1:34" x14ac:dyDescent="0.25">
      <c r="A280" t="s">
        <v>1347</v>
      </c>
      <c r="B280" t="s">
        <v>816</v>
      </c>
      <c r="C280" t="s">
        <v>966</v>
      </c>
      <c r="D280" t="s">
        <v>1237</v>
      </c>
      <c r="E280" s="32">
        <v>52.68888888888889</v>
      </c>
      <c r="F280" s="32">
        <v>4.0440868831716577</v>
      </c>
      <c r="G280" s="32">
        <v>3.9323724167018139</v>
      </c>
      <c r="H280" s="32">
        <v>0.29486503584985241</v>
      </c>
      <c r="I280" s="32">
        <v>0.18315056938000843</v>
      </c>
      <c r="J280" s="32">
        <v>213.07844444444444</v>
      </c>
      <c r="K280" s="32">
        <v>207.19233333333335</v>
      </c>
      <c r="L280" s="32">
        <v>15.536111111111111</v>
      </c>
      <c r="M280" s="32">
        <v>9.65</v>
      </c>
      <c r="N280" s="32">
        <v>0</v>
      </c>
      <c r="O280" s="32">
        <v>5.8861111111111111</v>
      </c>
      <c r="P280" s="32">
        <v>45.222222222222221</v>
      </c>
      <c r="Q280" s="32">
        <v>45.222222222222221</v>
      </c>
      <c r="R280" s="32">
        <v>0</v>
      </c>
      <c r="S280" s="32">
        <v>152.32011111111112</v>
      </c>
      <c r="T280" s="32">
        <v>152.32011111111112</v>
      </c>
      <c r="U280" s="32">
        <v>0</v>
      </c>
      <c r="V280" s="32">
        <v>0</v>
      </c>
      <c r="W280" s="32">
        <v>0</v>
      </c>
      <c r="X280" s="32">
        <v>0</v>
      </c>
      <c r="Y280" s="32">
        <v>0</v>
      </c>
      <c r="Z280" s="32">
        <v>0</v>
      </c>
      <c r="AA280" s="32">
        <v>0</v>
      </c>
      <c r="AB280" s="32">
        <v>0</v>
      </c>
      <c r="AC280" s="32">
        <v>0</v>
      </c>
      <c r="AD280" s="32">
        <v>0</v>
      </c>
      <c r="AE280" s="32">
        <v>0</v>
      </c>
      <c r="AF280" t="s">
        <v>331</v>
      </c>
      <c r="AG280">
        <v>7</v>
      </c>
      <c r="AH280"/>
    </row>
    <row r="281" spans="1:34" x14ac:dyDescent="0.25">
      <c r="A281" t="s">
        <v>1347</v>
      </c>
      <c r="B281" t="s">
        <v>772</v>
      </c>
      <c r="C281" t="s">
        <v>1115</v>
      </c>
      <c r="D281" t="s">
        <v>1308</v>
      </c>
      <c r="E281" s="32">
        <v>11.988888888888889</v>
      </c>
      <c r="F281" s="32">
        <v>2.1817701575532902</v>
      </c>
      <c r="G281" s="32">
        <v>1.8215199258572754</v>
      </c>
      <c r="H281" s="32">
        <v>0.27432808155699723</v>
      </c>
      <c r="I281" s="32">
        <v>0</v>
      </c>
      <c r="J281" s="32">
        <v>26.157</v>
      </c>
      <c r="K281" s="32">
        <v>21.838000000000001</v>
      </c>
      <c r="L281" s="32">
        <v>3.2888888888888888</v>
      </c>
      <c r="M281" s="32">
        <v>0</v>
      </c>
      <c r="N281" s="32">
        <v>0</v>
      </c>
      <c r="O281" s="32">
        <v>3.2888888888888888</v>
      </c>
      <c r="P281" s="32">
        <v>4.0307777777777778</v>
      </c>
      <c r="Q281" s="32">
        <v>3.0006666666666666</v>
      </c>
      <c r="R281" s="32">
        <v>1.0301111111111112</v>
      </c>
      <c r="S281" s="32">
        <v>18.837333333333333</v>
      </c>
      <c r="T281" s="32">
        <v>8.5645555555555557</v>
      </c>
      <c r="U281" s="32">
        <v>3.9290000000000003</v>
      </c>
      <c r="V281" s="32">
        <v>6.3437777777777775</v>
      </c>
      <c r="W281" s="32">
        <v>4.141111111111111</v>
      </c>
      <c r="X281" s="32">
        <v>0</v>
      </c>
      <c r="Y281" s="32">
        <v>0</v>
      </c>
      <c r="Z281" s="32">
        <v>3.2888888888888888</v>
      </c>
      <c r="AA281" s="32">
        <v>0.51666666666666672</v>
      </c>
      <c r="AB281" s="32">
        <v>0</v>
      </c>
      <c r="AC281" s="32">
        <v>0.12777777777777777</v>
      </c>
      <c r="AD281" s="32">
        <v>0</v>
      </c>
      <c r="AE281" s="32">
        <v>0.20777777777777778</v>
      </c>
      <c r="AF281" t="s">
        <v>287</v>
      </c>
      <c r="AG281">
        <v>7</v>
      </c>
      <c r="AH281"/>
    </row>
    <row r="282" spans="1:34" x14ac:dyDescent="0.25">
      <c r="A282" t="s">
        <v>1347</v>
      </c>
      <c r="B282" t="s">
        <v>729</v>
      </c>
      <c r="C282" t="s">
        <v>1148</v>
      </c>
      <c r="D282" t="s">
        <v>1224</v>
      </c>
      <c r="E282" s="32">
        <v>54.533333333333331</v>
      </c>
      <c r="F282" s="32">
        <v>3.261927465362672</v>
      </c>
      <c r="G282" s="32">
        <v>2.8562265688671546</v>
      </c>
      <c r="H282" s="32">
        <v>0.43028932355338229</v>
      </c>
      <c r="I282" s="32">
        <v>0.2241218418907906</v>
      </c>
      <c r="J282" s="32">
        <v>177.88377777777771</v>
      </c>
      <c r="K282" s="32">
        <v>155.75955555555549</v>
      </c>
      <c r="L282" s="32">
        <v>23.465111111111113</v>
      </c>
      <c r="M282" s="32">
        <v>12.222111111111113</v>
      </c>
      <c r="N282" s="32">
        <v>5.2669999999999995</v>
      </c>
      <c r="O282" s="32">
        <v>5.976</v>
      </c>
      <c r="P282" s="32">
        <v>47.709777777777759</v>
      </c>
      <c r="Q282" s="32">
        <v>36.828555555555539</v>
      </c>
      <c r="R282" s="32">
        <v>10.881222222222222</v>
      </c>
      <c r="S282" s="32">
        <v>106.70888888888885</v>
      </c>
      <c r="T282" s="32">
        <v>106.59088888888886</v>
      </c>
      <c r="U282" s="32">
        <v>0</v>
      </c>
      <c r="V282" s="32">
        <v>0.11799999999999999</v>
      </c>
      <c r="W282" s="32">
        <v>0</v>
      </c>
      <c r="X282" s="32">
        <v>0</v>
      </c>
      <c r="Y282" s="32">
        <v>0</v>
      </c>
      <c r="Z282" s="32">
        <v>0</v>
      </c>
      <c r="AA282" s="32">
        <v>0</v>
      </c>
      <c r="AB282" s="32">
        <v>0</v>
      </c>
      <c r="AC282" s="32">
        <v>0</v>
      </c>
      <c r="AD282" s="32">
        <v>0</v>
      </c>
      <c r="AE282" s="32">
        <v>0</v>
      </c>
      <c r="AF282" t="s">
        <v>243</v>
      </c>
      <c r="AG282">
        <v>7</v>
      </c>
      <c r="AH282"/>
    </row>
    <row r="283" spans="1:34" x14ac:dyDescent="0.25">
      <c r="A283" t="s">
        <v>1347</v>
      </c>
      <c r="B283" t="s">
        <v>740</v>
      </c>
      <c r="C283" t="s">
        <v>1013</v>
      </c>
      <c r="D283" t="s">
        <v>1229</v>
      </c>
      <c r="E283" s="32">
        <v>70.111111111111114</v>
      </c>
      <c r="F283" s="32">
        <v>2.8534469096671953</v>
      </c>
      <c r="G283" s="32">
        <v>2.5227416798732172</v>
      </c>
      <c r="H283" s="32">
        <v>0.35467511885895403</v>
      </c>
      <c r="I283" s="32">
        <v>0.20558637083993661</v>
      </c>
      <c r="J283" s="32">
        <v>200.05833333333337</v>
      </c>
      <c r="K283" s="32">
        <v>176.87222222222223</v>
      </c>
      <c r="L283" s="32">
        <v>24.866666666666667</v>
      </c>
      <c r="M283" s="32">
        <v>14.41388888888889</v>
      </c>
      <c r="N283" s="32">
        <v>2.463888888888889</v>
      </c>
      <c r="O283" s="32">
        <v>7.9888888888888889</v>
      </c>
      <c r="P283" s="32">
        <v>62.675000000000004</v>
      </c>
      <c r="Q283" s="32">
        <v>49.94166666666667</v>
      </c>
      <c r="R283" s="32">
        <v>12.733333333333333</v>
      </c>
      <c r="S283" s="32">
        <v>112.51666666666667</v>
      </c>
      <c r="T283" s="32">
        <v>82.538888888888891</v>
      </c>
      <c r="U283" s="32">
        <v>0</v>
      </c>
      <c r="V283" s="32">
        <v>29.977777777777778</v>
      </c>
      <c r="W283" s="32">
        <v>41.211111111111109</v>
      </c>
      <c r="X283" s="32">
        <v>0</v>
      </c>
      <c r="Y283" s="32">
        <v>0</v>
      </c>
      <c r="Z283" s="32">
        <v>0</v>
      </c>
      <c r="AA283" s="32">
        <v>26.527777777777779</v>
      </c>
      <c r="AB283" s="32">
        <v>0</v>
      </c>
      <c r="AC283" s="32">
        <v>10.838888888888889</v>
      </c>
      <c r="AD283" s="32">
        <v>0</v>
      </c>
      <c r="AE283" s="32">
        <v>3.8444444444444446</v>
      </c>
      <c r="AF283" t="s">
        <v>254</v>
      </c>
      <c r="AG283">
        <v>7</v>
      </c>
      <c r="AH283"/>
    </row>
    <row r="284" spans="1:34" x14ac:dyDescent="0.25">
      <c r="A284" t="s">
        <v>1347</v>
      </c>
      <c r="B284" t="s">
        <v>732</v>
      </c>
      <c r="C284" t="s">
        <v>1030</v>
      </c>
      <c r="D284" t="s">
        <v>1211</v>
      </c>
      <c r="E284" s="32">
        <v>85.13333333333334</v>
      </c>
      <c r="F284" s="32">
        <v>2.682883059253458</v>
      </c>
      <c r="G284" s="32">
        <v>2.5133124510571649</v>
      </c>
      <c r="H284" s="32">
        <v>0.34074654137300964</v>
      </c>
      <c r="I284" s="32">
        <v>0.29898198903680501</v>
      </c>
      <c r="J284" s="32">
        <v>228.40277777777774</v>
      </c>
      <c r="K284" s="32">
        <v>213.96666666666664</v>
      </c>
      <c r="L284" s="32">
        <v>29.00888888888889</v>
      </c>
      <c r="M284" s="32">
        <v>25.453333333333337</v>
      </c>
      <c r="N284" s="32">
        <v>0</v>
      </c>
      <c r="O284" s="32">
        <v>3.5555555555555554</v>
      </c>
      <c r="P284" s="32">
        <v>59.539222222222207</v>
      </c>
      <c r="Q284" s="32">
        <v>48.658666666666655</v>
      </c>
      <c r="R284" s="32">
        <v>10.880555555555556</v>
      </c>
      <c r="S284" s="32">
        <v>139.85466666666665</v>
      </c>
      <c r="T284" s="32">
        <v>133.59455555555553</v>
      </c>
      <c r="U284" s="32">
        <v>0</v>
      </c>
      <c r="V284" s="32">
        <v>6.2601111111111116</v>
      </c>
      <c r="W284" s="32">
        <v>57.117666666666672</v>
      </c>
      <c r="X284" s="32">
        <v>2.3533333333333335</v>
      </c>
      <c r="Y284" s="32">
        <v>0</v>
      </c>
      <c r="Z284" s="32">
        <v>0</v>
      </c>
      <c r="AA284" s="32">
        <v>13.93188888888889</v>
      </c>
      <c r="AB284" s="32">
        <v>0</v>
      </c>
      <c r="AC284" s="32">
        <v>38.716777777777779</v>
      </c>
      <c r="AD284" s="32">
        <v>0</v>
      </c>
      <c r="AE284" s="32">
        <v>2.1156666666666668</v>
      </c>
      <c r="AF284" t="s">
        <v>246</v>
      </c>
      <c r="AG284">
        <v>7</v>
      </c>
      <c r="AH284"/>
    </row>
    <row r="285" spans="1:34" x14ac:dyDescent="0.25">
      <c r="A285" t="s">
        <v>1347</v>
      </c>
      <c r="B285" t="s">
        <v>819</v>
      </c>
      <c r="C285" t="s">
        <v>971</v>
      </c>
      <c r="D285" t="s">
        <v>1286</v>
      </c>
      <c r="E285" s="32">
        <v>30.577777777777779</v>
      </c>
      <c r="F285" s="32">
        <v>3.340450581395348</v>
      </c>
      <c r="G285" s="32">
        <v>3.1544040697674411</v>
      </c>
      <c r="H285" s="32">
        <v>0.86819404069767447</v>
      </c>
      <c r="I285" s="32">
        <v>0.6821475290697675</v>
      </c>
      <c r="J285" s="32">
        <v>102.14355555555554</v>
      </c>
      <c r="K285" s="32">
        <v>96.454666666666654</v>
      </c>
      <c r="L285" s="32">
        <v>26.547444444444448</v>
      </c>
      <c r="M285" s="32">
        <v>20.858555555555558</v>
      </c>
      <c r="N285" s="32">
        <v>0</v>
      </c>
      <c r="O285" s="32">
        <v>5.6888888888888891</v>
      </c>
      <c r="P285" s="32">
        <v>8.992222222222221</v>
      </c>
      <c r="Q285" s="32">
        <v>8.992222222222221</v>
      </c>
      <c r="R285" s="32">
        <v>0</v>
      </c>
      <c r="S285" s="32">
        <v>66.603888888888875</v>
      </c>
      <c r="T285" s="32">
        <v>50.85822222222221</v>
      </c>
      <c r="U285" s="32">
        <v>0</v>
      </c>
      <c r="V285" s="32">
        <v>15.745666666666663</v>
      </c>
      <c r="W285" s="32">
        <v>0</v>
      </c>
      <c r="X285" s="32">
        <v>0</v>
      </c>
      <c r="Y285" s="32">
        <v>0</v>
      </c>
      <c r="Z285" s="32">
        <v>0</v>
      </c>
      <c r="AA285" s="32">
        <v>0</v>
      </c>
      <c r="AB285" s="32">
        <v>0</v>
      </c>
      <c r="AC285" s="32">
        <v>0</v>
      </c>
      <c r="AD285" s="32">
        <v>0</v>
      </c>
      <c r="AE285" s="32">
        <v>0</v>
      </c>
      <c r="AF285" t="s">
        <v>334</v>
      </c>
      <c r="AG285">
        <v>7</v>
      </c>
      <c r="AH285"/>
    </row>
    <row r="286" spans="1:34" x14ac:dyDescent="0.25">
      <c r="A286" t="s">
        <v>1347</v>
      </c>
      <c r="B286" t="s">
        <v>496</v>
      </c>
      <c r="C286" t="s">
        <v>1031</v>
      </c>
      <c r="D286" t="s">
        <v>1280</v>
      </c>
      <c r="E286" s="32">
        <v>48.37777777777778</v>
      </c>
      <c r="F286" s="32">
        <v>3.3006706476802949</v>
      </c>
      <c r="G286" s="32">
        <v>3.079207625172256</v>
      </c>
      <c r="H286" s="32">
        <v>0.98512632062471295</v>
      </c>
      <c r="I286" s="32">
        <v>0.76997932935231983</v>
      </c>
      <c r="J286" s="32">
        <v>159.67911111111115</v>
      </c>
      <c r="K286" s="32">
        <v>148.96522222222225</v>
      </c>
      <c r="L286" s="32">
        <v>47.658222222222228</v>
      </c>
      <c r="M286" s="32">
        <v>37.249888888888897</v>
      </c>
      <c r="N286" s="32">
        <v>9.6305555555555564</v>
      </c>
      <c r="O286" s="32">
        <v>0.77777777777777779</v>
      </c>
      <c r="P286" s="32">
        <v>24.626555555555562</v>
      </c>
      <c r="Q286" s="32">
        <v>24.321000000000005</v>
      </c>
      <c r="R286" s="32">
        <v>0.30555555555555558</v>
      </c>
      <c r="S286" s="32">
        <v>87.39433333333335</v>
      </c>
      <c r="T286" s="32">
        <v>59.3248888888889</v>
      </c>
      <c r="U286" s="32">
        <v>17.636111111111113</v>
      </c>
      <c r="V286" s="32">
        <v>10.433333333333334</v>
      </c>
      <c r="W286" s="32">
        <v>30.84577777777778</v>
      </c>
      <c r="X286" s="32">
        <v>10.877666666666666</v>
      </c>
      <c r="Y286" s="32">
        <v>0</v>
      </c>
      <c r="Z286" s="32">
        <v>0.77777777777777779</v>
      </c>
      <c r="AA286" s="32">
        <v>2.3932222222222226</v>
      </c>
      <c r="AB286" s="32">
        <v>0</v>
      </c>
      <c r="AC286" s="32">
        <v>16.516555555555556</v>
      </c>
      <c r="AD286" s="32">
        <v>0</v>
      </c>
      <c r="AE286" s="32">
        <v>0.28055555555555556</v>
      </c>
      <c r="AF286" t="s">
        <v>7</v>
      </c>
      <c r="AG286">
        <v>7</v>
      </c>
      <c r="AH286"/>
    </row>
    <row r="287" spans="1:34" x14ac:dyDescent="0.25">
      <c r="A287" t="s">
        <v>1347</v>
      </c>
      <c r="B287" t="s">
        <v>889</v>
      </c>
      <c r="C287" t="s">
        <v>1008</v>
      </c>
      <c r="D287" t="s">
        <v>1258</v>
      </c>
      <c r="E287" s="32">
        <v>49.144444444444446</v>
      </c>
      <c r="F287" s="32">
        <v>3.2608817544652946</v>
      </c>
      <c r="G287" s="32">
        <v>2.9134365815057652</v>
      </c>
      <c r="H287" s="32">
        <v>0.82740899841736382</v>
      </c>
      <c r="I287" s="32">
        <v>0.47996382545783406</v>
      </c>
      <c r="J287" s="32">
        <v>160.25422222222221</v>
      </c>
      <c r="K287" s="32">
        <v>143.17922222222222</v>
      </c>
      <c r="L287" s="32">
        <v>40.662555555555556</v>
      </c>
      <c r="M287" s="32">
        <v>23.587555555555557</v>
      </c>
      <c r="N287" s="32">
        <v>5.7861111111111114</v>
      </c>
      <c r="O287" s="32">
        <v>11.28888888888889</v>
      </c>
      <c r="P287" s="32">
        <v>20.191666666666666</v>
      </c>
      <c r="Q287" s="32">
        <v>20.191666666666666</v>
      </c>
      <c r="R287" s="32">
        <v>0</v>
      </c>
      <c r="S287" s="32">
        <v>99.4</v>
      </c>
      <c r="T287" s="32">
        <v>50.222222222222221</v>
      </c>
      <c r="U287" s="32">
        <v>18.777777777777779</v>
      </c>
      <c r="V287" s="32">
        <v>30.4</v>
      </c>
      <c r="W287" s="32">
        <v>0</v>
      </c>
      <c r="X287" s="32">
        <v>0</v>
      </c>
      <c r="Y287" s="32">
        <v>0</v>
      </c>
      <c r="Z287" s="32">
        <v>0</v>
      </c>
      <c r="AA287" s="32">
        <v>0</v>
      </c>
      <c r="AB287" s="32">
        <v>0</v>
      </c>
      <c r="AC287" s="32">
        <v>0</v>
      </c>
      <c r="AD287" s="32">
        <v>0</v>
      </c>
      <c r="AE287" s="32">
        <v>0</v>
      </c>
      <c r="AF287" t="s">
        <v>407</v>
      </c>
      <c r="AG287">
        <v>7</v>
      </c>
      <c r="AH287"/>
    </row>
    <row r="288" spans="1:34" x14ac:dyDescent="0.25">
      <c r="A288" t="s">
        <v>1347</v>
      </c>
      <c r="B288" t="s">
        <v>866</v>
      </c>
      <c r="C288" t="s">
        <v>1011</v>
      </c>
      <c r="D288" t="s">
        <v>1279</v>
      </c>
      <c r="E288" s="32">
        <v>66.488888888888894</v>
      </c>
      <c r="F288" s="32">
        <v>5.3273178475935827</v>
      </c>
      <c r="G288" s="32">
        <v>5.039842914438502</v>
      </c>
      <c r="H288" s="32">
        <v>0.359375</v>
      </c>
      <c r="I288" s="32">
        <v>0.1895889037433155</v>
      </c>
      <c r="J288" s="32">
        <v>354.20744444444443</v>
      </c>
      <c r="K288" s="32">
        <v>335.09355555555555</v>
      </c>
      <c r="L288" s="32">
        <v>23.894444444444446</v>
      </c>
      <c r="M288" s="32">
        <v>12.605555555555556</v>
      </c>
      <c r="N288" s="32">
        <v>5.6888888888888891</v>
      </c>
      <c r="O288" s="32">
        <v>5.6</v>
      </c>
      <c r="P288" s="32">
        <v>87.881222222222235</v>
      </c>
      <c r="Q288" s="32">
        <v>80.056222222222232</v>
      </c>
      <c r="R288" s="32">
        <v>7.8250000000000002</v>
      </c>
      <c r="S288" s="32">
        <v>242.43177777777777</v>
      </c>
      <c r="T288" s="32">
        <v>170.75955555555555</v>
      </c>
      <c r="U288" s="32">
        <v>0</v>
      </c>
      <c r="V288" s="32">
        <v>71.672222222222217</v>
      </c>
      <c r="W288" s="32">
        <v>0</v>
      </c>
      <c r="X288" s="32">
        <v>0</v>
      </c>
      <c r="Y288" s="32">
        <v>0</v>
      </c>
      <c r="Z288" s="32">
        <v>0</v>
      </c>
      <c r="AA288" s="32">
        <v>0</v>
      </c>
      <c r="AB288" s="32">
        <v>0</v>
      </c>
      <c r="AC288" s="32">
        <v>0</v>
      </c>
      <c r="AD288" s="32">
        <v>0</v>
      </c>
      <c r="AE288" s="32">
        <v>0</v>
      </c>
      <c r="AF288" t="s">
        <v>384</v>
      </c>
      <c r="AG288">
        <v>7</v>
      </c>
      <c r="AH288"/>
    </row>
    <row r="289" spans="1:34" x14ac:dyDescent="0.25">
      <c r="A289" t="s">
        <v>1347</v>
      </c>
      <c r="B289" t="s">
        <v>628</v>
      </c>
      <c r="C289" t="s">
        <v>977</v>
      </c>
      <c r="D289" t="s">
        <v>1288</v>
      </c>
      <c r="E289" s="32">
        <v>65.455555555555549</v>
      </c>
      <c r="F289" s="32">
        <v>3.0990443048718386</v>
      </c>
      <c r="G289" s="32">
        <v>2.8390884399932101</v>
      </c>
      <c r="H289" s="32">
        <v>0.31760991342726197</v>
      </c>
      <c r="I289" s="32">
        <v>0.1625598370395519</v>
      </c>
      <c r="J289" s="32">
        <v>202.84966666666665</v>
      </c>
      <c r="K289" s="32">
        <v>185.8341111111111</v>
      </c>
      <c r="L289" s="32">
        <v>20.789333333333335</v>
      </c>
      <c r="M289" s="32">
        <v>10.640444444444446</v>
      </c>
      <c r="N289" s="32">
        <v>5.1238888888888887</v>
      </c>
      <c r="O289" s="32">
        <v>5.0250000000000004</v>
      </c>
      <c r="P289" s="32">
        <v>49.572444444444443</v>
      </c>
      <c r="Q289" s="32">
        <v>42.705777777777776</v>
      </c>
      <c r="R289" s="32">
        <v>6.8666666666666663</v>
      </c>
      <c r="S289" s="32">
        <v>132.4878888888889</v>
      </c>
      <c r="T289" s="32">
        <v>91.794666666666672</v>
      </c>
      <c r="U289" s="32">
        <v>15.287111111111113</v>
      </c>
      <c r="V289" s="32">
        <v>25.406111111111112</v>
      </c>
      <c r="W289" s="32">
        <v>0.7</v>
      </c>
      <c r="X289" s="32">
        <v>0</v>
      </c>
      <c r="Y289" s="32">
        <v>0</v>
      </c>
      <c r="Z289" s="32">
        <v>0</v>
      </c>
      <c r="AA289" s="32">
        <v>0</v>
      </c>
      <c r="AB289" s="32">
        <v>0</v>
      </c>
      <c r="AC289" s="32">
        <v>0.7</v>
      </c>
      <c r="AD289" s="32">
        <v>0</v>
      </c>
      <c r="AE289" s="32">
        <v>0</v>
      </c>
      <c r="AF289" t="s">
        <v>142</v>
      </c>
      <c r="AG289">
        <v>7</v>
      </c>
      <c r="AH289"/>
    </row>
    <row r="290" spans="1:34" x14ac:dyDescent="0.25">
      <c r="A290" t="s">
        <v>1347</v>
      </c>
      <c r="B290" t="s">
        <v>653</v>
      </c>
      <c r="C290" t="s">
        <v>1015</v>
      </c>
      <c r="D290" t="s">
        <v>1222</v>
      </c>
      <c r="E290" s="32">
        <v>41.7</v>
      </c>
      <c r="F290" s="32">
        <v>1.9444124700239804</v>
      </c>
      <c r="G290" s="32">
        <v>1.8652091660005325</v>
      </c>
      <c r="H290" s="32">
        <v>0.29789501731947771</v>
      </c>
      <c r="I290" s="32">
        <v>0.21869171329602979</v>
      </c>
      <c r="J290" s="32">
        <v>81.081999999999994</v>
      </c>
      <c r="K290" s="32">
        <v>77.779222222222216</v>
      </c>
      <c r="L290" s="32">
        <v>12.422222222222221</v>
      </c>
      <c r="M290" s="32">
        <v>9.1194444444444436</v>
      </c>
      <c r="N290" s="32">
        <v>0</v>
      </c>
      <c r="O290" s="32">
        <v>3.3027777777777776</v>
      </c>
      <c r="P290" s="32">
        <v>18.534777777777776</v>
      </c>
      <c r="Q290" s="32">
        <v>18.534777777777776</v>
      </c>
      <c r="R290" s="32">
        <v>0</v>
      </c>
      <c r="S290" s="32">
        <v>50.125</v>
      </c>
      <c r="T290" s="32">
        <v>42.45</v>
      </c>
      <c r="U290" s="32">
        <v>0</v>
      </c>
      <c r="V290" s="32">
        <v>7.6749999999999998</v>
      </c>
      <c r="W290" s="32">
        <v>1.7431111111111113</v>
      </c>
      <c r="X290" s="32">
        <v>0</v>
      </c>
      <c r="Y290" s="32">
        <v>0</v>
      </c>
      <c r="Z290" s="32">
        <v>0</v>
      </c>
      <c r="AA290" s="32">
        <v>1.6070000000000002</v>
      </c>
      <c r="AB290" s="32">
        <v>0</v>
      </c>
      <c r="AC290" s="32">
        <v>0</v>
      </c>
      <c r="AD290" s="32">
        <v>0</v>
      </c>
      <c r="AE290" s="32">
        <v>0.1361111111111111</v>
      </c>
      <c r="AF290" t="s">
        <v>167</v>
      </c>
      <c r="AG290">
        <v>7</v>
      </c>
      <c r="AH290"/>
    </row>
    <row r="291" spans="1:34" x14ac:dyDescent="0.25">
      <c r="A291" t="s">
        <v>1347</v>
      </c>
      <c r="B291" t="s">
        <v>962</v>
      </c>
      <c r="C291" t="s">
        <v>1034</v>
      </c>
      <c r="D291" t="s">
        <v>1211</v>
      </c>
      <c r="E291" s="32">
        <v>64.011111111111106</v>
      </c>
      <c r="F291" s="32">
        <v>1.8482659260545049</v>
      </c>
      <c r="G291" s="32">
        <v>1.8482659260545049</v>
      </c>
      <c r="H291" s="32">
        <v>2.6960597118555814E-2</v>
      </c>
      <c r="I291" s="32">
        <v>2.6960597118555814E-2</v>
      </c>
      <c r="J291" s="32">
        <v>118.30955555555558</v>
      </c>
      <c r="K291" s="32">
        <v>118.30955555555558</v>
      </c>
      <c r="L291" s="32">
        <v>1.7257777777777781</v>
      </c>
      <c r="M291" s="32">
        <v>1.7257777777777781</v>
      </c>
      <c r="N291" s="32">
        <v>0</v>
      </c>
      <c r="O291" s="32">
        <v>0</v>
      </c>
      <c r="P291" s="32">
        <v>38.805000000000021</v>
      </c>
      <c r="Q291" s="32">
        <v>38.805000000000021</v>
      </c>
      <c r="R291" s="32">
        <v>0</v>
      </c>
      <c r="S291" s="32">
        <v>77.778777777777776</v>
      </c>
      <c r="T291" s="32">
        <v>55.860111111111109</v>
      </c>
      <c r="U291" s="32">
        <v>0</v>
      </c>
      <c r="V291" s="32">
        <v>21.918666666666663</v>
      </c>
      <c r="W291" s="32">
        <v>0</v>
      </c>
      <c r="X291" s="32">
        <v>0</v>
      </c>
      <c r="Y291" s="32">
        <v>0</v>
      </c>
      <c r="Z291" s="32">
        <v>0</v>
      </c>
      <c r="AA291" s="32">
        <v>0</v>
      </c>
      <c r="AB291" s="32">
        <v>0</v>
      </c>
      <c r="AC291" s="32">
        <v>0</v>
      </c>
      <c r="AD291" s="32">
        <v>0</v>
      </c>
      <c r="AE291" s="32">
        <v>0</v>
      </c>
      <c r="AF291" t="s">
        <v>480</v>
      </c>
      <c r="AG291">
        <v>7</v>
      </c>
      <c r="AH291"/>
    </row>
    <row r="292" spans="1:34" x14ac:dyDescent="0.25">
      <c r="A292" t="s">
        <v>1347</v>
      </c>
      <c r="B292" t="s">
        <v>722</v>
      </c>
      <c r="C292" t="s">
        <v>1031</v>
      </c>
      <c r="D292" t="s">
        <v>1280</v>
      </c>
      <c r="E292" s="32">
        <v>58.68888888888889</v>
      </c>
      <c r="F292" s="32">
        <v>1.7681276031806135</v>
      </c>
      <c r="G292" s="32">
        <v>1.5666887542597501</v>
      </c>
      <c r="H292" s="32">
        <v>0.27110942824687617</v>
      </c>
      <c r="I292" s="32">
        <v>6.9670579326012866E-2</v>
      </c>
      <c r="J292" s="32">
        <v>103.76944444444445</v>
      </c>
      <c r="K292" s="32">
        <v>91.947222222222223</v>
      </c>
      <c r="L292" s="32">
        <v>15.911111111111111</v>
      </c>
      <c r="M292" s="32">
        <v>4.0888888888888886</v>
      </c>
      <c r="N292" s="32">
        <v>0</v>
      </c>
      <c r="O292" s="32">
        <v>11.822222222222223</v>
      </c>
      <c r="P292" s="32">
        <v>21.997222222222224</v>
      </c>
      <c r="Q292" s="32">
        <v>21.997222222222224</v>
      </c>
      <c r="R292" s="32">
        <v>0</v>
      </c>
      <c r="S292" s="32">
        <v>65.861111111111114</v>
      </c>
      <c r="T292" s="32">
        <v>53.74722222222222</v>
      </c>
      <c r="U292" s="32">
        <v>0</v>
      </c>
      <c r="V292" s="32">
        <v>12.113888888888889</v>
      </c>
      <c r="W292" s="32">
        <v>0</v>
      </c>
      <c r="X292" s="32">
        <v>0</v>
      </c>
      <c r="Y292" s="32">
        <v>0</v>
      </c>
      <c r="Z292" s="32">
        <v>0</v>
      </c>
      <c r="AA292" s="32">
        <v>0</v>
      </c>
      <c r="AB292" s="32">
        <v>0</v>
      </c>
      <c r="AC292" s="32">
        <v>0</v>
      </c>
      <c r="AD292" s="32">
        <v>0</v>
      </c>
      <c r="AE292" s="32">
        <v>0</v>
      </c>
      <c r="AF292" t="s">
        <v>236</v>
      </c>
      <c r="AG292">
        <v>7</v>
      </c>
      <c r="AH292"/>
    </row>
    <row r="293" spans="1:34" x14ac:dyDescent="0.25">
      <c r="A293" t="s">
        <v>1347</v>
      </c>
      <c r="B293" t="s">
        <v>766</v>
      </c>
      <c r="C293" t="s">
        <v>1053</v>
      </c>
      <c r="D293" t="s">
        <v>1283</v>
      </c>
      <c r="E293" s="32">
        <v>102.46666666666667</v>
      </c>
      <c r="F293" s="32">
        <v>3.8909130340490128</v>
      </c>
      <c r="G293" s="32">
        <v>3.6723866840164821</v>
      </c>
      <c r="H293" s="32">
        <v>0.63164172630665794</v>
      </c>
      <c r="I293" s="32">
        <v>0.41311537627412709</v>
      </c>
      <c r="J293" s="32">
        <v>398.68888888888887</v>
      </c>
      <c r="K293" s="32">
        <v>376.29722222222222</v>
      </c>
      <c r="L293" s="32">
        <v>64.722222222222214</v>
      </c>
      <c r="M293" s="32">
        <v>42.330555555555556</v>
      </c>
      <c r="N293" s="32">
        <v>17.147222222222222</v>
      </c>
      <c r="O293" s="32">
        <v>5.2444444444444445</v>
      </c>
      <c r="P293" s="32">
        <v>89.433333333333337</v>
      </c>
      <c r="Q293" s="32">
        <v>89.433333333333337</v>
      </c>
      <c r="R293" s="32">
        <v>0</v>
      </c>
      <c r="S293" s="32">
        <v>244.53333333333333</v>
      </c>
      <c r="T293" s="32">
        <v>206.5</v>
      </c>
      <c r="U293" s="32">
        <v>0</v>
      </c>
      <c r="V293" s="32">
        <v>38.033333333333331</v>
      </c>
      <c r="W293" s="32">
        <v>161.83888888888887</v>
      </c>
      <c r="X293" s="32">
        <v>0</v>
      </c>
      <c r="Y293" s="32">
        <v>2.4888888888888889</v>
      </c>
      <c r="Z293" s="32">
        <v>0</v>
      </c>
      <c r="AA293" s="32">
        <v>33.044444444444444</v>
      </c>
      <c r="AB293" s="32">
        <v>0</v>
      </c>
      <c r="AC293" s="32">
        <v>111.45555555555555</v>
      </c>
      <c r="AD293" s="32">
        <v>0</v>
      </c>
      <c r="AE293" s="32">
        <v>14.85</v>
      </c>
      <c r="AF293" t="s">
        <v>281</v>
      </c>
      <c r="AG293">
        <v>7</v>
      </c>
      <c r="AH293"/>
    </row>
    <row r="294" spans="1:34" x14ac:dyDescent="0.25">
      <c r="A294" t="s">
        <v>1347</v>
      </c>
      <c r="B294" t="s">
        <v>879</v>
      </c>
      <c r="C294" t="s">
        <v>989</v>
      </c>
      <c r="D294" t="s">
        <v>1234</v>
      </c>
      <c r="E294" s="32">
        <v>86.388888888888886</v>
      </c>
      <c r="F294" s="32">
        <v>3.7660771704180065</v>
      </c>
      <c r="G294" s="32">
        <v>3.5316720257234722</v>
      </c>
      <c r="H294" s="32">
        <v>0.65980707395498395</v>
      </c>
      <c r="I294" s="32">
        <v>0.52491961414791</v>
      </c>
      <c r="J294" s="32">
        <v>325.34722222222223</v>
      </c>
      <c r="K294" s="32">
        <v>305.09722222222217</v>
      </c>
      <c r="L294" s="32">
        <v>57</v>
      </c>
      <c r="M294" s="32">
        <v>45.347222222222221</v>
      </c>
      <c r="N294" s="32">
        <v>6.6749999999999998</v>
      </c>
      <c r="O294" s="32">
        <v>4.9777777777777779</v>
      </c>
      <c r="P294" s="32">
        <v>86.963888888888874</v>
      </c>
      <c r="Q294" s="32">
        <v>78.36666666666666</v>
      </c>
      <c r="R294" s="32">
        <v>8.5972222222222214</v>
      </c>
      <c r="S294" s="32">
        <v>181.38333333333333</v>
      </c>
      <c r="T294" s="32">
        <v>154.41388888888889</v>
      </c>
      <c r="U294" s="32">
        <v>0</v>
      </c>
      <c r="V294" s="32">
        <v>26.969444444444445</v>
      </c>
      <c r="W294" s="32">
        <v>1.75</v>
      </c>
      <c r="X294" s="32">
        <v>0</v>
      </c>
      <c r="Y294" s="32">
        <v>0</v>
      </c>
      <c r="Z294" s="32">
        <v>0</v>
      </c>
      <c r="AA294" s="32">
        <v>1.6777777777777778</v>
      </c>
      <c r="AB294" s="32">
        <v>0</v>
      </c>
      <c r="AC294" s="32">
        <v>7.2222222222222215E-2</v>
      </c>
      <c r="AD294" s="32">
        <v>0</v>
      </c>
      <c r="AE294" s="32">
        <v>0</v>
      </c>
      <c r="AF294" t="s">
        <v>397</v>
      </c>
      <c r="AG294">
        <v>7</v>
      </c>
      <c r="AH294"/>
    </row>
    <row r="295" spans="1:34" x14ac:dyDescent="0.25">
      <c r="A295" t="s">
        <v>1347</v>
      </c>
      <c r="B295" t="s">
        <v>913</v>
      </c>
      <c r="C295" t="s">
        <v>1018</v>
      </c>
      <c r="D295" t="s">
        <v>1236</v>
      </c>
      <c r="E295" s="32">
        <v>81.488888888888894</v>
      </c>
      <c r="F295" s="32">
        <v>4.4604581401690746</v>
      </c>
      <c r="G295" s="32">
        <v>4.3961003545132256</v>
      </c>
      <c r="H295" s="32">
        <v>0.66921188982819746</v>
      </c>
      <c r="I295" s="32">
        <v>0.60485410417234797</v>
      </c>
      <c r="J295" s="32">
        <v>363.47777777777776</v>
      </c>
      <c r="K295" s="32">
        <v>358.23333333333335</v>
      </c>
      <c r="L295" s="32">
        <v>54.533333333333339</v>
      </c>
      <c r="M295" s="32">
        <v>49.288888888888891</v>
      </c>
      <c r="N295" s="32">
        <v>0</v>
      </c>
      <c r="O295" s="32">
        <v>5.2444444444444445</v>
      </c>
      <c r="P295" s="32">
        <v>82.522222222222226</v>
      </c>
      <c r="Q295" s="32">
        <v>82.522222222222226</v>
      </c>
      <c r="R295" s="32">
        <v>0</v>
      </c>
      <c r="S295" s="32">
        <v>226.42222222222222</v>
      </c>
      <c r="T295" s="32">
        <v>178.31944444444446</v>
      </c>
      <c r="U295" s="32">
        <v>0</v>
      </c>
      <c r="V295" s="32">
        <v>48.102777777777774</v>
      </c>
      <c r="W295" s="32">
        <v>0.12777777777777777</v>
      </c>
      <c r="X295" s="32">
        <v>0</v>
      </c>
      <c r="Y295" s="32">
        <v>0</v>
      </c>
      <c r="Z295" s="32">
        <v>0</v>
      </c>
      <c r="AA295" s="32">
        <v>0.12777777777777777</v>
      </c>
      <c r="AB295" s="32">
        <v>0</v>
      </c>
      <c r="AC295" s="32">
        <v>0</v>
      </c>
      <c r="AD295" s="32">
        <v>0</v>
      </c>
      <c r="AE295" s="32">
        <v>0</v>
      </c>
      <c r="AF295" t="s">
        <v>431</v>
      </c>
      <c r="AG295">
        <v>7</v>
      </c>
      <c r="AH295"/>
    </row>
    <row r="296" spans="1:34" x14ac:dyDescent="0.25">
      <c r="A296" t="s">
        <v>1347</v>
      </c>
      <c r="B296" t="s">
        <v>630</v>
      </c>
      <c r="C296" t="s">
        <v>993</v>
      </c>
      <c r="D296" t="s">
        <v>1210</v>
      </c>
      <c r="E296" s="32">
        <v>64.766666666666666</v>
      </c>
      <c r="F296" s="32">
        <v>3.096712986790187</v>
      </c>
      <c r="G296" s="32">
        <v>3.0189878195230744</v>
      </c>
      <c r="H296" s="32">
        <v>0.54398009950248749</v>
      </c>
      <c r="I296" s="32">
        <v>0.46625493223537479</v>
      </c>
      <c r="J296" s="32">
        <v>200.56377777777777</v>
      </c>
      <c r="K296" s="32">
        <v>195.52977777777778</v>
      </c>
      <c r="L296" s="32">
        <v>35.231777777777772</v>
      </c>
      <c r="M296" s="32">
        <v>30.197777777777773</v>
      </c>
      <c r="N296" s="32">
        <v>0</v>
      </c>
      <c r="O296" s="32">
        <v>5.033999999999998</v>
      </c>
      <c r="P296" s="32">
        <v>53.199222222222218</v>
      </c>
      <c r="Q296" s="32">
        <v>53.199222222222218</v>
      </c>
      <c r="R296" s="32">
        <v>0</v>
      </c>
      <c r="S296" s="32">
        <v>112.13277777777778</v>
      </c>
      <c r="T296" s="32">
        <v>61.423777777777772</v>
      </c>
      <c r="U296" s="32">
        <v>5.0904444444444437</v>
      </c>
      <c r="V296" s="32">
        <v>45.61855555555556</v>
      </c>
      <c r="W296" s="32">
        <v>0</v>
      </c>
      <c r="X296" s="32">
        <v>0</v>
      </c>
      <c r="Y296" s="32">
        <v>0</v>
      </c>
      <c r="Z296" s="32">
        <v>0</v>
      </c>
      <c r="AA296" s="32">
        <v>0</v>
      </c>
      <c r="AB296" s="32">
        <v>0</v>
      </c>
      <c r="AC296" s="32">
        <v>0</v>
      </c>
      <c r="AD296" s="32">
        <v>0</v>
      </c>
      <c r="AE296" s="32">
        <v>0</v>
      </c>
      <c r="AF296" t="s">
        <v>144</v>
      </c>
      <c r="AG296">
        <v>7</v>
      </c>
      <c r="AH296"/>
    </row>
    <row r="297" spans="1:34" x14ac:dyDescent="0.25">
      <c r="A297" t="s">
        <v>1347</v>
      </c>
      <c r="B297" t="s">
        <v>682</v>
      </c>
      <c r="C297" t="s">
        <v>1133</v>
      </c>
      <c r="D297" t="s">
        <v>1240</v>
      </c>
      <c r="E297" s="32">
        <v>19.744444444444444</v>
      </c>
      <c r="F297" s="32">
        <v>4.1597129994372528</v>
      </c>
      <c r="G297" s="32">
        <v>3.7474169949352838</v>
      </c>
      <c r="H297" s="32">
        <v>0.51383792909397863</v>
      </c>
      <c r="I297" s="32">
        <v>0.10154192459200902</v>
      </c>
      <c r="J297" s="32">
        <v>82.131222222222206</v>
      </c>
      <c r="K297" s="32">
        <v>73.990666666666655</v>
      </c>
      <c r="L297" s="32">
        <v>10.145444444444443</v>
      </c>
      <c r="M297" s="32">
        <v>2.0048888888888889</v>
      </c>
      <c r="N297" s="32">
        <v>5.4738888888888884</v>
      </c>
      <c r="O297" s="32">
        <v>2.6666666666666665</v>
      </c>
      <c r="P297" s="32">
        <v>23.881666666666661</v>
      </c>
      <c r="Q297" s="32">
        <v>23.881666666666661</v>
      </c>
      <c r="R297" s="32">
        <v>0</v>
      </c>
      <c r="S297" s="32">
        <v>48.104111111111109</v>
      </c>
      <c r="T297" s="32">
        <v>35.887999999999998</v>
      </c>
      <c r="U297" s="32">
        <v>6.4224444444444426</v>
      </c>
      <c r="V297" s="32">
        <v>5.7936666666666659</v>
      </c>
      <c r="W297" s="32">
        <v>35.824222222222211</v>
      </c>
      <c r="X297" s="32">
        <v>0.13588888888888889</v>
      </c>
      <c r="Y297" s="32">
        <v>0</v>
      </c>
      <c r="Z297" s="32">
        <v>0</v>
      </c>
      <c r="AA297" s="32">
        <v>0.68055555555555558</v>
      </c>
      <c r="AB297" s="32">
        <v>0</v>
      </c>
      <c r="AC297" s="32">
        <v>35.007777777777768</v>
      </c>
      <c r="AD297" s="32">
        <v>0</v>
      </c>
      <c r="AE297" s="32">
        <v>0</v>
      </c>
      <c r="AF297" t="s">
        <v>196</v>
      </c>
      <c r="AG297">
        <v>7</v>
      </c>
      <c r="AH297"/>
    </row>
    <row r="298" spans="1:34" x14ac:dyDescent="0.25">
      <c r="A298" t="s">
        <v>1347</v>
      </c>
      <c r="B298" t="s">
        <v>537</v>
      </c>
      <c r="C298" t="s">
        <v>1079</v>
      </c>
      <c r="D298" t="s">
        <v>1293</v>
      </c>
      <c r="E298" s="32">
        <v>59.5</v>
      </c>
      <c r="F298" s="32">
        <v>2.9975536881419225</v>
      </c>
      <c r="G298" s="32">
        <v>2.7627301587301583</v>
      </c>
      <c r="H298" s="32">
        <v>0.2298655462184874</v>
      </c>
      <c r="I298" s="32">
        <v>6.6603174603174581E-2</v>
      </c>
      <c r="J298" s="32">
        <v>178.3544444444444</v>
      </c>
      <c r="K298" s="32">
        <v>164.38244444444442</v>
      </c>
      <c r="L298" s="32">
        <v>13.677</v>
      </c>
      <c r="M298" s="32">
        <v>3.9628888888888878</v>
      </c>
      <c r="N298" s="32">
        <v>5.5863333333333332</v>
      </c>
      <c r="O298" s="32">
        <v>4.1277777777777782</v>
      </c>
      <c r="P298" s="32">
        <v>55.357111111111088</v>
      </c>
      <c r="Q298" s="32">
        <v>51.099222222222203</v>
      </c>
      <c r="R298" s="32">
        <v>4.2578888888888882</v>
      </c>
      <c r="S298" s="32">
        <v>109.32033333333332</v>
      </c>
      <c r="T298" s="32">
        <v>105.00755555555554</v>
      </c>
      <c r="U298" s="32">
        <v>4.3127777777777778</v>
      </c>
      <c r="V298" s="32">
        <v>0</v>
      </c>
      <c r="W298" s="32">
        <v>0</v>
      </c>
      <c r="X298" s="32">
        <v>0</v>
      </c>
      <c r="Y298" s="32">
        <v>0</v>
      </c>
      <c r="Z298" s="32">
        <v>0</v>
      </c>
      <c r="AA298" s="32">
        <v>0</v>
      </c>
      <c r="AB298" s="32">
        <v>0</v>
      </c>
      <c r="AC298" s="32">
        <v>0</v>
      </c>
      <c r="AD298" s="32">
        <v>0</v>
      </c>
      <c r="AE298" s="32">
        <v>0</v>
      </c>
      <c r="AF298" t="s">
        <v>48</v>
      </c>
      <c r="AG298">
        <v>7</v>
      </c>
      <c r="AH298"/>
    </row>
    <row r="299" spans="1:34" x14ac:dyDescent="0.25">
      <c r="A299" t="s">
        <v>1347</v>
      </c>
      <c r="B299" t="s">
        <v>562</v>
      </c>
      <c r="C299" t="s">
        <v>1034</v>
      </c>
      <c r="D299" t="s">
        <v>1220</v>
      </c>
      <c r="E299" s="32">
        <v>111.74444444444444</v>
      </c>
      <c r="F299" s="32">
        <v>3.1739425275927222</v>
      </c>
      <c r="G299" s="32">
        <v>2.9970567763746652</v>
      </c>
      <c r="H299" s="32">
        <v>0.25507010042756284</v>
      </c>
      <c r="I299" s="32">
        <v>0.14073680023863977</v>
      </c>
      <c r="J299" s="32">
        <v>354.67044444444451</v>
      </c>
      <c r="K299" s="32">
        <v>334.90444444444449</v>
      </c>
      <c r="L299" s="32">
        <v>28.502666666666663</v>
      </c>
      <c r="M299" s="32">
        <v>15.726555555555557</v>
      </c>
      <c r="N299" s="32">
        <v>4.72611111111111</v>
      </c>
      <c r="O299" s="32">
        <v>8.0499999999999989</v>
      </c>
      <c r="P299" s="32">
        <v>83.489777777777775</v>
      </c>
      <c r="Q299" s="32">
        <v>76.49988888888889</v>
      </c>
      <c r="R299" s="32">
        <v>6.9898888888888893</v>
      </c>
      <c r="S299" s="32">
        <v>242.67800000000005</v>
      </c>
      <c r="T299" s="32">
        <v>197.22888888888892</v>
      </c>
      <c r="U299" s="32">
        <v>1.5395555555555553</v>
      </c>
      <c r="V299" s="32">
        <v>43.909555555555571</v>
      </c>
      <c r="W299" s="32">
        <v>101.7571111111111</v>
      </c>
      <c r="X299" s="32">
        <v>5.9722222222222223</v>
      </c>
      <c r="Y299" s="32">
        <v>0</v>
      </c>
      <c r="Z299" s="32">
        <v>0</v>
      </c>
      <c r="AA299" s="32">
        <v>13.106888888888887</v>
      </c>
      <c r="AB299" s="32">
        <v>0</v>
      </c>
      <c r="AC299" s="32">
        <v>73.002555555555546</v>
      </c>
      <c r="AD299" s="32">
        <v>0.42777777777777776</v>
      </c>
      <c r="AE299" s="32">
        <v>9.2476666666666674</v>
      </c>
      <c r="AF299" t="s">
        <v>73</v>
      </c>
      <c r="AG299">
        <v>7</v>
      </c>
      <c r="AH299"/>
    </row>
    <row r="300" spans="1:34" x14ac:dyDescent="0.25">
      <c r="A300" t="s">
        <v>1347</v>
      </c>
      <c r="B300" t="s">
        <v>510</v>
      </c>
      <c r="C300" t="s">
        <v>1070</v>
      </c>
      <c r="D300" t="s">
        <v>1289</v>
      </c>
      <c r="E300" s="32">
        <v>59.755555555555553</v>
      </c>
      <c r="F300" s="32">
        <v>2.9924488657493487</v>
      </c>
      <c r="G300" s="32">
        <v>2.6527314986984001</v>
      </c>
      <c r="H300" s="32">
        <v>0.43619933060617322</v>
      </c>
      <c r="I300" s="32">
        <v>0.20530494607660835</v>
      </c>
      <c r="J300" s="32">
        <v>178.81544444444441</v>
      </c>
      <c r="K300" s="32">
        <v>158.5154444444444</v>
      </c>
      <c r="L300" s="32">
        <v>26.065333333333328</v>
      </c>
      <c r="M300" s="32">
        <v>12.268111111111107</v>
      </c>
      <c r="N300" s="32">
        <v>9.7972222222222225</v>
      </c>
      <c r="O300" s="32">
        <v>4</v>
      </c>
      <c r="P300" s="32">
        <v>38.347222222222214</v>
      </c>
      <c r="Q300" s="32">
        <v>31.844444444444438</v>
      </c>
      <c r="R300" s="32">
        <v>6.5027777777777782</v>
      </c>
      <c r="S300" s="32">
        <v>114.4028888888889</v>
      </c>
      <c r="T300" s="32">
        <v>93.094555555555559</v>
      </c>
      <c r="U300" s="32">
        <v>21.016666666666666</v>
      </c>
      <c r="V300" s="32">
        <v>0.29166666666666669</v>
      </c>
      <c r="W300" s="32">
        <v>25.518222222222217</v>
      </c>
      <c r="X300" s="32">
        <v>2.1403333333333334</v>
      </c>
      <c r="Y300" s="32">
        <v>0</v>
      </c>
      <c r="Z300" s="32">
        <v>0</v>
      </c>
      <c r="AA300" s="32">
        <v>4.7805555555555559</v>
      </c>
      <c r="AB300" s="32">
        <v>0</v>
      </c>
      <c r="AC300" s="32">
        <v>18.597333333333328</v>
      </c>
      <c r="AD300" s="32">
        <v>0</v>
      </c>
      <c r="AE300" s="32">
        <v>0</v>
      </c>
      <c r="AF300" t="s">
        <v>21</v>
      </c>
      <c r="AG300">
        <v>7</v>
      </c>
      <c r="AH300"/>
    </row>
    <row r="301" spans="1:34" x14ac:dyDescent="0.25">
      <c r="A301" t="s">
        <v>1347</v>
      </c>
      <c r="B301" t="s">
        <v>524</v>
      </c>
      <c r="C301" t="s">
        <v>1074</v>
      </c>
      <c r="D301" t="s">
        <v>1246</v>
      </c>
      <c r="E301" s="32">
        <v>83.233333333333334</v>
      </c>
      <c r="F301" s="32">
        <v>2.8699639567480975</v>
      </c>
      <c r="G301" s="32">
        <v>2.7215191563209182</v>
      </c>
      <c r="H301" s="32">
        <v>0.27376184755039379</v>
      </c>
      <c r="I301" s="32">
        <v>0.12531704712321451</v>
      </c>
      <c r="J301" s="32">
        <v>238.87666666666667</v>
      </c>
      <c r="K301" s="32">
        <v>226.52111111111111</v>
      </c>
      <c r="L301" s="32">
        <v>22.786111111111111</v>
      </c>
      <c r="M301" s="32">
        <v>10.430555555555555</v>
      </c>
      <c r="N301" s="32">
        <v>6.8444444444444441</v>
      </c>
      <c r="O301" s="32">
        <v>5.5111111111111111</v>
      </c>
      <c r="P301" s="32">
        <v>45.644444444444446</v>
      </c>
      <c r="Q301" s="32">
        <v>45.644444444444446</v>
      </c>
      <c r="R301" s="32">
        <v>0</v>
      </c>
      <c r="S301" s="32">
        <v>170.44611111111112</v>
      </c>
      <c r="T301" s="32">
        <v>104.43055555555556</v>
      </c>
      <c r="U301" s="32">
        <v>14.966666666666667</v>
      </c>
      <c r="V301" s="32">
        <v>51.048888888888882</v>
      </c>
      <c r="W301" s="32">
        <v>0</v>
      </c>
      <c r="X301" s="32">
        <v>0</v>
      </c>
      <c r="Y301" s="32">
        <v>0</v>
      </c>
      <c r="Z301" s="32">
        <v>0</v>
      </c>
      <c r="AA301" s="32">
        <v>0</v>
      </c>
      <c r="AB301" s="32">
        <v>0</v>
      </c>
      <c r="AC301" s="32">
        <v>0</v>
      </c>
      <c r="AD301" s="32">
        <v>0</v>
      </c>
      <c r="AE301" s="32">
        <v>0</v>
      </c>
      <c r="AF301" t="s">
        <v>35</v>
      </c>
      <c r="AG301">
        <v>7</v>
      </c>
      <c r="AH301"/>
    </row>
    <row r="302" spans="1:34" x14ac:dyDescent="0.25">
      <c r="A302" t="s">
        <v>1347</v>
      </c>
      <c r="B302" t="s">
        <v>519</v>
      </c>
      <c r="C302" t="s">
        <v>1071</v>
      </c>
      <c r="D302" t="s">
        <v>1290</v>
      </c>
      <c r="E302" s="32">
        <v>77.400000000000006</v>
      </c>
      <c r="F302" s="32">
        <v>3.3781897789262127</v>
      </c>
      <c r="G302" s="32">
        <v>3.2200645994832038</v>
      </c>
      <c r="H302" s="32">
        <v>0.5822164800459374</v>
      </c>
      <c r="I302" s="32">
        <v>0.42409130060292849</v>
      </c>
      <c r="J302" s="32">
        <v>261.47188888888888</v>
      </c>
      <c r="K302" s="32">
        <v>249.233</v>
      </c>
      <c r="L302" s="32">
        <v>45.06355555555556</v>
      </c>
      <c r="M302" s="32">
        <v>32.824666666666666</v>
      </c>
      <c r="N302" s="32">
        <v>7.2444444444444445</v>
      </c>
      <c r="O302" s="32">
        <v>4.9944444444444445</v>
      </c>
      <c r="P302" s="32">
        <v>60.011111111111113</v>
      </c>
      <c r="Q302" s="32">
        <v>60.011111111111113</v>
      </c>
      <c r="R302" s="32">
        <v>0</v>
      </c>
      <c r="S302" s="32">
        <v>156.39722222222224</v>
      </c>
      <c r="T302" s="32">
        <v>143.59722222222223</v>
      </c>
      <c r="U302" s="32">
        <v>0</v>
      </c>
      <c r="V302" s="32">
        <v>12.8</v>
      </c>
      <c r="W302" s="32">
        <v>0</v>
      </c>
      <c r="X302" s="32">
        <v>0</v>
      </c>
      <c r="Y302" s="32">
        <v>0</v>
      </c>
      <c r="Z302" s="32">
        <v>0</v>
      </c>
      <c r="AA302" s="32">
        <v>0</v>
      </c>
      <c r="AB302" s="32">
        <v>0</v>
      </c>
      <c r="AC302" s="32">
        <v>0</v>
      </c>
      <c r="AD302" s="32">
        <v>0</v>
      </c>
      <c r="AE302" s="32">
        <v>0</v>
      </c>
      <c r="AF302" t="s">
        <v>30</v>
      </c>
      <c r="AG302">
        <v>7</v>
      </c>
      <c r="AH302"/>
    </row>
    <row r="303" spans="1:34" x14ac:dyDescent="0.25">
      <c r="A303" t="s">
        <v>1347</v>
      </c>
      <c r="B303" t="s">
        <v>565</v>
      </c>
      <c r="C303" t="s">
        <v>1091</v>
      </c>
      <c r="D303" t="s">
        <v>1283</v>
      </c>
      <c r="E303" s="32">
        <v>186.4</v>
      </c>
      <c r="F303" s="32">
        <v>3.2368133047210303</v>
      </c>
      <c r="G303" s="32">
        <v>3.0570326657129234</v>
      </c>
      <c r="H303" s="32">
        <v>0.44898366714353843</v>
      </c>
      <c r="I303" s="32">
        <v>0.2955203862660945</v>
      </c>
      <c r="J303" s="32">
        <v>603.3420000000001</v>
      </c>
      <c r="K303" s="32">
        <v>569.83088888888892</v>
      </c>
      <c r="L303" s="32">
        <v>83.690555555555562</v>
      </c>
      <c r="M303" s="32">
        <v>55.085000000000015</v>
      </c>
      <c r="N303" s="32">
        <v>23.627777777777776</v>
      </c>
      <c r="O303" s="32">
        <v>4.9777777777777779</v>
      </c>
      <c r="P303" s="32">
        <v>149.45555555555558</v>
      </c>
      <c r="Q303" s="32">
        <v>144.55000000000001</v>
      </c>
      <c r="R303" s="32">
        <v>4.9055555555555559</v>
      </c>
      <c r="S303" s="32">
        <v>370.19588888888899</v>
      </c>
      <c r="T303" s="32">
        <v>307.02644444444456</v>
      </c>
      <c r="U303" s="32">
        <v>10.438888888888888</v>
      </c>
      <c r="V303" s="32">
        <v>52.730555555555554</v>
      </c>
      <c r="W303" s="32">
        <v>174.62255555555555</v>
      </c>
      <c r="X303" s="32">
        <v>8.8600000000000012</v>
      </c>
      <c r="Y303" s="32">
        <v>0</v>
      </c>
      <c r="Z303" s="32">
        <v>0</v>
      </c>
      <c r="AA303" s="32">
        <v>65.725000000000023</v>
      </c>
      <c r="AB303" s="32">
        <v>0</v>
      </c>
      <c r="AC303" s="32">
        <v>100.03755555555554</v>
      </c>
      <c r="AD303" s="32">
        <v>0</v>
      </c>
      <c r="AE303" s="32">
        <v>0</v>
      </c>
      <c r="AF303" t="s">
        <v>76</v>
      </c>
      <c r="AG303">
        <v>7</v>
      </c>
      <c r="AH303"/>
    </row>
    <row r="304" spans="1:34" x14ac:dyDescent="0.25">
      <c r="A304" t="s">
        <v>1347</v>
      </c>
      <c r="B304" t="s">
        <v>517</v>
      </c>
      <c r="C304" t="s">
        <v>1011</v>
      </c>
      <c r="D304" t="s">
        <v>1279</v>
      </c>
      <c r="E304" s="32">
        <v>73.477777777777774</v>
      </c>
      <c r="F304" s="32">
        <v>2.9610570089218209</v>
      </c>
      <c r="G304" s="32">
        <v>2.7488613337365795</v>
      </c>
      <c r="H304" s="32">
        <v>0.28636776047179802</v>
      </c>
      <c r="I304" s="32">
        <v>7.4172085286556791E-2</v>
      </c>
      <c r="J304" s="32">
        <v>217.57188888888891</v>
      </c>
      <c r="K304" s="32">
        <v>201.98022222222221</v>
      </c>
      <c r="L304" s="32">
        <v>21.041666666666668</v>
      </c>
      <c r="M304" s="32">
        <v>5.45</v>
      </c>
      <c r="N304" s="32">
        <v>10.525</v>
      </c>
      <c r="O304" s="32">
        <v>5.0666666666666664</v>
      </c>
      <c r="P304" s="32">
        <v>76.736111111111114</v>
      </c>
      <c r="Q304" s="32">
        <v>76.736111111111114</v>
      </c>
      <c r="R304" s="32">
        <v>0</v>
      </c>
      <c r="S304" s="32">
        <v>119.79411111111112</v>
      </c>
      <c r="T304" s="32">
        <v>83.38300000000001</v>
      </c>
      <c r="U304" s="32">
        <v>28.324999999999999</v>
      </c>
      <c r="V304" s="32">
        <v>8.0861111111111104</v>
      </c>
      <c r="W304" s="32">
        <v>18.877444444444446</v>
      </c>
      <c r="X304" s="32">
        <v>0</v>
      </c>
      <c r="Y304" s="32">
        <v>0</v>
      </c>
      <c r="Z304" s="32">
        <v>0</v>
      </c>
      <c r="AA304" s="32">
        <v>0</v>
      </c>
      <c r="AB304" s="32">
        <v>0</v>
      </c>
      <c r="AC304" s="32">
        <v>18.877444444444446</v>
      </c>
      <c r="AD304" s="32">
        <v>0</v>
      </c>
      <c r="AE304" s="32">
        <v>0</v>
      </c>
      <c r="AF304" t="s">
        <v>28</v>
      </c>
      <c r="AG304">
        <v>7</v>
      </c>
      <c r="AH304"/>
    </row>
    <row r="305" spans="1:34" x14ac:dyDescent="0.25">
      <c r="A305" t="s">
        <v>1347</v>
      </c>
      <c r="B305" t="s">
        <v>507</v>
      </c>
      <c r="C305" t="s">
        <v>1069</v>
      </c>
      <c r="D305" t="s">
        <v>1288</v>
      </c>
      <c r="E305" s="32">
        <v>61.055555555555557</v>
      </c>
      <c r="F305" s="32">
        <v>2.9857597816196546</v>
      </c>
      <c r="G305" s="32">
        <v>2.7404913557779804</v>
      </c>
      <c r="H305" s="32">
        <v>0.60368516833484986</v>
      </c>
      <c r="I305" s="32">
        <v>0.35841674249317562</v>
      </c>
      <c r="J305" s="32">
        <v>182.29722222222225</v>
      </c>
      <c r="K305" s="32">
        <v>167.32222222222225</v>
      </c>
      <c r="L305" s="32">
        <v>36.858333333333334</v>
      </c>
      <c r="M305" s="32">
        <v>21.883333333333333</v>
      </c>
      <c r="N305" s="32">
        <v>6.2638888888888893</v>
      </c>
      <c r="O305" s="32">
        <v>8.7111111111111104</v>
      </c>
      <c r="P305" s="32">
        <v>47.844444444444441</v>
      </c>
      <c r="Q305" s="32">
        <v>47.844444444444441</v>
      </c>
      <c r="R305" s="32">
        <v>0</v>
      </c>
      <c r="S305" s="32">
        <v>97.594444444444449</v>
      </c>
      <c r="T305" s="32">
        <v>87.361111111111114</v>
      </c>
      <c r="U305" s="32">
        <v>5.8527777777777779</v>
      </c>
      <c r="V305" s="32">
        <v>4.3805555555555555</v>
      </c>
      <c r="W305" s="32">
        <v>0</v>
      </c>
      <c r="X305" s="32">
        <v>0</v>
      </c>
      <c r="Y305" s="32">
        <v>0</v>
      </c>
      <c r="Z305" s="32">
        <v>0</v>
      </c>
      <c r="AA305" s="32">
        <v>0</v>
      </c>
      <c r="AB305" s="32">
        <v>0</v>
      </c>
      <c r="AC305" s="32">
        <v>0</v>
      </c>
      <c r="AD305" s="32">
        <v>0</v>
      </c>
      <c r="AE305" s="32">
        <v>0</v>
      </c>
      <c r="AF305" t="s">
        <v>18</v>
      </c>
      <c r="AG305">
        <v>7</v>
      </c>
      <c r="AH305"/>
    </row>
    <row r="306" spans="1:34" x14ac:dyDescent="0.25">
      <c r="A306" t="s">
        <v>1347</v>
      </c>
      <c r="B306" t="s">
        <v>803</v>
      </c>
      <c r="C306" t="s">
        <v>1175</v>
      </c>
      <c r="D306" t="s">
        <v>1257</v>
      </c>
      <c r="E306" s="32">
        <v>67.111111111111114</v>
      </c>
      <c r="F306" s="32">
        <v>2.0107201986754966</v>
      </c>
      <c r="G306" s="32">
        <v>2.0107201986754966</v>
      </c>
      <c r="H306" s="32">
        <v>0.29014900662251653</v>
      </c>
      <c r="I306" s="32">
        <v>0.29014900662251653</v>
      </c>
      <c r="J306" s="32">
        <v>134.94166666666666</v>
      </c>
      <c r="K306" s="32">
        <v>134.94166666666666</v>
      </c>
      <c r="L306" s="32">
        <v>19.472222222222221</v>
      </c>
      <c r="M306" s="32">
        <v>19.472222222222221</v>
      </c>
      <c r="N306" s="32">
        <v>0</v>
      </c>
      <c r="O306" s="32">
        <v>0</v>
      </c>
      <c r="P306" s="32">
        <v>29.31111111111111</v>
      </c>
      <c r="Q306" s="32">
        <v>29.31111111111111</v>
      </c>
      <c r="R306" s="32">
        <v>0</v>
      </c>
      <c r="S306" s="32">
        <v>86.158333333333331</v>
      </c>
      <c r="T306" s="32">
        <v>65.433333333333337</v>
      </c>
      <c r="U306" s="32">
        <v>0</v>
      </c>
      <c r="V306" s="32">
        <v>20.725000000000001</v>
      </c>
      <c r="W306" s="32">
        <v>0</v>
      </c>
      <c r="X306" s="32">
        <v>0</v>
      </c>
      <c r="Y306" s="32">
        <v>0</v>
      </c>
      <c r="Z306" s="32">
        <v>0</v>
      </c>
      <c r="AA306" s="32">
        <v>0</v>
      </c>
      <c r="AB306" s="32">
        <v>0</v>
      </c>
      <c r="AC306" s="32">
        <v>0</v>
      </c>
      <c r="AD306" s="32">
        <v>0</v>
      </c>
      <c r="AE306" s="32">
        <v>0</v>
      </c>
      <c r="AF306" t="s">
        <v>318</v>
      </c>
      <c r="AG306">
        <v>7</v>
      </c>
      <c r="AH306"/>
    </row>
    <row r="307" spans="1:34" x14ac:dyDescent="0.25">
      <c r="A307" t="s">
        <v>1347</v>
      </c>
      <c r="B307" t="s">
        <v>567</v>
      </c>
      <c r="C307" t="s">
        <v>1094</v>
      </c>
      <c r="D307" t="s">
        <v>1256</v>
      </c>
      <c r="E307" s="32">
        <v>50.211111111111109</v>
      </c>
      <c r="F307" s="32">
        <v>3.1078313786235894</v>
      </c>
      <c r="G307" s="32">
        <v>2.9585417127683113</v>
      </c>
      <c r="H307" s="32">
        <v>0.35655012170834266</v>
      </c>
      <c r="I307" s="32">
        <v>0.20726045585306488</v>
      </c>
      <c r="J307" s="32">
        <v>156.04766666666666</v>
      </c>
      <c r="K307" s="32">
        <v>148.55166666666665</v>
      </c>
      <c r="L307" s="32">
        <v>17.902777777777782</v>
      </c>
      <c r="M307" s="32">
        <v>10.40677777777778</v>
      </c>
      <c r="N307" s="32">
        <v>1.8071111111111113</v>
      </c>
      <c r="O307" s="32">
        <v>5.6888888888888891</v>
      </c>
      <c r="P307" s="32">
        <v>22.536666666666669</v>
      </c>
      <c r="Q307" s="32">
        <v>22.536666666666669</v>
      </c>
      <c r="R307" s="32">
        <v>0</v>
      </c>
      <c r="S307" s="32">
        <v>115.6082222222222</v>
      </c>
      <c r="T307" s="32">
        <v>72.245444444444431</v>
      </c>
      <c r="U307" s="32">
        <v>8.1737777777777776</v>
      </c>
      <c r="V307" s="32">
        <v>35.189</v>
      </c>
      <c r="W307" s="32">
        <v>20.164222222222222</v>
      </c>
      <c r="X307" s="32">
        <v>1.3615555555555554</v>
      </c>
      <c r="Y307" s="32">
        <v>0</v>
      </c>
      <c r="Z307" s="32">
        <v>0</v>
      </c>
      <c r="AA307" s="32">
        <v>1.7826666666666666</v>
      </c>
      <c r="AB307" s="32">
        <v>0</v>
      </c>
      <c r="AC307" s="32">
        <v>16.55788888888889</v>
      </c>
      <c r="AD307" s="32">
        <v>0</v>
      </c>
      <c r="AE307" s="32">
        <v>0.46211111111111114</v>
      </c>
      <c r="AF307" t="s">
        <v>79</v>
      </c>
      <c r="AG307">
        <v>7</v>
      </c>
      <c r="AH307"/>
    </row>
    <row r="308" spans="1:34" x14ac:dyDescent="0.25">
      <c r="A308" t="s">
        <v>1347</v>
      </c>
      <c r="B308" t="s">
        <v>909</v>
      </c>
      <c r="C308" t="s">
        <v>964</v>
      </c>
      <c r="D308" t="s">
        <v>1302</v>
      </c>
      <c r="E308" s="32">
        <v>29.366666666666667</v>
      </c>
      <c r="F308" s="32">
        <v>2.6926106696935301</v>
      </c>
      <c r="G308" s="32">
        <v>2.6824404086265607</v>
      </c>
      <c r="H308" s="32">
        <v>0.51064699205448361</v>
      </c>
      <c r="I308" s="32">
        <v>0.50047673098751433</v>
      </c>
      <c r="J308" s="32">
        <v>79.073000000000008</v>
      </c>
      <c r="K308" s="32">
        <v>78.774333333333331</v>
      </c>
      <c r="L308" s="32">
        <v>14.996000000000002</v>
      </c>
      <c r="M308" s="32">
        <v>14.697333333333336</v>
      </c>
      <c r="N308" s="32">
        <v>0.29866666666666664</v>
      </c>
      <c r="O308" s="32">
        <v>0</v>
      </c>
      <c r="P308" s="32">
        <v>12.253444444444444</v>
      </c>
      <c r="Q308" s="32">
        <v>12.253444444444444</v>
      </c>
      <c r="R308" s="32">
        <v>0</v>
      </c>
      <c r="S308" s="32">
        <v>51.823555555555558</v>
      </c>
      <c r="T308" s="32">
        <v>28.922222222222228</v>
      </c>
      <c r="U308" s="32">
        <v>8.3981111111111098</v>
      </c>
      <c r="V308" s="32">
        <v>14.503222222222224</v>
      </c>
      <c r="W308" s="32">
        <v>8.3333333333333329E-2</v>
      </c>
      <c r="X308" s="32">
        <v>0</v>
      </c>
      <c r="Y308" s="32">
        <v>0</v>
      </c>
      <c r="Z308" s="32">
        <v>0</v>
      </c>
      <c r="AA308" s="32">
        <v>0</v>
      </c>
      <c r="AB308" s="32">
        <v>0</v>
      </c>
      <c r="AC308" s="32">
        <v>8.3333333333333329E-2</v>
      </c>
      <c r="AD308" s="32">
        <v>0</v>
      </c>
      <c r="AE308" s="32">
        <v>0</v>
      </c>
      <c r="AF308" t="s">
        <v>427</v>
      </c>
      <c r="AG308">
        <v>7</v>
      </c>
      <c r="AH308"/>
    </row>
    <row r="309" spans="1:34" x14ac:dyDescent="0.25">
      <c r="A309" t="s">
        <v>1347</v>
      </c>
      <c r="B309" t="s">
        <v>731</v>
      </c>
      <c r="C309" t="s">
        <v>1053</v>
      </c>
      <c r="D309" t="s">
        <v>1283</v>
      </c>
      <c r="E309" s="32">
        <v>53.522222222222226</v>
      </c>
      <c r="F309" s="32">
        <v>2.8875441145941458</v>
      </c>
      <c r="G309" s="32">
        <v>2.8875441145941458</v>
      </c>
      <c r="H309" s="32">
        <v>0.23194934606601622</v>
      </c>
      <c r="I309" s="32">
        <v>0.23194934606601622</v>
      </c>
      <c r="J309" s="32">
        <v>154.54777777777778</v>
      </c>
      <c r="K309" s="32">
        <v>154.54777777777778</v>
      </c>
      <c r="L309" s="32">
        <v>12.414444444444447</v>
      </c>
      <c r="M309" s="32">
        <v>12.414444444444447</v>
      </c>
      <c r="N309" s="32">
        <v>0</v>
      </c>
      <c r="O309" s="32">
        <v>0</v>
      </c>
      <c r="P309" s="32">
        <v>35.517222222222223</v>
      </c>
      <c r="Q309" s="32">
        <v>35.517222222222223</v>
      </c>
      <c r="R309" s="32">
        <v>0</v>
      </c>
      <c r="S309" s="32">
        <v>106.61611111111111</v>
      </c>
      <c r="T309" s="32">
        <v>63.703555555555553</v>
      </c>
      <c r="U309" s="32">
        <v>11.508888888888889</v>
      </c>
      <c r="V309" s="32">
        <v>31.403666666666666</v>
      </c>
      <c r="W309" s="32">
        <v>38.211111111111116</v>
      </c>
      <c r="X309" s="32">
        <v>1.3333333333333333</v>
      </c>
      <c r="Y309" s="32">
        <v>0</v>
      </c>
      <c r="Z309" s="32">
        <v>0</v>
      </c>
      <c r="AA309" s="32">
        <v>1.3472222222222223</v>
      </c>
      <c r="AB309" s="32">
        <v>0</v>
      </c>
      <c r="AC309" s="32">
        <v>28.61577777777778</v>
      </c>
      <c r="AD309" s="32">
        <v>0</v>
      </c>
      <c r="AE309" s="32">
        <v>6.9147777777777772</v>
      </c>
      <c r="AF309" t="s">
        <v>245</v>
      </c>
      <c r="AG309">
        <v>7</v>
      </c>
      <c r="AH309"/>
    </row>
    <row r="310" spans="1:34" x14ac:dyDescent="0.25">
      <c r="A310" t="s">
        <v>1347</v>
      </c>
      <c r="B310" t="s">
        <v>940</v>
      </c>
      <c r="C310" t="s">
        <v>1024</v>
      </c>
      <c r="D310" t="s">
        <v>1220</v>
      </c>
      <c r="E310" s="32">
        <v>53.62222222222222</v>
      </c>
      <c r="F310" s="32">
        <v>4.1267737256527148</v>
      </c>
      <c r="G310" s="32">
        <v>3.9328242851222548</v>
      </c>
      <c r="H310" s="32">
        <v>0.80116452548694572</v>
      </c>
      <c r="I310" s="32">
        <v>0.69673021135515956</v>
      </c>
      <c r="J310" s="32">
        <v>221.28677777777779</v>
      </c>
      <c r="K310" s="32">
        <v>210.88677777777778</v>
      </c>
      <c r="L310" s="32">
        <v>42.960222222222221</v>
      </c>
      <c r="M310" s="32">
        <v>37.36022222222222</v>
      </c>
      <c r="N310" s="32">
        <v>0</v>
      </c>
      <c r="O310" s="32">
        <v>5.6</v>
      </c>
      <c r="P310" s="32">
        <v>57.454111111111118</v>
      </c>
      <c r="Q310" s="32">
        <v>52.654111111111121</v>
      </c>
      <c r="R310" s="32">
        <v>4.8</v>
      </c>
      <c r="S310" s="32">
        <v>120.87244444444445</v>
      </c>
      <c r="T310" s="32">
        <v>105.92244444444445</v>
      </c>
      <c r="U310" s="32">
        <v>0</v>
      </c>
      <c r="V310" s="32">
        <v>14.95</v>
      </c>
      <c r="W310" s="32">
        <v>49.809888888888892</v>
      </c>
      <c r="X310" s="32">
        <v>1.0694444444444444</v>
      </c>
      <c r="Y310" s="32">
        <v>0</v>
      </c>
      <c r="Z310" s="32">
        <v>0</v>
      </c>
      <c r="AA310" s="32">
        <v>8.6180000000000003</v>
      </c>
      <c r="AB310" s="32">
        <v>0</v>
      </c>
      <c r="AC310" s="32">
        <v>39.530777777777779</v>
      </c>
      <c r="AD310" s="32">
        <v>0</v>
      </c>
      <c r="AE310" s="32">
        <v>0.59166666666666667</v>
      </c>
      <c r="AF310" t="s">
        <v>458</v>
      </c>
      <c r="AG310">
        <v>7</v>
      </c>
      <c r="AH310"/>
    </row>
    <row r="311" spans="1:34" x14ac:dyDescent="0.25">
      <c r="A311" t="s">
        <v>1347</v>
      </c>
      <c r="B311" t="s">
        <v>572</v>
      </c>
      <c r="C311" t="s">
        <v>1097</v>
      </c>
      <c r="D311" t="s">
        <v>1221</v>
      </c>
      <c r="E311" s="32">
        <v>175.27777777777777</v>
      </c>
      <c r="F311" s="32">
        <v>1.3077179080824091</v>
      </c>
      <c r="G311" s="32">
        <v>1.2737400950871631</v>
      </c>
      <c r="H311" s="32">
        <v>5.7305863708399365E-2</v>
      </c>
      <c r="I311" s="32">
        <v>2.3328050713153723E-2</v>
      </c>
      <c r="J311" s="32">
        <v>229.2138888888889</v>
      </c>
      <c r="K311" s="32">
        <v>223.25833333333333</v>
      </c>
      <c r="L311" s="32">
        <v>10.044444444444444</v>
      </c>
      <c r="M311" s="32">
        <v>4.0888888888888886</v>
      </c>
      <c r="N311" s="32">
        <v>0</v>
      </c>
      <c r="O311" s="32">
        <v>5.9555555555555557</v>
      </c>
      <c r="P311" s="32">
        <v>28.202777777777779</v>
      </c>
      <c r="Q311" s="32">
        <v>28.202777777777779</v>
      </c>
      <c r="R311" s="32">
        <v>0</v>
      </c>
      <c r="S311" s="32">
        <v>190.96666666666667</v>
      </c>
      <c r="T311" s="32">
        <v>138.15</v>
      </c>
      <c r="U311" s="32">
        <v>0</v>
      </c>
      <c r="V311" s="32">
        <v>52.81666666666667</v>
      </c>
      <c r="W311" s="32">
        <v>0</v>
      </c>
      <c r="X311" s="32">
        <v>0</v>
      </c>
      <c r="Y311" s="32">
        <v>0</v>
      </c>
      <c r="Z311" s="32">
        <v>0</v>
      </c>
      <c r="AA311" s="32">
        <v>0</v>
      </c>
      <c r="AB311" s="32">
        <v>0</v>
      </c>
      <c r="AC311" s="32">
        <v>0</v>
      </c>
      <c r="AD311" s="32">
        <v>0</v>
      </c>
      <c r="AE311" s="32">
        <v>0</v>
      </c>
      <c r="AF311" t="s">
        <v>84</v>
      </c>
      <c r="AG311">
        <v>7</v>
      </c>
      <c r="AH311"/>
    </row>
    <row r="312" spans="1:34" x14ac:dyDescent="0.25">
      <c r="A312" t="s">
        <v>1347</v>
      </c>
      <c r="B312" t="s">
        <v>943</v>
      </c>
      <c r="C312" t="s">
        <v>1034</v>
      </c>
      <c r="D312" t="s">
        <v>1220</v>
      </c>
      <c r="E312" s="32">
        <v>83.388888888888886</v>
      </c>
      <c r="F312" s="32">
        <v>3.9507395069953359</v>
      </c>
      <c r="G312" s="32">
        <v>3.764796802131912</v>
      </c>
      <c r="H312" s="32">
        <v>0.40391738840772812</v>
      </c>
      <c r="I312" s="32">
        <v>0.30018654230512987</v>
      </c>
      <c r="J312" s="32">
        <v>329.44777777777773</v>
      </c>
      <c r="K312" s="32">
        <v>313.9422222222222</v>
      </c>
      <c r="L312" s="32">
        <v>33.682222222222215</v>
      </c>
      <c r="M312" s="32">
        <v>25.032222222222217</v>
      </c>
      <c r="N312" s="32">
        <v>0</v>
      </c>
      <c r="O312" s="32">
        <v>8.65</v>
      </c>
      <c r="P312" s="32">
        <v>89.067555555555558</v>
      </c>
      <c r="Q312" s="32">
        <v>82.212000000000003</v>
      </c>
      <c r="R312" s="32">
        <v>6.8555555555555552</v>
      </c>
      <c r="S312" s="32">
        <v>206.69799999999998</v>
      </c>
      <c r="T312" s="32">
        <v>181.08777777777775</v>
      </c>
      <c r="U312" s="32">
        <v>0</v>
      </c>
      <c r="V312" s="32">
        <v>25.610222222222227</v>
      </c>
      <c r="W312" s="32">
        <v>90.77000000000001</v>
      </c>
      <c r="X312" s="32">
        <v>7.9405555555555551</v>
      </c>
      <c r="Y312" s="32">
        <v>0</v>
      </c>
      <c r="Z312" s="32">
        <v>0</v>
      </c>
      <c r="AA312" s="32">
        <v>25.203666666666678</v>
      </c>
      <c r="AB312" s="32">
        <v>0</v>
      </c>
      <c r="AC312" s="32">
        <v>54.315555555555562</v>
      </c>
      <c r="AD312" s="32">
        <v>0</v>
      </c>
      <c r="AE312" s="32">
        <v>3.310222222222222</v>
      </c>
      <c r="AF312" t="s">
        <v>461</v>
      </c>
      <c r="AG312">
        <v>7</v>
      </c>
      <c r="AH312"/>
    </row>
    <row r="313" spans="1:34" x14ac:dyDescent="0.25">
      <c r="A313" t="s">
        <v>1347</v>
      </c>
      <c r="B313" t="s">
        <v>606</v>
      </c>
      <c r="C313" t="s">
        <v>1112</v>
      </c>
      <c r="D313" t="s">
        <v>1244</v>
      </c>
      <c r="E313" s="32">
        <v>85.166666666666671</v>
      </c>
      <c r="F313" s="32">
        <v>3.3374703196347033</v>
      </c>
      <c r="G313" s="32">
        <v>3.0584931506849315</v>
      </c>
      <c r="H313" s="32">
        <v>0.20387214611872143</v>
      </c>
      <c r="I313" s="32">
        <v>8.0075668623613816E-2</v>
      </c>
      <c r="J313" s="32">
        <v>284.24122222222223</v>
      </c>
      <c r="K313" s="32">
        <v>260.48166666666668</v>
      </c>
      <c r="L313" s="32">
        <v>17.36311111111111</v>
      </c>
      <c r="M313" s="32">
        <v>6.8197777777777766</v>
      </c>
      <c r="N313" s="32">
        <v>5.6435555555555554</v>
      </c>
      <c r="O313" s="32">
        <v>4.8997777777777776</v>
      </c>
      <c r="P313" s="32">
        <v>86.384333333333359</v>
      </c>
      <c r="Q313" s="32">
        <v>73.168111111111145</v>
      </c>
      <c r="R313" s="32">
        <v>13.216222222222219</v>
      </c>
      <c r="S313" s="32">
        <v>180.49377777777781</v>
      </c>
      <c r="T313" s="32">
        <v>125.0167777777778</v>
      </c>
      <c r="U313" s="32">
        <v>14.598555555555551</v>
      </c>
      <c r="V313" s="32">
        <v>40.878444444444447</v>
      </c>
      <c r="W313" s="32">
        <v>20.629777777777775</v>
      </c>
      <c r="X313" s="32">
        <v>0.26944444444444443</v>
      </c>
      <c r="Y313" s="32">
        <v>0</v>
      </c>
      <c r="Z313" s="32">
        <v>0</v>
      </c>
      <c r="AA313" s="32">
        <v>11.662111111111113</v>
      </c>
      <c r="AB313" s="32">
        <v>0</v>
      </c>
      <c r="AC313" s="32">
        <v>8.6982222222222187</v>
      </c>
      <c r="AD313" s="32">
        <v>0</v>
      </c>
      <c r="AE313" s="32">
        <v>0</v>
      </c>
      <c r="AF313" t="s">
        <v>120</v>
      </c>
      <c r="AG313">
        <v>7</v>
      </c>
      <c r="AH313"/>
    </row>
    <row r="314" spans="1:34" x14ac:dyDescent="0.25">
      <c r="A314" t="s">
        <v>1347</v>
      </c>
      <c r="B314" t="s">
        <v>813</v>
      </c>
      <c r="C314" t="s">
        <v>1046</v>
      </c>
      <c r="D314" t="s">
        <v>1211</v>
      </c>
      <c r="E314" s="32">
        <v>66.222222222222229</v>
      </c>
      <c r="F314" s="32">
        <v>3.7895536912751679</v>
      </c>
      <c r="G314" s="32">
        <v>3.6620083892617452</v>
      </c>
      <c r="H314" s="32">
        <v>0.21398322147651003</v>
      </c>
      <c r="I314" s="32">
        <v>0.15780201342281877</v>
      </c>
      <c r="J314" s="32">
        <v>250.95266666666669</v>
      </c>
      <c r="K314" s="32">
        <v>242.50633333333337</v>
      </c>
      <c r="L314" s="32">
        <v>14.170444444444444</v>
      </c>
      <c r="M314" s="32">
        <v>10.45</v>
      </c>
      <c r="N314" s="32">
        <v>0</v>
      </c>
      <c r="O314" s="32">
        <v>3.720444444444444</v>
      </c>
      <c r="P314" s="32">
        <v>41.929444444444464</v>
      </c>
      <c r="Q314" s="32">
        <v>37.203555555555575</v>
      </c>
      <c r="R314" s="32">
        <v>4.725888888888889</v>
      </c>
      <c r="S314" s="32">
        <v>194.85277777777779</v>
      </c>
      <c r="T314" s="32">
        <v>153.83088888888889</v>
      </c>
      <c r="U314" s="32">
        <v>1.3104444444444445</v>
      </c>
      <c r="V314" s="32">
        <v>39.711444444444453</v>
      </c>
      <c r="W314" s="32">
        <v>181.15544444444447</v>
      </c>
      <c r="X314" s="32">
        <v>4.8443333333333332</v>
      </c>
      <c r="Y314" s="32">
        <v>0</v>
      </c>
      <c r="Z314" s="32">
        <v>0</v>
      </c>
      <c r="AA314" s="32">
        <v>22.716777777777779</v>
      </c>
      <c r="AB314" s="32">
        <v>0</v>
      </c>
      <c r="AC314" s="32">
        <v>148.61466666666669</v>
      </c>
      <c r="AD314" s="32">
        <v>0</v>
      </c>
      <c r="AE314" s="32">
        <v>4.9796666666666667</v>
      </c>
      <c r="AF314" t="s">
        <v>328</v>
      </c>
      <c r="AG314">
        <v>7</v>
      </c>
      <c r="AH314"/>
    </row>
    <row r="315" spans="1:34" x14ac:dyDescent="0.25">
      <c r="A315" t="s">
        <v>1347</v>
      </c>
      <c r="B315" t="s">
        <v>794</v>
      </c>
      <c r="C315" t="s">
        <v>1172</v>
      </c>
      <c r="D315" t="s">
        <v>1283</v>
      </c>
      <c r="E315" s="32">
        <v>51.3</v>
      </c>
      <c r="F315" s="32">
        <v>2.7074940437513537</v>
      </c>
      <c r="G315" s="32">
        <v>2.5265865280485165</v>
      </c>
      <c r="H315" s="32">
        <v>0.39305826294130386</v>
      </c>
      <c r="I315" s="32">
        <v>0.21215074723846655</v>
      </c>
      <c r="J315" s="32">
        <v>138.89444444444445</v>
      </c>
      <c r="K315" s="32">
        <v>129.61388888888888</v>
      </c>
      <c r="L315" s="32">
        <v>20.163888888888888</v>
      </c>
      <c r="M315" s="32">
        <v>10.883333333333333</v>
      </c>
      <c r="N315" s="32">
        <v>1.3027777777777778</v>
      </c>
      <c r="O315" s="32">
        <v>7.9777777777777779</v>
      </c>
      <c r="P315" s="32">
        <v>23.072222222222223</v>
      </c>
      <c r="Q315" s="32">
        <v>23.072222222222223</v>
      </c>
      <c r="R315" s="32">
        <v>0</v>
      </c>
      <c r="S315" s="32">
        <v>95.658333333333346</v>
      </c>
      <c r="T315" s="32">
        <v>66.019444444444446</v>
      </c>
      <c r="U315" s="32">
        <v>4.4722222222222223</v>
      </c>
      <c r="V315" s="32">
        <v>25.166666666666668</v>
      </c>
      <c r="W315" s="32">
        <v>0.44444444444444442</v>
      </c>
      <c r="X315" s="32">
        <v>0.44444444444444442</v>
      </c>
      <c r="Y315" s="32">
        <v>0</v>
      </c>
      <c r="Z315" s="32">
        <v>0</v>
      </c>
      <c r="AA315" s="32">
        <v>0</v>
      </c>
      <c r="AB315" s="32">
        <v>0</v>
      </c>
      <c r="AC315" s="32">
        <v>0</v>
      </c>
      <c r="AD315" s="32">
        <v>0</v>
      </c>
      <c r="AE315" s="32">
        <v>0</v>
      </c>
      <c r="AF315" t="s">
        <v>309</v>
      </c>
      <c r="AG315">
        <v>7</v>
      </c>
      <c r="AH315"/>
    </row>
    <row r="316" spans="1:34" x14ac:dyDescent="0.25">
      <c r="A316" t="s">
        <v>1347</v>
      </c>
      <c r="B316" t="s">
        <v>638</v>
      </c>
      <c r="C316" t="s">
        <v>1053</v>
      </c>
      <c r="D316" t="s">
        <v>1301</v>
      </c>
      <c r="E316" s="32">
        <v>84.422222222222217</v>
      </c>
      <c r="F316" s="32">
        <v>2.3738997104501198</v>
      </c>
      <c r="G316" s="32">
        <v>2.30184127401948</v>
      </c>
      <c r="H316" s="32">
        <v>0.19971045011845223</v>
      </c>
      <c r="I316" s="32">
        <v>0.12870492234798633</v>
      </c>
      <c r="J316" s="32">
        <v>200.40988888888899</v>
      </c>
      <c r="K316" s="32">
        <v>194.32655555555564</v>
      </c>
      <c r="L316" s="32">
        <v>16.86</v>
      </c>
      <c r="M316" s="32">
        <v>10.865555555555556</v>
      </c>
      <c r="N316" s="32">
        <v>3.7333333333333334</v>
      </c>
      <c r="O316" s="32">
        <v>2.2611111111111111</v>
      </c>
      <c r="P316" s="32">
        <v>43.623333333333349</v>
      </c>
      <c r="Q316" s="32">
        <v>43.53444444444446</v>
      </c>
      <c r="R316" s="32">
        <v>8.8888888888888892E-2</v>
      </c>
      <c r="S316" s="32">
        <v>139.92655555555561</v>
      </c>
      <c r="T316" s="32">
        <v>88.05100000000003</v>
      </c>
      <c r="U316" s="32">
        <v>28.835555555555565</v>
      </c>
      <c r="V316" s="32">
        <v>23.04000000000001</v>
      </c>
      <c r="W316" s="32">
        <v>0</v>
      </c>
      <c r="X316" s="32">
        <v>0</v>
      </c>
      <c r="Y316" s="32">
        <v>0</v>
      </c>
      <c r="Z316" s="32">
        <v>0</v>
      </c>
      <c r="AA316" s="32">
        <v>0</v>
      </c>
      <c r="AB316" s="32">
        <v>0</v>
      </c>
      <c r="AC316" s="32">
        <v>0</v>
      </c>
      <c r="AD316" s="32">
        <v>0</v>
      </c>
      <c r="AE316" s="32">
        <v>0</v>
      </c>
      <c r="AF316" t="s">
        <v>152</v>
      </c>
      <c r="AG316">
        <v>7</v>
      </c>
      <c r="AH316"/>
    </row>
    <row r="317" spans="1:34" x14ac:dyDescent="0.25">
      <c r="A317" t="s">
        <v>1347</v>
      </c>
      <c r="B317" t="s">
        <v>720</v>
      </c>
      <c r="C317" t="s">
        <v>1076</v>
      </c>
      <c r="D317" t="s">
        <v>1227</v>
      </c>
      <c r="E317" s="32">
        <v>63.422222222222224</v>
      </c>
      <c r="F317" s="32">
        <v>3.2055343377715477</v>
      </c>
      <c r="G317" s="32">
        <v>3.1182445690259275</v>
      </c>
      <c r="H317" s="32">
        <v>0.37488086895585138</v>
      </c>
      <c r="I317" s="32">
        <v>0.28759110021023121</v>
      </c>
      <c r="J317" s="32">
        <v>203.30211111111106</v>
      </c>
      <c r="K317" s="32">
        <v>197.76599999999993</v>
      </c>
      <c r="L317" s="32">
        <v>23.775777777777776</v>
      </c>
      <c r="M317" s="32">
        <v>18.239666666666665</v>
      </c>
      <c r="N317" s="32">
        <v>0</v>
      </c>
      <c r="O317" s="32">
        <v>5.5361111111111114</v>
      </c>
      <c r="P317" s="32">
        <v>34.81388888888889</v>
      </c>
      <c r="Q317" s="32">
        <v>34.81388888888889</v>
      </c>
      <c r="R317" s="32">
        <v>0</v>
      </c>
      <c r="S317" s="32">
        <v>144.7124444444444</v>
      </c>
      <c r="T317" s="32">
        <v>73.866111111111096</v>
      </c>
      <c r="U317" s="32">
        <v>60.382666666666644</v>
      </c>
      <c r="V317" s="32">
        <v>10.463666666666667</v>
      </c>
      <c r="W317" s="32">
        <v>0</v>
      </c>
      <c r="X317" s="32">
        <v>0</v>
      </c>
      <c r="Y317" s="32">
        <v>0</v>
      </c>
      <c r="Z317" s="32">
        <v>0</v>
      </c>
      <c r="AA317" s="32">
        <v>0</v>
      </c>
      <c r="AB317" s="32">
        <v>0</v>
      </c>
      <c r="AC317" s="32">
        <v>0</v>
      </c>
      <c r="AD317" s="32">
        <v>0</v>
      </c>
      <c r="AE317" s="32">
        <v>0</v>
      </c>
      <c r="AF317" t="s">
        <v>234</v>
      </c>
      <c r="AG317">
        <v>7</v>
      </c>
      <c r="AH317"/>
    </row>
    <row r="318" spans="1:34" x14ac:dyDescent="0.25">
      <c r="A318" t="s">
        <v>1347</v>
      </c>
      <c r="B318" t="s">
        <v>834</v>
      </c>
      <c r="C318" t="s">
        <v>1175</v>
      </c>
      <c r="D318" t="s">
        <v>1257</v>
      </c>
      <c r="E318" s="32">
        <v>57.522222222222226</v>
      </c>
      <c r="F318" s="32">
        <v>2.6862623140815138</v>
      </c>
      <c r="G318" s="32">
        <v>2.5205582383619851</v>
      </c>
      <c r="H318" s="32">
        <v>0.34471894919837742</v>
      </c>
      <c r="I318" s="32">
        <v>0.17901487347884878</v>
      </c>
      <c r="J318" s="32">
        <v>154.51977777777776</v>
      </c>
      <c r="K318" s="32">
        <v>144.9881111111111</v>
      </c>
      <c r="L318" s="32">
        <v>19.829000000000001</v>
      </c>
      <c r="M318" s="32">
        <v>10.297333333333336</v>
      </c>
      <c r="N318" s="32">
        <v>5.4980000000000002</v>
      </c>
      <c r="O318" s="32">
        <v>4.033666666666667</v>
      </c>
      <c r="P318" s="32">
        <v>24.142444444444457</v>
      </c>
      <c r="Q318" s="32">
        <v>24.142444444444457</v>
      </c>
      <c r="R318" s="32">
        <v>0</v>
      </c>
      <c r="S318" s="32">
        <v>110.5483333333333</v>
      </c>
      <c r="T318" s="32">
        <v>85.71899999999998</v>
      </c>
      <c r="U318" s="32">
        <v>0</v>
      </c>
      <c r="V318" s="32">
        <v>24.829333333333327</v>
      </c>
      <c r="W318" s="32">
        <v>0</v>
      </c>
      <c r="X318" s="32">
        <v>0</v>
      </c>
      <c r="Y318" s="32">
        <v>0</v>
      </c>
      <c r="Z318" s="32">
        <v>0</v>
      </c>
      <c r="AA318" s="32">
        <v>0</v>
      </c>
      <c r="AB318" s="32">
        <v>0</v>
      </c>
      <c r="AC318" s="32">
        <v>0</v>
      </c>
      <c r="AD318" s="32">
        <v>0</v>
      </c>
      <c r="AE318" s="32">
        <v>0</v>
      </c>
      <c r="AF318" t="s">
        <v>350</v>
      </c>
      <c r="AG318">
        <v>7</v>
      </c>
      <c r="AH318"/>
    </row>
    <row r="319" spans="1:34" x14ac:dyDescent="0.25">
      <c r="A319" t="s">
        <v>1347</v>
      </c>
      <c r="B319" t="s">
        <v>820</v>
      </c>
      <c r="C319" t="s">
        <v>1179</v>
      </c>
      <c r="D319" t="s">
        <v>1283</v>
      </c>
      <c r="E319" s="32">
        <v>80.24444444444444</v>
      </c>
      <c r="F319" s="32">
        <v>1.9722722237607311</v>
      </c>
      <c r="G319" s="32">
        <v>1.7780393242869013</v>
      </c>
      <c r="H319" s="32">
        <v>0.25581556355580176</v>
      </c>
      <c r="I319" s="32">
        <v>9.076433121019109E-2</v>
      </c>
      <c r="J319" s="32">
        <v>158.26388888888889</v>
      </c>
      <c r="K319" s="32">
        <v>142.67777777777778</v>
      </c>
      <c r="L319" s="32">
        <v>20.527777777777779</v>
      </c>
      <c r="M319" s="32">
        <v>7.2833333333333332</v>
      </c>
      <c r="N319" s="32">
        <v>7.5555555555555554</v>
      </c>
      <c r="O319" s="32">
        <v>5.6888888888888891</v>
      </c>
      <c r="P319" s="32">
        <v>51.666666666666671</v>
      </c>
      <c r="Q319" s="32">
        <v>49.325000000000003</v>
      </c>
      <c r="R319" s="32">
        <v>2.3416666666666668</v>
      </c>
      <c r="S319" s="32">
        <v>86.069444444444443</v>
      </c>
      <c r="T319" s="32">
        <v>77.325000000000003</v>
      </c>
      <c r="U319" s="32">
        <v>0</v>
      </c>
      <c r="V319" s="32">
        <v>8.7444444444444436</v>
      </c>
      <c r="W319" s="32">
        <v>9.6527777777777786</v>
      </c>
      <c r="X319" s="32">
        <v>0</v>
      </c>
      <c r="Y319" s="32">
        <v>1.5111111111111111</v>
      </c>
      <c r="Z319" s="32">
        <v>0</v>
      </c>
      <c r="AA319" s="32">
        <v>0.28611111111111109</v>
      </c>
      <c r="AB319" s="32">
        <v>2.3416666666666668</v>
      </c>
      <c r="AC319" s="32">
        <v>5.5138888888888893</v>
      </c>
      <c r="AD319" s="32">
        <v>0</v>
      </c>
      <c r="AE319" s="32">
        <v>0</v>
      </c>
      <c r="AF319" t="s">
        <v>336</v>
      </c>
      <c r="AG319">
        <v>7</v>
      </c>
      <c r="AH319"/>
    </row>
    <row r="320" spans="1:34" x14ac:dyDescent="0.25">
      <c r="A320" t="s">
        <v>1347</v>
      </c>
      <c r="B320" t="s">
        <v>762</v>
      </c>
      <c r="C320" t="s">
        <v>1014</v>
      </c>
      <c r="D320" t="s">
        <v>1319</v>
      </c>
      <c r="E320" s="32">
        <v>36.844444444444441</v>
      </c>
      <c r="F320" s="32">
        <v>3.7779312424607947</v>
      </c>
      <c r="G320" s="32">
        <v>3.452104945717732</v>
      </c>
      <c r="H320" s="32">
        <v>0.4989173703256935</v>
      </c>
      <c r="I320" s="32">
        <v>0.17309107358262962</v>
      </c>
      <c r="J320" s="32">
        <v>139.19577777777772</v>
      </c>
      <c r="K320" s="32">
        <v>127.19088888888886</v>
      </c>
      <c r="L320" s="32">
        <v>18.382333333333328</v>
      </c>
      <c r="M320" s="32">
        <v>6.3774444444444418</v>
      </c>
      <c r="N320" s="32">
        <v>6.040111111111111</v>
      </c>
      <c r="O320" s="32">
        <v>5.9647777777777753</v>
      </c>
      <c r="P320" s="32">
        <v>21.665555555555557</v>
      </c>
      <c r="Q320" s="32">
        <v>21.665555555555557</v>
      </c>
      <c r="R320" s="32">
        <v>0</v>
      </c>
      <c r="S320" s="32">
        <v>99.147888888888858</v>
      </c>
      <c r="T320" s="32">
        <v>54.467666666666645</v>
      </c>
      <c r="U320" s="32">
        <v>14.505333333333329</v>
      </c>
      <c r="V320" s="32">
        <v>30.174888888888887</v>
      </c>
      <c r="W320" s="32">
        <v>4.8166666666666664</v>
      </c>
      <c r="X320" s="32">
        <v>0</v>
      </c>
      <c r="Y320" s="32">
        <v>0</v>
      </c>
      <c r="Z320" s="32">
        <v>0</v>
      </c>
      <c r="AA320" s="32">
        <v>0</v>
      </c>
      <c r="AB320" s="32">
        <v>0</v>
      </c>
      <c r="AC320" s="32">
        <v>4.8166666666666664</v>
      </c>
      <c r="AD320" s="32">
        <v>0</v>
      </c>
      <c r="AE320" s="32">
        <v>0</v>
      </c>
      <c r="AF320" t="s">
        <v>277</v>
      </c>
      <c r="AG320">
        <v>7</v>
      </c>
      <c r="AH320"/>
    </row>
    <row r="321" spans="1:34" x14ac:dyDescent="0.25">
      <c r="A321" t="s">
        <v>1347</v>
      </c>
      <c r="B321" t="s">
        <v>522</v>
      </c>
      <c r="C321" t="s">
        <v>1073</v>
      </c>
      <c r="D321" t="s">
        <v>1254</v>
      </c>
      <c r="E321" s="32">
        <v>65.62222222222222</v>
      </c>
      <c r="F321" s="32">
        <v>3.1652472062309513</v>
      </c>
      <c r="G321" s="32">
        <v>3.0194209278699624</v>
      </c>
      <c r="H321" s="32">
        <v>0.3383423636979343</v>
      </c>
      <c r="I321" s="32">
        <v>0.24741788012190993</v>
      </c>
      <c r="J321" s="32">
        <v>207.71055555555554</v>
      </c>
      <c r="K321" s="32">
        <v>198.14111111111109</v>
      </c>
      <c r="L321" s="32">
        <v>22.202777777777776</v>
      </c>
      <c r="M321" s="32">
        <v>16.236111111111111</v>
      </c>
      <c r="N321" s="32">
        <v>0.88888888888888884</v>
      </c>
      <c r="O321" s="32">
        <v>5.0777777777777775</v>
      </c>
      <c r="P321" s="32">
        <v>37.425666666666658</v>
      </c>
      <c r="Q321" s="32">
        <v>33.822888888888883</v>
      </c>
      <c r="R321" s="32">
        <v>3.6027777777777779</v>
      </c>
      <c r="S321" s="32">
        <v>148.08211111111109</v>
      </c>
      <c r="T321" s="32">
        <v>93.61666666666666</v>
      </c>
      <c r="U321" s="32">
        <v>17.227777777777778</v>
      </c>
      <c r="V321" s="32">
        <v>37.237666666666662</v>
      </c>
      <c r="W321" s="32">
        <v>66.061777777777777</v>
      </c>
      <c r="X321" s="32">
        <v>0.51666666666666672</v>
      </c>
      <c r="Y321" s="32">
        <v>0</v>
      </c>
      <c r="Z321" s="32">
        <v>0</v>
      </c>
      <c r="AA321" s="32">
        <v>11.036777777777779</v>
      </c>
      <c r="AB321" s="32">
        <v>0</v>
      </c>
      <c r="AC321" s="32">
        <v>54.508333333333333</v>
      </c>
      <c r="AD321" s="32">
        <v>0</v>
      </c>
      <c r="AE321" s="32">
        <v>0</v>
      </c>
      <c r="AF321" t="s">
        <v>33</v>
      </c>
      <c r="AG321">
        <v>7</v>
      </c>
      <c r="AH321"/>
    </row>
    <row r="322" spans="1:34" x14ac:dyDescent="0.25">
      <c r="A322" t="s">
        <v>1347</v>
      </c>
      <c r="B322" t="s">
        <v>841</v>
      </c>
      <c r="C322" t="s">
        <v>975</v>
      </c>
      <c r="D322" t="s">
        <v>1256</v>
      </c>
      <c r="E322" s="32">
        <v>69.077777777777783</v>
      </c>
      <c r="F322" s="32">
        <v>2.7505854913945629</v>
      </c>
      <c r="G322" s="32">
        <v>2.5633714009972648</v>
      </c>
      <c r="H322" s="32">
        <v>0.51687630690043418</v>
      </c>
      <c r="I322" s="32">
        <v>0.41825961074473206</v>
      </c>
      <c r="J322" s="32">
        <v>190.00433333333331</v>
      </c>
      <c r="K322" s="32">
        <v>177.07199999999997</v>
      </c>
      <c r="L322" s="32">
        <v>35.704666666666661</v>
      </c>
      <c r="M322" s="32">
        <v>28.892444444444436</v>
      </c>
      <c r="N322" s="32">
        <v>0</v>
      </c>
      <c r="O322" s="32">
        <v>6.8122222222222248</v>
      </c>
      <c r="P322" s="32">
        <v>42.504555555555569</v>
      </c>
      <c r="Q322" s="32">
        <v>36.384444444444455</v>
      </c>
      <c r="R322" s="32">
        <v>6.1201111111111128</v>
      </c>
      <c r="S322" s="32">
        <v>111.79511111111107</v>
      </c>
      <c r="T322" s="32">
        <v>78.240666666666627</v>
      </c>
      <c r="U322" s="32">
        <v>15.506111111111116</v>
      </c>
      <c r="V322" s="32">
        <v>18.048333333333328</v>
      </c>
      <c r="W322" s="32">
        <v>0</v>
      </c>
      <c r="X322" s="32">
        <v>0</v>
      </c>
      <c r="Y322" s="32">
        <v>0</v>
      </c>
      <c r="Z322" s="32">
        <v>0</v>
      </c>
      <c r="AA322" s="32">
        <v>0</v>
      </c>
      <c r="AB322" s="32">
        <v>0</v>
      </c>
      <c r="AC322" s="32">
        <v>0</v>
      </c>
      <c r="AD322" s="32">
        <v>0</v>
      </c>
      <c r="AE322" s="32">
        <v>0</v>
      </c>
      <c r="AF322" t="s">
        <v>359</v>
      </c>
      <c r="AG322">
        <v>7</v>
      </c>
      <c r="AH322"/>
    </row>
    <row r="323" spans="1:34" x14ac:dyDescent="0.25">
      <c r="A323" t="s">
        <v>1347</v>
      </c>
      <c r="B323" t="s">
        <v>525</v>
      </c>
      <c r="C323" t="s">
        <v>1073</v>
      </c>
      <c r="D323" t="s">
        <v>1254</v>
      </c>
      <c r="E323" s="32">
        <v>46.577777777777776</v>
      </c>
      <c r="F323" s="32">
        <v>2.8142437977099228</v>
      </c>
      <c r="G323" s="32">
        <v>2.6167485687022891</v>
      </c>
      <c r="H323" s="32">
        <v>0.40187022900763347</v>
      </c>
      <c r="I323" s="32">
        <v>0.28915553435114499</v>
      </c>
      <c r="J323" s="32">
        <v>131.08122222222218</v>
      </c>
      <c r="K323" s="32">
        <v>121.88233333333329</v>
      </c>
      <c r="L323" s="32">
        <v>18.718222222222217</v>
      </c>
      <c r="M323" s="32">
        <v>13.468222222222218</v>
      </c>
      <c r="N323" s="32">
        <v>0</v>
      </c>
      <c r="O323" s="32">
        <v>5.25</v>
      </c>
      <c r="P323" s="32">
        <v>22.871222222222222</v>
      </c>
      <c r="Q323" s="32">
        <v>18.922333333333334</v>
      </c>
      <c r="R323" s="32">
        <v>3.9488888888888893</v>
      </c>
      <c r="S323" s="32">
        <v>89.491777777777742</v>
      </c>
      <c r="T323" s="32">
        <v>42.109111111111091</v>
      </c>
      <c r="U323" s="32">
        <v>34.04366666666666</v>
      </c>
      <c r="V323" s="32">
        <v>13.339000000000002</v>
      </c>
      <c r="W323" s="32">
        <v>0</v>
      </c>
      <c r="X323" s="32">
        <v>0</v>
      </c>
      <c r="Y323" s="32">
        <v>0</v>
      </c>
      <c r="Z323" s="32">
        <v>0</v>
      </c>
      <c r="AA323" s="32">
        <v>0</v>
      </c>
      <c r="AB323" s="32">
        <v>0</v>
      </c>
      <c r="AC323" s="32">
        <v>0</v>
      </c>
      <c r="AD323" s="32">
        <v>0</v>
      </c>
      <c r="AE323" s="32">
        <v>0</v>
      </c>
      <c r="AF323" t="s">
        <v>36</v>
      </c>
      <c r="AG323">
        <v>7</v>
      </c>
      <c r="AH323"/>
    </row>
    <row r="324" spans="1:34" x14ac:dyDescent="0.25">
      <c r="A324" t="s">
        <v>1347</v>
      </c>
      <c r="B324" t="s">
        <v>658</v>
      </c>
      <c r="C324" t="s">
        <v>975</v>
      </c>
      <c r="D324" t="s">
        <v>1256</v>
      </c>
      <c r="E324" s="32">
        <v>51.31111111111111</v>
      </c>
      <c r="F324" s="32">
        <v>2.9825941966219154</v>
      </c>
      <c r="G324" s="32">
        <v>2.6771307925508889</v>
      </c>
      <c r="H324" s="32">
        <v>0.46875270679948039</v>
      </c>
      <c r="I324" s="32">
        <v>0.2810545690775228</v>
      </c>
      <c r="J324" s="32">
        <v>153.04022222222227</v>
      </c>
      <c r="K324" s="32">
        <v>137.36655555555561</v>
      </c>
      <c r="L324" s="32">
        <v>24.052222222222227</v>
      </c>
      <c r="M324" s="32">
        <v>14.421222222222225</v>
      </c>
      <c r="N324" s="32">
        <v>5.7198888888888888</v>
      </c>
      <c r="O324" s="32">
        <v>3.911111111111111</v>
      </c>
      <c r="P324" s="32">
        <v>25.124222222222222</v>
      </c>
      <c r="Q324" s="32">
        <v>19.081555555555553</v>
      </c>
      <c r="R324" s="32">
        <v>6.0426666666666673</v>
      </c>
      <c r="S324" s="32">
        <v>103.86377777777784</v>
      </c>
      <c r="T324" s="32">
        <v>66.647555555555599</v>
      </c>
      <c r="U324" s="32">
        <v>10.803666666666667</v>
      </c>
      <c r="V324" s="32">
        <v>26.412555555555567</v>
      </c>
      <c r="W324" s="32">
        <v>47.595777777777784</v>
      </c>
      <c r="X324" s="32">
        <v>4.9330000000000025</v>
      </c>
      <c r="Y324" s="32">
        <v>0</v>
      </c>
      <c r="Z324" s="32">
        <v>0</v>
      </c>
      <c r="AA324" s="32">
        <v>2.2371111111111111</v>
      </c>
      <c r="AB324" s="32">
        <v>0</v>
      </c>
      <c r="AC324" s="32">
        <v>34.849222222222224</v>
      </c>
      <c r="AD324" s="32">
        <v>0</v>
      </c>
      <c r="AE324" s="32">
        <v>5.5764444444444443</v>
      </c>
      <c r="AF324" t="s">
        <v>172</v>
      </c>
      <c r="AG324">
        <v>7</v>
      </c>
      <c r="AH324"/>
    </row>
    <row r="325" spans="1:34" x14ac:dyDescent="0.25">
      <c r="A325" t="s">
        <v>1347</v>
      </c>
      <c r="B325" t="s">
        <v>743</v>
      </c>
      <c r="C325" t="s">
        <v>1152</v>
      </c>
      <c r="D325" t="s">
        <v>1222</v>
      </c>
      <c r="E325" s="32">
        <v>53.31111111111111</v>
      </c>
      <c r="F325" s="32">
        <v>3.1896894539391414</v>
      </c>
      <c r="G325" s="32">
        <v>3.0025802417674035</v>
      </c>
      <c r="H325" s="32">
        <v>0.2159754064193414</v>
      </c>
      <c r="I325" s="32">
        <v>0.12051896623593167</v>
      </c>
      <c r="J325" s="32">
        <v>170.0458888888889</v>
      </c>
      <c r="K325" s="32">
        <v>160.0708888888889</v>
      </c>
      <c r="L325" s="32">
        <v>11.513888888888889</v>
      </c>
      <c r="M325" s="32">
        <v>6.4250000000000016</v>
      </c>
      <c r="N325" s="32">
        <v>0</v>
      </c>
      <c r="O325" s="32">
        <v>5.0888888888888886</v>
      </c>
      <c r="P325" s="32">
        <v>33.486111111111114</v>
      </c>
      <c r="Q325" s="32">
        <v>28.6</v>
      </c>
      <c r="R325" s="32">
        <v>4.8861111111111111</v>
      </c>
      <c r="S325" s="32">
        <v>125.0458888888889</v>
      </c>
      <c r="T325" s="32">
        <v>98.406444444444446</v>
      </c>
      <c r="U325" s="32">
        <v>0</v>
      </c>
      <c r="V325" s="32">
        <v>26.639444444444447</v>
      </c>
      <c r="W325" s="32">
        <v>0</v>
      </c>
      <c r="X325" s="32">
        <v>0</v>
      </c>
      <c r="Y325" s="32">
        <v>0</v>
      </c>
      <c r="Z325" s="32">
        <v>0</v>
      </c>
      <c r="AA325" s="32">
        <v>0</v>
      </c>
      <c r="AB325" s="32">
        <v>0</v>
      </c>
      <c r="AC325" s="32">
        <v>0</v>
      </c>
      <c r="AD325" s="32">
        <v>0</v>
      </c>
      <c r="AE325" s="32">
        <v>0</v>
      </c>
      <c r="AF325" t="s">
        <v>257</v>
      </c>
      <c r="AG325">
        <v>7</v>
      </c>
      <c r="AH325"/>
    </row>
    <row r="326" spans="1:34" x14ac:dyDescent="0.25">
      <c r="A326" t="s">
        <v>1347</v>
      </c>
      <c r="B326" t="s">
        <v>577</v>
      </c>
      <c r="C326" t="s">
        <v>1101</v>
      </c>
      <c r="D326" t="s">
        <v>1210</v>
      </c>
      <c r="E326" s="32">
        <v>58.1</v>
      </c>
      <c r="F326" s="32">
        <v>3.5487684069611776</v>
      </c>
      <c r="G326" s="32">
        <v>3.3458615414037096</v>
      </c>
      <c r="H326" s="32">
        <v>0.65448460508701456</v>
      </c>
      <c r="I326" s="32">
        <v>0.53916618856377874</v>
      </c>
      <c r="J326" s="32">
        <v>206.18344444444443</v>
      </c>
      <c r="K326" s="32">
        <v>194.39455555555554</v>
      </c>
      <c r="L326" s="32">
        <v>38.025555555555549</v>
      </c>
      <c r="M326" s="32">
        <v>31.325555555555546</v>
      </c>
      <c r="N326" s="32">
        <v>2.161111111111111</v>
      </c>
      <c r="O326" s="32">
        <v>4.5388888888888888</v>
      </c>
      <c r="P326" s="32">
        <v>34.762333333333316</v>
      </c>
      <c r="Q326" s="32">
        <v>29.673444444444431</v>
      </c>
      <c r="R326" s="32">
        <v>5.0888888888888886</v>
      </c>
      <c r="S326" s="32">
        <v>133.39555555555555</v>
      </c>
      <c r="T326" s="32">
        <v>72.676555555555552</v>
      </c>
      <c r="U326" s="32">
        <v>13.394444444444444</v>
      </c>
      <c r="V326" s="32">
        <v>47.324555555555555</v>
      </c>
      <c r="W326" s="32">
        <v>0</v>
      </c>
      <c r="X326" s="32">
        <v>0</v>
      </c>
      <c r="Y326" s="32">
        <v>0</v>
      </c>
      <c r="Z326" s="32">
        <v>0</v>
      </c>
      <c r="AA326" s="32">
        <v>0</v>
      </c>
      <c r="AB326" s="32">
        <v>0</v>
      </c>
      <c r="AC326" s="32">
        <v>0</v>
      </c>
      <c r="AD326" s="32">
        <v>0</v>
      </c>
      <c r="AE326" s="32">
        <v>0</v>
      </c>
      <c r="AF326" t="s">
        <v>89</v>
      </c>
      <c r="AG326">
        <v>7</v>
      </c>
      <c r="AH326"/>
    </row>
    <row r="327" spans="1:34" x14ac:dyDescent="0.25">
      <c r="A327" t="s">
        <v>1347</v>
      </c>
      <c r="B327" t="s">
        <v>741</v>
      </c>
      <c r="C327" t="s">
        <v>964</v>
      </c>
      <c r="D327" t="s">
        <v>1302</v>
      </c>
      <c r="E327" s="32">
        <v>31.122222222222224</v>
      </c>
      <c r="F327" s="32">
        <v>3.0199464476972504</v>
      </c>
      <c r="G327" s="32">
        <v>2.613998571938593</v>
      </c>
      <c r="H327" s="32">
        <v>0.24134237772224204</v>
      </c>
      <c r="I327" s="32">
        <v>0</v>
      </c>
      <c r="J327" s="32">
        <v>93.987444444444435</v>
      </c>
      <c r="K327" s="32">
        <v>81.353444444444435</v>
      </c>
      <c r="L327" s="32">
        <v>7.5111111111111111</v>
      </c>
      <c r="M327" s="32">
        <v>0</v>
      </c>
      <c r="N327" s="32">
        <v>1.7777777777777777</v>
      </c>
      <c r="O327" s="32">
        <v>5.7333333333333334</v>
      </c>
      <c r="P327" s="32">
        <v>28.885111111111112</v>
      </c>
      <c r="Q327" s="32">
        <v>23.762222222222221</v>
      </c>
      <c r="R327" s="32">
        <v>5.122888888888891</v>
      </c>
      <c r="S327" s="32">
        <v>57.591222222222214</v>
      </c>
      <c r="T327" s="32">
        <v>36.409444444444432</v>
      </c>
      <c r="U327" s="32">
        <v>2.8406666666666665</v>
      </c>
      <c r="V327" s="32">
        <v>18.341111111111118</v>
      </c>
      <c r="W327" s="32">
        <v>4.2305555555555552</v>
      </c>
      <c r="X327" s="32">
        <v>0</v>
      </c>
      <c r="Y327" s="32">
        <v>0</v>
      </c>
      <c r="Z327" s="32">
        <v>0</v>
      </c>
      <c r="AA327" s="32">
        <v>0</v>
      </c>
      <c r="AB327" s="32">
        <v>0</v>
      </c>
      <c r="AC327" s="32">
        <v>4.2305555555555552</v>
      </c>
      <c r="AD327" s="32">
        <v>0</v>
      </c>
      <c r="AE327" s="32">
        <v>0</v>
      </c>
      <c r="AF327" t="s">
        <v>255</v>
      </c>
      <c r="AG327">
        <v>7</v>
      </c>
      <c r="AH327"/>
    </row>
    <row r="328" spans="1:34" x14ac:dyDescent="0.25">
      <c r="A328" t="s">
        <v>1347</v>
      </c>
      <c r="B328" t="s">
        <v>566</v>
      </c>
      <c r="C328" t="s">
        <v>1092</v>
      </c>
      <c r="D328" t="s">
        <v>1279</v>
      </c>
      <c r="E328" s="32">
        <v>72.433333333333337</v>
      </c>
      <c r="F328" s="32">
        <v>2.369995398067188</v>
      </c>
      <c r="G328" s="32">
        <v>2.0607455131155086</v>
      </c>
      <c r="H328" s="32">
        <v>0.23347139131768677</v>
      </c>
      <c r="I328" s="32">
        <v>7.8846448841846911E-2</v>
      </c>
      <c r="J328" s="32">
        <v>171.66666666666666</v>
      </c>
      <c r="K328" s="32">
        <v>149.26666666666668</v>
      </c>
      <c r="L328" s="32">
        <v>16.911111111111111</v>
      </c>
      <c r="M328" s="32">
        <v>5.7111111111111112</v>
      </c>
      <c r="N328" s="32">
        <v>5.6</v>
      </c>
      <c r="O328" s="32">
        <v>5.6</v>
      </c>
      <c r="P328" s="32">
        <v>66.7</v>
      </c>
      <c r="Q328" s="32">
        <v>55.5</v>
      </c>
      <c r="R328" s="32">
        <v>11.2</v>
      </c>
      <c r="S328" s="32">
        <v>88.055555555555557</v>
      </c>
      <c r="T328" s="32">
        <v>88.011111111111106</v>
      </c>
      <c r="U328" s="32">
        <v>0</v>
      </c>
      <c r="V328" s="32">
        <v>4.4444444444444446E-2</v>
      </c>
      <c r="W328" s="32">
        <v>0</v>
      </c>
      <c r="X328" s="32">
        <v>0</v>
      </c>
      <c r="Y328" s="32">
        <v>0</v>
      </c>
      <c r="Z328" s="32">
        <v>0</v>
      </c>
      <c r="AA328" s="32">
        <v>0</v>
      </c>
      <c r="AB328" s="32">
        <v>0</v>
      </c>
      <c r="AC328" s="32">
        <v>0</v>
      </c>
      <c r="AD328" s="32">
        <v>0</v>
      </c>
      <c r="AE328" s="32">
        <v>0</v>
      </c>
      <c r="AF328" t="s">
        <v>77</v>
      </c>
      <c r="AG328">
        <v>7</v>
      </c>
      <c r="AH328"/>
    </row>
    <row r="329" spans="1:34" x14ac:dyDescent="0.25">
      <c r="A329" t="s">
        <v>1347</v>
      </c>
      <c r="B329" t="s">
        <v>560</v>
      </c>
      <c r="C329" t="s">
        <v>1018</v>
      </c>
      <c r="D329" t="s">
        <v>1236</v>
      </c>
      <c r="E329" s="32">
        <v>59.9</v>
      </c>
      <c r="F329" s="32">
        <v>3.2112799109627157</v>
      </c>
      <c r="G329" s="32">
        <v>2.9332962344648488</v>
      </c>
      <c r="H329" s="32">
        <v>0.57765535151177871</v>
      </c>
      <c r="I329" s="32">
        <v>0.39464477833426059</v>
      </c>
      <c r="J329" s="32">
        <v>192.35566666666668</v>
      </c>
      <c r="K329" s="32">
        <v>175.70444444444445</v>
      </c>
      <c r="L329" s="32">
        <v>34.601555555555542</v>
      </c>
      <c r="M329" s="32">
        <v>23.639222222222209</v>
      </c>
      <c r="N329" s="32">
        <v>6.3051111111111107</v>
      </c>
      <c r="O329" s="32">
        <v>4.6572222222222219</v>
      </c>
      <c r="P329" s="32">
        <v>31.002888888888908</v>
      </c>
      <c r="Q329" s="32">
        <v>25.314000000000018</v>
      </c>
      <c r="R329" s="32">
        <v>5.6888888888888891</v>
      </c>
      <c r="S329" s="32">
        <v>126.75122222222224</v>
      </c>
      <c r="T329" s="32">
        <v>83.988555555555564</v>
      </c>
      <c r="U329" s="32">
        <v>13.786222222222225</v>
      </c>
      <c r="V329" s="32">
        <v>28.97644444444445</v>
      </c>
      <c r="W329" s="32">
        <v>43.723222222222219</v>
      </c>
      <c r="X329" s="32">
        <v>0.27866666666666667</v>
      </c>
      <c r="Y329" s="32">
        <v>0</v>
      </c>
      <c r="Z329" s="32">
        <v>0</v>
      </c>
      <c r="AA329" s="32">
        <v>8.5031111111111102</v>
      </c>
      <c r="AB329" s="32">
        <v>0</v>
      </c>
      <c r="AC329" s="32">
        <v>30.559444444444445</v>
      </c>
      <c r="AD329" s="32">
        <v>0</v>
      </c>
      <c r="AE329" s="32">
        <v>4.3819999999999997</v>
      </c>
      <c r="AF329" t="s">
        <v>71</v>
      </c>
      <c r="AG329">
        <v>7</v>
      </c>
      <c r="AH329"/>
    </row>
    <row r="330" spans="1:34" x14ac:dyDescent="0.25">
      <c r="A330" t="s">
        <v>1347</v>
      </c>
      <c r="B330" t="s">
        <v>694</v>
      </c>
      <c r="C330" t="s">
        <v>1138</v>
      </c>
      <c r="D330" t="s">
        <v>1244</v>
      </c>
      <c r="E330" s="32">
        <v>76.822222222222223</v>
      </c>
      <c r="F330" s="32">
        <v>2.8825932889788835</v>
      </c>
      <c r="G330" s="32">
        <v>2.6783699739658662</v>
      </c>
      <c r="H330" s="32">
        <v>0.41625687011859996</v>
      </c>
      <c r="I330" s="32">
        <v>0.21203355510558286</v>
      </c>
      <c r="J330" s="32">
        <v>221.44722222222222</v>
      </c>
      <c r="K330" s="32">
        <v>205.75833333333333</v>
      </c>
      <c r="L330" s="32">
        <v>31.977777777777778</v>
      </c>
      <c r="M330" s="32">
        <v>16.288888888888888</v>
      </c>
      <c r="N330" s="32">
        <v>10.363888888888889</v>
      </c>
      <c r="O330" s="32">
        <v>5.3250000000000002</v>
      </c>
      <c r="P330" s="32">
        <v>35.486111111111114</v>
      </c>
      <c r="Q330" s="32">
        <v>35.486111111111114</v>
      </c>
      <c r="R330" s="32">
        <v>0</v>
      </c>
      <c r="S330" s="32">
        <v>153.98333333333332</v>
      </c>
      <c r="T330" s="32">
        <v>112.69166666666666</v>
      </c>
      <c r="U330" s="32">
        <v>9.6638888888888896</v>
      </c>
      <c r="V330" s="32">
        <v>31.627777777777776</v>
      </c>
      <c r="W330" s="32">
        <v>0</v>
      </c>
      <c r="X330" s="32">
        <v>0</v>
      </c>
      <c r="Y330" s="32">
        <v>0</v>
      </c>
      <c r="Z330" s="32">
        <v>0</v>
      </c>
      <c r="AA330" s="32">
        <v>0</v>
      </c>
      <c r="AB330" s="32">
        <v>0</v>
      </c>
      <c r="AC330" s="32">
        <v>0</v>
      </c>
      <c r="AD330" s="32">
        <v>0</v>
      </c>
      <c r="AE330" s="32">
        <v>0</v>
      </c>
      <c r="AF330" t="s">
        <v>208</v>
      </c>
      <c r="AG330">
        <v>7</v>
      </c>
      <c r="AH330"/>
    </row>
    <row r="331" spans="1:34" x14ac:dyDescent="0.25">
      <c r="A331" t="s">
        <v>1347</v>
      </c>
      <c r="B331" t="s">
        <v>703</v>
      </c>
      <c r="C331" t="s">
        <v>1034</v>
      </c>
      <c r="D331" t="s">
        <v>1211</v>
      </c>
      <c r="E331" s="32">
        <v>89.3</v>
      </c>
      <c r="F331" s="32">
        <v>1.9145514495458504</v>
      </c>
      <c r="G331" s="32">
        <v>1.9145514495458504</v>
      </c>
      <c r="H331" s="32">
        <v>0.13870225208411099</v>
      </c>
      <c r="I331" s="32">
        <v>0.13870225208411099</v>
      </c>
      <c r="J331" s="32">
        <v>170.96944444444443</v>
      </c>
      <c r="K331" s="32">
        <v>170.96944444444443</v>
      </c>
      <c r="L331" s="32">
        <v>12.386111111111111</v>
      </c>
      <c r="M331" s="32">
        <v>12.386111111111111</v>
      </c>
      <c r="N331" s="32">
        <v>0</v>
      </c>
      <c r="O331" s="32">
        <v>0</v>
      </c>
      <c r="P331" s="32">
        <v>40.950000000000003</v>
      </c>
      <c r="Q331" s="32">
        <v>40.950000000000003</v>
      </c>
      <c r="R331" s="32">
        <v>0</v>
      </c>
      <c r="S331" s="32">
        <v>117.63333333333334</v>
      </c>
      <c r="T331" s="32">
        <v>84.169444444444451</v>
      </c>
      <c r="U331" s="32">
        <v>0</v>
      </c>
      <c r="V331" s="32">
        <v>33.463888888888889</v>
      </c>
      <c r="W331" s="32">
        <v>0</v>
      </c>
      <c r="X331" s="32">
        <v>0</v>
      </c>
      <c r="Y331" s="32">
        <v>0</v>
      </c>
      <c r="Z331" s="32">
        <v>0</v>
      </c>
      <c r="AA331" s="32">
        <v>0</v>
      </c>
      <c r="AB331" s="32">
        <v>0</v>
      </c>
      <c r="AC331" s="32">
        <v>0</v>
      </c>
      <c r="AD331" s="32">
        <v>0</v>
      </c>
      <c r="AE331" s="32">
        <v>0</v>
      </c>
      <c r="AF331" t="s">
        <v>217</v>
      </c>
      <c r="AG331">
        <v>7</v>
      </c>
      <c r="AH331"/>
    </row>
    <row r="332" spans="1:34" x14ac:dyDescent="0.25">
      <c r="A332" t="s">
        <v>1347</v>
      </c>
      <c r="B332" t="s">
        <v>698</v>
      </c>
      <c r="C332" t="s">
        <v>1091</v>
      </c>
      <c r="D332" t="s">
        <v>1283</v>
      </c>
      <c r="E332" s="32">
        <v>77.677777777777777</v>
      </c>
      <c r="F332" s="32">
        <v>3.5439021599198965</v>
      </c>
      <c r="G332" s="32">
        <v>3.2801344585896151</v>
      </c>
      <c r="H332" s="32">
        <v>0.27313689028751248</v>
      </c>
      <c r="I332" s="32">
        <v>9.369188957230724E-3</v>
      </c>
      <c r="J332" s="32">
        <v>275.28244444444442</v>
      </c>
      <c r="K332" s="32">
        <v>254.79355555555554</v>
      </c>
      <c r="L332" s="32">
        <v>21.216666666666665</v>
      </c>
      <c r="M332" s="32">
        <v>0.72777777777777775</v>
      </c>
      <c r="N332" s="32">
        <v>0</v>
      </c>
      <c r="O332" s="32">
        <v>20.488888888888887</v>
      </c>
      <c r="P332" s="32">
        <v>79.048999999999992</v>
      </c>
      <c r="Q332" s="32">
        <v>79.048999999999992</v>
      </c>
      <c r="R332" s="32">
        <v>0</v>
      </c>
      <c r="S332" s="32">
        <v>175.01677777777778</v>
      </c>
      <c r="T332" s="32">
        <v>149.49533333333332</v>
      </c>
      <c r="U332" s="32">
        <v>23.629777777777782</v>
      </c>
      <c r="V332" s="32">
        <v>1.8916666666666666</v>
      </c>
      <c r="W332" s="32">
        <v>0</v>
      </c>
      <c r="X332" s="32">
        <v>0</v>
      </c>
      <c r="Y332" s="32">
        <v>0</v>
      </c>
      <c r="Z332" s="32">
        <v>0</v>
      </c>
      <c r="AA332" s="32">
        <v>0</v>
      </c>
      <c r="AB332" s="32">
        <v>0</v>
      </c>
      <c r="AC332" s="32">
        <v>0</v>
      </c>
      <c r="AD332" s="32">
        <v>0</v>
      </c>
      <c r="AE332" s="32">
        <v>0</v>
      </c>
      <c r="AF332" t="s">
        <v>212</v>
      </c>
      <c r="AG332">
        <v>7</v>
      </c>
      <c r="AH332"/>
    </row>
    <row r="333" spans="1:34" x14ac:dyDescent="0.25">
      <c r="A333" t="s">
        <v>1347</v>
      </c>
      <c r="B333" t="s">
        <v>957</v>
      </c>
      <c r="C333" t="s">
        <v>1031</v>
      </c>
      <c r="D333" t="s">
        <v>1280</v>
      </c>
      <c r="E333" s="32">
        <v>30.955555555555556</v>
      </c>
      <c r="F333" s="32">
        <v>4.1225771715721464</v>
      </c>
      <c r="G333" s="32">
        <v>3.8852297200287151</v>
      </c>
      <c r="H333" s="32">
        <v>0.79109834888729358</v>
      </c>
      <c r="I333" s="32">
        <v>0.55375089734386218</v>
      </c>
      <c r="J333" s="32">
        <v>127.61666666666667</v>
      </c>
      <c r="K333" s="32">
        <v>120.26944444444445</v>
      </c>
      <c r="L333" s="32">
        <v>24.488888888888887</v>
      </c>
      <c r="M333" s="32">
        <v>17.141666666666666</v>
      </c>
      <c r="N333" s="32">
        <v>2.1305555555555555</v>
      </c>
      <c r="O333" s="32">
        <v>5.2166666666666668</v>
      </c>
      <c r="P333" s="32">
        <v>16.705555555555556</v>
      </c>
      <c r="Q333" s="32">
        <v>16.705555555555556</v>
      </c>
      <c r="R333" s="32">
        <v>0</v>
      </c>
      <c r="S333" s="32">
        <v>86.422222222222217</v>
      </c>
      <c r="T333" s="32">
        <v>66.541666666666671</v>
      </c>
      <c r="U333" s="32">
        <v>9.2222222222222214</v>
      </c>
      <c r="V333" s="32">
        <v>10.658333333333333</v>
      </c>
      <c r="W333" s="32">
        <v>3.7666666666666666</v>
      </c>
      <c r="X333" s="32">
        <v>0</v>
      </c>
      <c r="Y333" s="32">
        <v>0</v>
      </c>
      <c r="Z333" s="32">
        <v>0</v>
      </c>
      <c r="AA333" s="32">
        <v>0</v>
      </c>
      <c r="AB333" s="32">
        <v>0</v>
      </c>
      <c r="AC333" s="32">
        <v>3.7666666666666666</v>
      </c>
      <c r="AD333" s="32">
        <v>0</v>
      </c>
      <c r="AE333" s="32">
        <v>0</v>
      </c>
      <c r="AF333" t="s">
        <v>475</v>
      </c>
      <c r="AG333">
        <v>7</v>
      </c>
      <c r="AH333"/>
    </row>
    <row r="334" spans="1:34" x14ac:dyDescent="0.25">
      <c r="A334" t="s">
        <v>1347</v>
      </c>
      <c r="B334" t="s">
        <v>876</v>
      </c>
      <c r="C334" t="s">
        <v>1012</v>
      </c>
      <c r="D334" t="s">
        <v>1261</v>
      </c>
      <c r="E334" s="32">
        <v>33.655555555555559</v>
      </c>
      <c r="F334" s="32">
        <v>3.7546186860349944</v>
      </c>
      <c r="G334" s="32">
        <v>3.5112215252558596</v>
      </c>
      <c r="H334" s="32">
        <v>0.49694618686034997</v>
      </c>
      <c r="I334" s="32">
        <v>0.35704853086827337</v>
      </c>
      <c r="J334" s="32">
        <v>126.36377777777777</v>
      </c>
      <c r="K334" s="32">
        <v>118.17211111111111</v>
      </c>
      <c r="L334" s="32">
        <v>16.725000000000001</v>
      </c>
      <c r="M334" s="32">
        <v>12.016666666666667</v>
      </c>
      <c r="N334" s="32">
        <v>0</v>
      </c>
      <c r="O334" s="32">
        <v>4.708333333333333</v>
      </c>
      <c r="P334" s="32">
        <v>30.005555555555556</v>
      </c>
      <c r="Q334" s="32">
        <v>26.522222222222222</v>
      </c>
      <c r="R334" s="32">
        <v>3.4833333333333334</v>
      </c>
      <c r="S334" s="32">
        <v>79.633222222222216</v>
      </c>
      <c r="T334" s="32">
        <v>52.422222222222224</v>
      </c>
      <c r="U334" s="32">
        <v>16.216666666666665</v>
      </c>
      <c r="V334" s="32">
        <v>10.994333333333334</v>
      </c>
      <c r="W334" s="32">
        <v>31.263888888888889</v>
      </c>
      <c r="X334" s="32">
        <v>8.8888888888888892E-2</v>
      </c>
      <c r="Y334" s="32">
        <v>0</v>
      </c>
      <c r="Z334" s="32">
        <v>0</v>
      </c>
      <c r="AA334" s="32">
        <v>4.0805555555555557</v>
      </c>
      <c r="AB334" s="32">
        <v>0</v>
      </c>
      <c r="AC334" s="32">
        <v>26.822222222222223</v>
      </c>
      <c r="AD334" s="32">
        <v>0</v>
      </c>
      <c r="AE334" s="32">
        <v>0.2722222222222222</v>
      </c>
      <c r="AF334" t="s">
        <v>394</v>
      </c>
      <c r="AG334">
        <v>7</v>
      </c>
      <c r="AH334"/>
    </row>
    <row r="335" spans="1:34" x14ac:dyDescent="0.25">
      <c r="A335" t="s">
        <v>1347</v>
      </c>
      <c r="B335" t="s">
        <v>961</v>
      </c>
      <c r="C335" t="s">
        <v>1209</v>
      </c>
      <c r="D335" t="s">
        <v>1294</v>
      </c>
      <c r="E335" s="32">
        <v>16.68888888888889</v>
      </c>
      <c r="F335" s="32">
        <v>4.8328894806924092</v>
      </c>
      <c r="G335" s="32">
        <v>4.1702729693741674</v>
      </c>
      <c r="H335" s="32">
        <v>0.47503328894806923</v>
      </c>
      <c r="I335" s="32">
        <v>0.11035286284953394</v>
      </c>
      <c r="J335" s="32">
        <v>80.655555555555551</v>
      </c>
      <c r="K335" s="32">
        <v>69.597222222222214</v>
      </c>
      <c r="L335" s="32">
        <v>7.927777777777778</v>
      </c>
      <c r="M335" s="32">
        <v>1.8416666666666666</v>
      </c>
      <c r="N335" s="32">
        <v>0.88611111111111107</v>
      </c>
      <c r="O335" s="32">
        <v>5.2</v>
      </c>
      <c r="P335" s="32">
        <v>34.37222222222222</v>
      </c>
      <c r="Q335" s="32">
        <v>29.4</v>
      </c>
      <c r="R335" s="32">
        <v>4.9722222222222223</v>
      </c>
      <c r="S335" s="32">
        <v>38.355555555555554</v>
      </c>
      <c r="T335" s="32">
        <v>38.355555555555554</v>
      </c>
      <c r="U335" s="32">
        <v>0</v>
      </c>
      <c r="V335" s="32">
        <v>0</v>
      </c>
      <c r="W335" s="32">
        <v>0</v>
      </c>
      <c r="X335" s="32">
        <v>0</v>
      </c>
      <c r="Y335" s="32">
        <v>0</v>
      </c>
      <c r="Z335" s="32">
        <v>0</v>
      </c>
      <c r="AA335" s="32">
        <v>0</v>
      </c>
      <c r="AB335" s="32">
        <v>0</v>
      </c>
      <c r="AC335" s="32">
        <v>0</v>
      </c>
      <c r="AD335" s="32">
        <v>0</v>
      </c>
      <c r="AE335" s="32">
        <v>0</v>
      </c>
      <c r="AF335" t="s">
        <v>479</v>
      </c>
      <c r="AG335">
        <v>7</v>
      </c>
      <c r="AH335"/>
    </row>
    <row r="336" spans="1:34" x14ac:dyDescent="0.25">
      <c r="A336" t="s">
        <v>1347</v>
      </c>
      <c r="B336" t="s">
        <v>571</v>
      </c>
      <c r="C336" t="s">
        <v>1090</v>
      </c>
      <c r="D336" t="s">
        <v>1295</v>
      </c>
      <c r="E336" s="32">
        <v>8.3777777777777782</v>
      </c>
      <c r="F336" s="32">
        <v>7.4248010610079573</v>
      </c>
      <c r="G336" s="32">
        <v>5.9844827586206897</v>
      </c>
      <c r="H336" s="32">
        <v>5.4380636604774519</v>
      </c>
      <c r="I336" s="32">
        <v>3.9977453580901847</v>
      </c>
      <c r="J336" s="32">
        <v>62.203333333333333</v>
      </c>
      <c r="K336" s="32">
        <v>50.13666666666667</v>
      </c>
      <c r="L336" s="32">
        <v>45.55888888888888</v>
      </c>
      <c r="M336" s="32">
        <v>33.492222222222217</v>
      </c>
      <c r="N336" s="32">
        <v>12.066666666666665</v>
      </c>
      <c r="O336" s="32">
        <v>0</v>
      </c>
      <c r="P336" s="32">
        <v>4.2533333333333339</v>
      </c>
      <c r="Q336" s="32">
        <v>4.2533333333333339</v>
      </c>
      <c r="R336" s="32">
        <v>0</v>
      </c>
      <c r="S336" s="32">
        <v>12.391111111111112</v>
      </c>
      <c r="T336" s="32">
        <v>12.391111111111112</v>
      </c>
      <c r="U336" s="32">
        <v>0</v>
      </c>
      <c r="V336" s="32">
        <v>0</v>
      </c>
      <c r="W336" s="32">
        <v>1.5344444444444447</v>
      </c>
      <c r="X336" s="32">
        <v>1.5344444444444447</v>
      </c>
      <c r="Y336" s="32">
        <v>0</v>
      </c>
      <c r="Z336" s="32">
        <v>0</v>
      </c>
      <c r="AA336" s="32">
        <v>0</v>
      </c>
      <c r="AB336" s="32">
        <v>0</v>
      </c>
      <c r="AC336" s="32">
        <v>0</v>
      </c>
      <c r="AD336" s="32">
        <v>0</v>
      </c>
      <c r="AE336" s="32">
        <v>0</v>
      </c>
      <c r="AF336" t="s">
        <v>83</v>
      </c>
      <c r="AG336">
        <v>7</v>
      </c>
      <c r="AH336"/>
    </row>
    <row r="337" spans="1:34" x14ac:dyDescent="0.25">
      <c r="A337" t="s">
        <v>1347</v>
      </c>
      <c r="B337" t="s">
        <v>581</v>
      </c>
      <c r="C337" t="s">
        <v>1065</v>
      </c>
      <c r="D337" t="s">
        <v>1283</v>
      </c>
      <c r="E337" s="32">
        <v>41.81111111111111</v>
      </c>
      <c r="F337" s="32">
        <v>2.8095216582513949</v>
      </c>
      <c r="G337" s="32">
        <v>2.4017034281158649</v>
      </c>
      <c r="H337" s="32">
        <v>0.6686951900079724</v>
      </c>
      <c r="I337" s="32">
        <v>0.26087695987244219</v>
      </c>
      <c r="J337" s="32">
        <v>117.46922222222221</v>
      </c>
      <c r="K337" s="32">
        <v>100.41788888888888</v>
      </c>
      <c r="L337" s="32">
        <v>27.95888888888889</v>
      </c>
      <c r="M337" s="32">
        <v>10.907555555555556</v>
      </c>
      <c r="N337" s="32">
        <v>11.279111111111112</v>
      </c>
      <c r="O337" s="32">
        <v>5.7722222222222221</v>
      </c>
      <c r="P337" s="32">
        <v>20.052777777777781</v>
      </c>
      <c r="Q337" s="32">
        <v>20.052777777777781</v>
      </c>
      <c r="R337" s="32">
        <v>0</v>
      </c>
      <c r="S337" s="32">
        <v>69.457555555555544</v>
      </c>
      <c r="T337" s="32">
        <v>68.061222222222213</v>
      </c>
      <c r="U337" s="32">
        <v>0</v>
      </c>
      <c r="V337" s="32">
        <v>1.3963333333333334</v>
      </c>
      <c r="W337" s="32">
        <v>13.122333333333332</v>
      </c>
      <c r="X337" s="32">
        <v>1.5552222222222223</v>
      </c>
      <c r="Y337" s="32">
        <v>0</v>
      </c>
      <c r="Z337" s="32">
        <v>0</v>
      </c>
      <c r="AA337" s="32">
        <v>2.0284444444444443</v>
      </c>
      <c r="AB337" s="32">
        <v>0</v>
      </c>
      <c r="AC337" s="32">
        <v>8.1423333333333314</v>
      </c>
      <c r="AD337" s="32">
        <v>0</v>
      </c>
      <c r="AE337" s="32">
        <v>1.3963333333333334</v>
      </c>
      <c r="AF337" t="s">
        <v>93</v>
      </c>
      <c r="AG337">
        <v>7</v>
      </c>
      <c r="AH337"/>
    </row>
    <row r="338" spans="1:34" x14ac:dyDescent="0.25">
      <c r="A338" t="s">
        <v>1347</v>
      </c>
      <c r="B338" t="s">
        <v>671</v>
      </c>
      <c r="C338" t="s">
        <v>1128</v>
      </c>
      <c r="D338" t="s">
        <v>1313</v>
      </c>
      <c r="E338" s="32">
        <v>59.4</v>
      </c>
      <c r="F338" s="32">
        <v>2.9386494575383466</v>
      </c>
      <c r="G338" s="32">
        <v>2.7764814814814818</v>
      </c>
      <c r="H338" s="32">
        <v>0.28909839132061355</v>
      </c>
      <c r="I338" s="32">
        <v>0.19519640852974188</v>
      </c>
      <c r="J338" s="32">
        <v>174.55577777777779</v>
      </c>
      <c r="K338" s="32">
        <v>164.923</v>
      </c>
      <c r="L338" s="32">
        <v>17.172444444444444</v>
      </c>
      <c r="M338" s="32">
        <v>11.594666666666667</v>
      </c>
      <c r="N338" s="32">
        <v>0</v>
      </c>
      <c r="O338" s="32">
        <v>5.5777777777777775</v>
      </c>
      <c r="P338" s="32">
        <v>33.405333333333346</v>
      </c>
      <c r="Q338" s="32">
        <v>29.350333333333342</v>
      </c>
      <c r="R338" s="32">
        <v>4.0549999999999997</v>
      </c>
      <c r="S338" s="32">
        <v>123.97800000000001</v>
      </c>
      <c r="T338" s="32">
        <v>77.340888888888898</v>
      </c>
      <c r="U338" s="32">
        <v>24.956555555555557</v>
      </c>
      <c r="V338" s="32">
        <v>21.68055555555555</v>
      </c>
      <c r="W338" s="32">
        <v>5.958444444444444</v>
      </c>
      <c r="X338" s="32">
        <v>0</v>
      </c>
      <c r="Y338" s="32">
        <v>0</v>
      </c>
      <c r="Z338" s="32">
        <v>0</v>
      </c>
      <c r="AA338" s="32">
        <v>0</v>
      </c>
      <c r="AB338" s="32">
        <v>0</v>
      </c>
      <c r="AC338" s="32">
        <v>3.891111111111111</v>
      </c>
      <c r="AD338" s="32">
        <v>0</v>
      </c>
      <c r="AE338" s="32">
        <v>2.0673333333333335</v>
      </c>
      <c r="AF338" t="s">
        <v>185</v>
      </c>
      <c r="AG338">
        <v>7</v>
      </c>
      <c r="AH338"/>
    </row>
    <row r="339" spans="1:34" x14ac:dyDescent="0.25">
      <c r="A339" t="s">
        <v>1347</v>
      </c>
      <c r="B339" t="s">
        <v>685</v>
      </c>
      <c r="C339" t="s">
        <v>1135</v>
      </c>
      <c r="D339" t="s">
        <v>1315</v>
      </c>
      <c r="E339" s="32">
        <v>56.322222222222223</v>
      </c>
      <c r="F339" s="32">
        <v>2.92782797395936</v>
      </c>
      <c r="G339" s="32">
        <v>2.7227500493193921</v>
      </c>
      <c r="H339" s="32">
        <v>0.3148688104162557</v>
      </c>
      <c r="I339" s="32">
        <v>0.10979088577628723</v>
      </c>
      <c r="J339" s="32">
        <v>164.90177777777774</v>
      </c>
      <c r="K339" s="32">
        <v>153.35133333333332</v>
      </c>
      <c r="L339" s="32">
        <v>17.734111111111112</v>
      </c>
      <c r="M339" s="32">
        <v>6.1836666666666664</v>
      </c>
      <c r="N339" s="32">
        <v>4.5282222222222215</v>
      </c>
      <c r="O339" s="32">
        <v>7.0222222222222221</v>
      </c>
      <c r="P339" s="32">
        <v>32.904555555555561</v>
      </c>
      <c r="Q339" s="32">
        <v>32.904555555555561</v>
      </c>
      <c r="R339" s="32">
        <v>0</v>
      </c>
      <c r="S339" s="32">
        <v>114.26311111111109</v>
      </c>
      <c r="T339" s="32">
        <v>58.032999999999994</v>
      </c>
      <c r="U339" s="32">
        <v>28.348222222222219</v>
      </c>
      <c r="V339" s="32">
        <v>27.881888888888867</v>
      </c>
      <c r="W339" s="32">
        <v>0</v>
      </c>
      <c r="X339" s="32">
        <v>0</v>
      </c>
      <c r="Y339" s="32">
        <v>0</v>
      </c>
      <c r="Z339" s="32">
        <v>0</v>
      </c>
      <c r="AA339" s="32">
        <v>0</v>
      </c>
      <c r="AB339" s="32">
        <v>0</v>
      </c>
      <c r="AC339" s="32">
        <v>0</v>
      </c>
      <c r="AD339" s="32">
        <v>0</v>
      </c>
      <c r="AE339" s="32">
        <v>0</v>
      </c>
      <c r="AF339" t="s">
        <v>199</v>
      </c>
      <c r="AG339">
        <v>7</v>
      </c>
      <c r="AH339"/>
    </row>
    <row r="340" spans="1:34" x14ac:dyDescent="0.25">
      <c r="A340" t="s">
        <v>1347</v>
      </c>
      <c r="B340" t="s">
        <v>520</v>
      </c>
      <c r="C340" t="s">
        <v>1072</v>
      </c>
      <c r="D340" t="s">
        <v>1291</v>
      </c>
      <c r="E340" s="32">
        <v>47.577777777777776</v>
      </c>
      <c r="F340" s="32">
        <v>3.1765763661840261</v>
      </c>
      <c r="G340" s="32">
        <v>2.9567725361980379</v>
      </c>
      <c r="H340" s="32">
        <v>0.54553946753853322</v>
      </c>
      <c r="I340" s="32">
        <v>0.43717888836992047</v>
      </c>
      <c r="J340" s="32">
        <v>151.13444444444443</v>
      </c>
      <c r="K340" s="32">
        <v>140.67666666666665</v>
      </c>
      <c r="L340" s="32">
        <v>25.955555555555549</v>
      </c>
      <c r="M340" s="32">
        <v>20.799999999999994</v>
      </c>
      <c r="N340" s="32">
        <v>0</v>
      </c>
      <c r="O340" s="32">
        <v>5.1555555555555559</v>
      </c>
      <c r="P340" s="32">
        <v>27.063333333333325</v>
      </c>
      <c r="Q340" s="32">
        <v>21.761111111111102</v>
      </c>
      <c r="R340" s="32">
        <v>5.3022222222222224</v>
      </c>
      <c r="S340" s="32">
        <v>98.115555555555545</v>
      </c>
      <c r="T340" s="32">
        <v>89.082222222222214</v>
      </c>
      <c r="U340" s="32">
        <v>0</v>
      </c>
      <c r="V340" s="32">
        <v>9.033333333333335</v>
      </c>
      <c r="W340" s="32">
        <v>0.13222222222222221</v>
      </c>
      <c r="X340" s="32">
        <v>0</v>
      </c>
      <c r="Y340" s="32">
        <v>0</v>
      </c>
      <c r="Z340" s="32">
        <v>0</v>
      </c>
      <c r="AA340" s="32">
        <v>0</v>
      </c>
      <c r="AB340" s="32">
        <v>0</v>
      </c>
      <c r="AC340" s="32">
        <v>0.13222222222222221</v>
      </c>
      <c r="AD340" s="32">
        <v>0</v>
      </c>
      <c r="AE340" s="32">
        <v>0</v>
      </c>
      <c r="AF340" t="s">
        <v>31</v>
      </c>
      <c r="AG340">
        <v>7</v>
      </c>
      <c r="AH340"/>
    </row>
    <row r="341" spans="1:34" x14ac:dyDescent="0.25">
      <c r="A341" t="s">
        <v>1347</v>
      </c>
      <c r="B341" t="s">
        <v>793</v>
      </c>
      <c r="C341" t="s">
        <v>1024</v>
      </c>
      <c r="D341" t="s">
        <v>1220</v>
      </c>
      <c r="E341" s="32">
        <v>69.477777777777774</v>
      </c>
      <c r="F341" s="32">
        <v>3.3205309451463294</v>
      </c>
      <c r="G341" s="32">
        <v>3.0194882456420915</v>
      </c>
      <c r="H341" s="32">
        <v>0.30554933631856718</v>
      </c>
      <c r="I341" s="32">
        <v>0.23006556852710708</v>
      </c>
      <c r="J341" s="32">
        <v>230.70311111111107</v>
      </c>
      <c r="K341" s="32">
        <v>209.78733333333329</v>
      </c>
      <c r="L341" s="32">
        <v>21.228888888888893</v>
      </c>
      <c r="M341" s="32">
        <v>15.984444444444449</v>
      </c>
      <c r="N341" s="32">
        <v>0</v>
      </c>
      <c r="O341" s="32">
        <v>5.2444444444444445</v>
      </c>
      <c r="P341" s="32">
        <v>64.667111111111097</v>
      </c>
      <c r="Q341" s="32">
        <v>48.995777777777768</v>
      </c>
      <c r="R341" s="32">
        <v>15.67133333333333</v>
      </c>
      <c r="S341" s="32">
        <v>144.80711111111108</v>
      </c>
      <c r="T341" s="32">
        <v>129.75733333333329</v>
      </c>
      <c r="U341" s="32">
        <v>0</v>
      </c>
      <c r="V341" s="32">
        <v>15.049777777777781</v>
      </c>
      <c r="W341" s="32">
        <v>0</v>
      </c>
      <c r="X341" s="32">
        <v>0</v>
      </c>
      <c r="Y341" s="32">
        <v>0</v>
      </c>
      <c r="Z341" s="32">
        <v>0</v>
      </c>
      <c r="AA341" s="32">
        <v>0</v>
      </c>
      <c r="AB341" s="32">
        <v>0</v>
      </c>
      <c r="AC341" s="32">
        <v>0</v>
      </c>
      <c r="AD341" s="32">
        <v>0</v>
      </c>
      <c r="AE341" s="32">
        <v>0</v>
      </c>
      <c r="AF341" t="s">
        <v>308</v>
      </c>
      <c r="AG341">
        <v>7</v>
      </c>
      <c r="AH341"/>
    </row>
    <row r="342" spans="1:34" x14ac:dyDescent="0.25">
      <c r="A342" t="s">
        <v>1347</v>
      </c>
      <c r="B342" t="s">
        <v>836</v>
      </c>
      <c r="C342" t="s">
        <v>1184</v>
      </c>
      <c r="D342" t="s">
        <v>1273</v>
      </c>
      <c r="E342" s="32">
        <v>26.855555555555554</v>
      </c>
      <c r="F342" s="32">
        <v>3.1361563922217637</v>
      </c>
      <c r="G342" s="32">
        <v>2.9132850641290871</v>
      </c>
      <c r="H342" s="32">
        <v>0.42984691766652872</v>
      </c>
      <c r="I342" s="32">
        <v>0.37192387256930076</v>
      </c>
      <c r="J342" s="32">
        <v>84.223222222222248</v>
      </c>
      <c r="K342" s="32">
        <v>78.237888888888918</v>
      </c>
      <c r="L342" s="32">
        <v>11.543777777777777</v>
      </c>
      <c r="M342" s="32">
        <v>9.9882222222222214</v>
      </c>
      <c r="N342" s="32">
        <v>1.5555555555555556</v>
      </c>
      <c r="O342" s="32">
        <v>0</v>
      </c>
      <c r="P342" s="32">
        <v>26.26444444444445</v>
      </c>
      <c r="Q342" s="32">
        <v>21.834666666666674</v>
      </c>
      <c r="R342" s="32">
        <v>4.4297777777777769</v>
      </c>
      <c r="S342" s="32">
        <v>46.415000000000013</v>
      </c>
      <c r="T342" s="32">
        <v>33.053777777777796</v>
      </c>
      <c r="U342" s="32">
        <v>13.361222222222219</v>
      </c>
      <c r="V342" s="32">
        <v>0</v>
      </c>
      <c r="W342" s="32">
        <v>0</v>
      </c>
      <c r="X342" s="32">
        <v>0</v>
      </c>
      <c r="Y342" s="32">
        <v>0</v>
      </c>
      <c r="Z342" s="32">
        <v>0</v>
      </c>
      <c r="AA342" s="32">
        <v>0</v>
      </c>
      <c r="AB342" s="32">
        <v>0</v>
      </c>
      <c r="AC342" s="32">
        <v>0</v>
      </c>
      <c r="AD342" s="32">
        <v>0</v>
      </c>
      <c r="AE342" s="32">
        <v>0</v>
      </c>
      <c r="AF342" t="s">
        <v>352</v>
      </c>
      <c r="AG342">
        <v>7</v>
      </c>
      <c r="AH342"/>
    </row>
    <row r="343" spans="1:34" x14ac:dyDescent="0.25">
      <c r="A343" t="s">
        <v>1347</v>
      </c>
      <c r="B343" t="s">
        <v>627</v>
      </c>
      <c r="C343" t="s">
        <v>985</v>
      </c>
      <c r="D343" t="s">
        <v>1307</v>
      </c>
      <c r="E343" s="32">
        <v>88.844444444444449</v>
      </c>
      <c r="F343" s="32">
        <v>2.5587431215607803</v>
      </c>
      <c r="G343" s="32">
        <v>2.3754427213606801</v>
      </c>
      <c r="H343" s="32">
        <v>0.41004252126063012</v>
      </c>
      <c r="I343" s="32">
        <v>0.27797648824412191</v>
      </c>
      <c r="J343" s="32">
        <v>227.33011111111111</v>
      </c>
      <c r="K343" s="32">
        <v>211.04488888888886</v>
      </c>
      <c r="L343" s="32">
        <v>36.429999999999986</v>
      </c>
      <c r="M343" s="32">
        <v>24.696666666666655</v>
      </c>
      <c r="N343" s="32">
        <v>6.0444444444444443</v>
      </c>
      <c r="O343" s="32">
        <v>5.6888888888888891</v>
      </c>
      <c r="P343" s="32">
        <v>56.170222222222208</v>
      </c>
      <c r="Q343" s="32">
        <v>51.618333333333318</v>
      </c>
      <c r="R343" s="32">
        <v>4.5518888888888904</v>
      </c>
      <c r="S343" s="32">
        <v>134.72988888888889</v>
      </c>
      <c r="T343" s="32">
        <v>90.415555555555557</v>
      </c>
      <c r="U343" s="32">
        <v>1.2715555555555556</v>
      </c>
      <c r="V343" s="32">
        <v>43.042777777777786</v>
      </c>
      <c r="W343" s="32">
        <v>0.35555555555555557</v>
      </c>
      <c r="X343" s="32">
        <v>0</v>
      </c>
      <c r="Y343" s="32">
        <v>0.35555555555555557</v>
      </c>
      <c r="Z343" s="32">
        <v>0</v>
      </c>
      <c r="AA343" s="32">
        <v>0</v>
      </c>
      <c r="AB343" s="32">
        <v>0</v>
      </c>
      <c r="AC343" s="32">
        <v>0</v>
      </c>
      <c r="AD343" s="32">
        <v>0</v>
      </c>
      <c r="AE343" s="32">
        <v>0</v>
      </c>
      <c r="AF343" t="s">
        <v>141</v>
      </c>
      <c r="AG343">
        <v>7</v>
      </c>
      <c r="AH343"/>
    </row>
    <row r="344" spans="1:34" x14ac:dyDescent="0.25">
      <c r="A344" t="s">
        <v>1347</v>
      </c>
      <c r="B344" t="s">
        <v>713</v>
      </c>
      <c r="C344" t="s">
        <v>1142</v>
      </c>
      <c r="D344" t="s">
        <v>1293</v>
      </c>
      <c r="E344" s="32">
        <v>54.555555555555557</v>
      </c>
      <c r="F344" s="32">
        <v>2.1773930753564152</v>
      </c>
      <c r="G344" s="32">
        <v>2.1773930753564152</v>
      </c>
      <c r="H344" s="32">
        <v>0.30325865580448064</v>
      </c>
      <c r="I344" s="32">
        <v>0.30325865580448064</v>
      </c>
      <c r="J344" s="32">
        <v>118.78888888888889</v>
      </c>
      <c r="K344" s="32">
        <v>118.78888888888889</v>
      </c>
      <c r="L344" s="32">
        <v>16.544444444444444</v>
      </c>
      <c r="M344" s="32">
        <v>16.544444444444444</v>
      </c>
      <c r="N344" s="32">
        <v>0</v>
      </c>
      <c r="O344" s="32">
        <v>0</v>
      </c>
      <c r="P344" s="32">
        <v>22.869444444444444</v>
      </c>
      <c r="Q344" s="32">
        <v>22.869444444444444</v>
      </c>
      <c r="R344" s="32">
        <v>0</v>
      </c>
      <c r="S344" s="32">
        <v>79.375</v>
      </c>
      <c r="T344" s="32">
        <v>66.516666666666666</v>
      </c>
      <c r="U344" s="32">
        <v>0</v>
      </c>
      <c r="V344" s="32">
        <v>12.858333333333333</v>
      </c>
      <c r="W344" s="32">
        <v>0</v>
      </c>
      <c r="X344" s="32">
        <v>0</v>
      </c>
      <c r="Y344" s="32">
        <v>0</v>
      </c>
      <c r="Z344" s="32">
        <v>0</v>
      </c>
      <c r="AA344" s="32">
        <v>0</v>
      </c>
      <c r="AB344" s="32">
        <v>0</v>
      </c>
      <c r="AC344" s="32">
        <v>0</v>
      </c>
      <c r="AD344" s="32">
        <v>0</v>
      </c>
      <c r="AE344" s="32">
        <v>0</v>
      </c>
      <c r="AF344" t="s">
        <v>227</v>
      </c>
      <c r="AG344">
        <v>7</v>
      </c>
      <c r="AH344"/>
    </row>
    <row r="345" spans="1:34" x14ac:dyDescent="0.25">
      <c r="A345" t="s">
        <v>1347</v>
      </c>
      <c r="B345" t="s">
        <v>795</v>
      </c>
      <c r="C345" t="s">
        <v>1137</v>
      </c>
      <c r="D345" t="s">
        <v>1219</v>
      </c>
      <c r="E345" s="32">
        <v>43.711111111111109</v>
      </c>
      <c r="F345" s="32">
        <v>2.5783096085409265</v>
      </c>
      <c r="G345" s="32">
        <v>2.5384011184544999</v>
      </c>
      <c r="H345" s="32">
        <v>0.38677681748856141</v>
      </c>
      <c r="I345" s="32">
        <v>0.34686832740213536</v>
      </c>
      <c r="J345" s="32">
        <v>112.70077777777782</v>
      </c>
      <c r="K345" s="32">
        <v>110.95633333333336</v>
      </c>
      <c r="L345" s="32">
        <v>16.90644444444445</v>
      </c>
      <c r="M345" s="32">
        <v>15.162000000000004</v>
      </c>
      <c r="N345" s="32">
        <v>0</v>
      </c>
      <c r="O345" s="32">
        <v>1.7444444444444445</v>
      </c>
      <c r="P345" s="32">
        <v>15.951222222222221</v>
      </c>
      <c r="Q345" s="32">
        <v>15.951222222222221</v>
      </c>
      <c r="R345" s="32">
        <v>0</v>
      </c>
      <c r="S345" s="32">
        <v>79.843111111111142</v>
      </c>
      <c r="T345" s="32">
        <v>70.943333333333356</v>
      </c>
      <c r="U345" s="32">
        <v>2.2469999999999994</v>
      </c>
      <c r="V345" s="32">
        <v>6.6527777777777795</v>
      </c>
      <c r="W345" s="32">
        <v>7.1706666666666656</v>
      </c>
      <c r="X345" s="32">
        <v>3.1166666666666667</v>
      </c>
      <c r="Y345" s="32">
        <v>0</v>
      </c>
      <c r="Z345" s="32">
        <v>0</v>
      </c>
      <c r="AA345" s="32">
        <v>1.7573333333333332</v>
      </c>
      <c r="AB345" s="32">
        <v>0</v>
      </c>
      <c r="AC345" s="32">
        <v>2.1722222222222221</v>
      </c>
      <c r="AD345" s="32">
        <v>0</v>
      </c>
      <c r="AE345" s="32">
        <v>0.12444444444444444</v>
      </c>
      <c r="AF345" t="s">
        <v>310</v>
      </c>
      <c r="AG345">
        <v>7</v>
      </c>
      <c r="AH345"/>
    </row>
    <row r="346" spans="1:34" x14ac:dyDescent="0.25">
      <c r="A346" t="s">
        <v>1347</v>
      </c>
      <c r="B346" t="s">
        <v>900</v>
      </c>
      <c r="C346" t="s">
        <v>1195</v>
      </c>
      <c r="D346" t="s">
        <v>1248</v>
      </c>
      <c r="E346" s="32">
        <v>51.722222222222221</v>
      </c>
      <c r="F346" s="32">
        <v>2.6148764769065518</v>
      </c>
      <c r="G346" s="32">
        <v>2.5054779806659502</v>
      </c>
      <c r="H346" s="32">
        <v>0.27234156820622984</v>
      </c>
      <c r="I346" s="32">
        <v>0.16294307196562835</v>
      </c>
      <c r="J346" s="32">
        <v>135.24722222222221</v>
      </c>
      <c r="K346" s="32">
        <v>129.58888888888887</v>
      </c>
      <c r="L346" s="32">
        <v>14.08611111111111</v>
      </c>
      <c r="M346" s="32">
        <v>8.4277777777777771</v>
      </c>
      <c r="N346" s="32">
        <v>0</v>
      </c>
      <c r="O346" s="32">
        <v>5.6583333333333332</v>
      </c>
      <c r="P346" s="32">
        <v>23.863888888888887</v>
      </c>
      <c r="Q346" s="32">
        <v>23.863888888888887</v>
      </c>
      <c r="R346" s="32">
        <v>0</v>
      </c>
      <c r="S346" s="32">
        <v>97.297222222222231</v>
      </c>
      <c r="T346" s="32">
        <v>67.590333333333334</v>
      </c>
      <c r="U346" s="32">
        <v>15.652777777777779</v>
      </c>
      <c r="V346" s="32">
        <v>14.05411111111111</v>
      </c>
      <c r="W346" s="32">
        <v>0</v>
      </c>
      <c r="X346" s="32">
        <v>0</v>
      </c>
      <c r="Y346" s="32">
        <v>0</v>
      </c>
      <c r="Z346" s="32">
        <v>0</v>
      </c>
      <c r="AA346" s="32">
        <v>0</v>
      </c>
      <c r="AB346" s="32">
        <v>0</v>
      </c>
      <c r="AC346" s="32">
        <v>0</v>
      </c>
      <c r="AD346" s="32">
        <v>0</v>
      </c>
      <c r="AE346" s="32">
        <v>0</v>
      </c>
      <c r="AF346" t="s">
        <v>418</v>
      </c>
      <c r="AG346">
        <v>7</v>
      </c>
      <c r="AH346"/>
    </row>
    <row r="347" spans="1:34" x14ac:dyDescent="0.25">
      <c r="A347" t="s">
        <v>1347</v>
      </c>
      <c r="B347" t="s">
        <v>679</v>
      </c>
      <c r="C347" t="s">
        <v>1132</v>
      </c>
      <c r="D347" t="s">
        <v>1304</v>
      </c>
      <c r="E347" s="32">
        <v>32.200000000000003</v>
      </c>
      <c r="F347" s="32">
        <v>2.7546583850931676</v>
      </c>
      <c r="G347" s="32">
        <v>2.5285541752933058</v>
      </c>
      <c r="H347" s="32">
        <v>0.34403036576949614</v>
      </c>
      <c r="I347" s="32">
        <v>0.11792615596963421</v>
      </c>
      <c r="J347" s="32">
        <v>88.7</v>
      </c>
      <c r="K347" s="32">
        <v>81.419444444444451</v>
      </c>
      <c r="L347" s="32">
        <v>11.077777777777778</v>
      </c>
      <c r="M347" s="32">
        <v>3.7972222222222221</v>
      </c>
      <c r="N347" s="32">
        <v>3.8361111111111112</v>
      </c>
      <c r="O347" s="32">
        <v>3.4444444444444446</v>
      </c>
      <c r="P347" s="32">
        <v>25.547222222222221</v>
      </c>
      <c r="Q347" s="32">
        <v>25.547222222222221</v>
      </c>
      <c r="R347" s="32">
        <v>0</v>
      </c>
      <c r="S347" s="32">
        <v>52.075000000000003</v>
      </c>
      <c r="T347" s="32">
        <v>28.394444444444446</v>
      </c>
      <c r="U347" s="32">
        <v>19.161111111111111</v>
      </c>
      <c r="V347" s="32">
        <v>4.5194444444444448</v>
      </c>
      <c r="W347" s="32">
        <v>0</v>
      </c>
      <c r="X347" s="32">
        <v>0</v>
      </c>
      <c r="Y347" s="32">
        <v>0</v>
      </c>
      <c r="Z347" s="32">
        <v>0</v>
      </c>
      <c r="AA347" s="32">
        <v>0</v>
      </c>
      <c r="AB347" s="32">
        <v>0</v>
      </c>
      <c r="AC347" s="32">
        <v>0</v>
      </c>
      <c r="AD347" s="32">
        <v>0</v>
      </c>
      <c r="AE347" s="32">
        <v>0</v>
      </c>
      <c r="AF347" t="s">
        <v>193</v>
      </c>
      <c r="AG347">
        <v>7</v>
      </c>
      <c r="AH347"/>
    </row>
    <row r="348" spans="1:34" x14ac:dyDescent="0.25">
      <c r="A348" t="s">
        <v>1347</v>
      </c>
      <c r="B348" t="s">
        <v>588</v>
      </c>
      <c r="C348" t="s">
        <v>1105</v>
      </c>
      <c r="D348" t="s">
        <v>1257</v>
      </c>
      <c r="E348" s="32">
        <v>44.87777777777778</v>
      </c>
      <c r="F348" s="32">
        <v>3.1627259222579842</v>
      </c>
      <c r="G348" s="32">
        <v>2.7848477345877689</v>
      </c>
      <c r="H348" s="32">
        <v>0.49925724189155729</v>
      </c>
      <c r="I348" s="32">
        <v>0.1213790542213419</v>
      </c>
      <c r="J348" s="32">
        <v>141.9361111111111</v>
      </c>
      <c r="K348" s="32">
        <v>124.97777777777777</v>
      </c>
      <c r="L348" s="32">
        <v>22.405555555555555</v>
      </c>
      <c r="M348" s="32">
        <v>5.447222222222222</v>
      </c>
      <c r="N348" s="32">
        <v>11.269444444444444</v>
      </c>
      <c r="O348" s="32">
        <v>5.6888888888888891</v>
      </c>
      <c r="P348" s="32">
        <v>37.266666666666666</v>
      </c>
      <c r="Q348" s="32">
        <v>37.266666666666666</v>
      </c>
      <c r="R348" s="32">
        <v>0</v>
      </c>
      <c r="S348" s="32">
        <v>82.263888888888886</v>
      </c>
      <c r="T348" s="32">
        <v>37.863888888888887</v>
      </c>
      <c r="U348" s="32">
        <v>39.580555555555556</v>
      </c>
      <c r="V348" s="32">
        <v>4.8194444444444446</v>
      </c>
      <c r="W348" s="32">
        <v>0</v>
      </c>
      <c r="X348" s="32">
        <v>0</v>
      </c>
      <c r="Y348" s="32">
        <v>0</v>
      </c>
      <c r="Z348" s="32">
        <v>0</v>
      </c>
      <c r="AA348" s="32">
        <v>0</v>
      </c>
      <c r="AB348" s="32">
        <v>0</v>
      </c>
      <c r="AC348" s="32">
        <v>0</v>
      </c>
      <c r="AD348" s="32">
        <v>0</v>
      </c>
      <c r="AE348" s="32">
        <v>0</v>
      </c>
      <c r="AF348" t="s">
        <v>100</v>
      </c>
      <c r="AG348">
        <v>7</v>
      </c>
      <c r="AH348"/>
    </row>
    <row r="349" spans="1:34" x14ac:dyDescent="0.25">
      <c r="A349" t="s">
        <v>1347</v>
      </c>
      <c r="B349" t="s">
        <v>907</v>
      </c>
      <c r="C349" t="s">
        <v>1199</v>
      </c>
      <c r="D349" t="s">
        <v>1283</v>
      </c>
      <c r="E349" s="32">
        <v>97.733333333333334</v>
      </c>
      <c r="F349" s="32">
        <v>2.8515086402910415</v>
      </c>
      <c r="G349" s="32">
        <v>2.7018951796271033</v>
      </c>
      <c r="H349" s="32">
        <v>0.2044338335607094</v>
      </c>
      <c r="I349" s="32">
        <v>0.1726011823556162</v>
      </c>
      <c r="J349" s="32">
        <v>278.68744444444445</v>
      </c>
      <c r="K349" s="32">
        <v>264.06522222222225</v>
      </c>
      <c r="L349" s="32">
        <v>19.98</v>
      </c>
      <c r="M349" s="32">
        <v>16.86888888888889</v>
      </c>
      <c r="N349" s="32">
        <v>0</v>
      </c>
      <c r="O349" s="32">
        <v>3.1111111111111112</v>
      </c>
      <c r="P349" s="32">
        <v>102.37988888888894</v>
      </c>
      <c r="Q349" s="32">
        <v>90.868777777777836</v>
      </c>
      <c r="R349" s="32">
        <v>11.511111111111111</v>
      </c>
      <c r="S349" s="32">
        <v>156.32755555555553</v>
      </c>
      <c r="T349" s="32">
        <v>125.56588888888885</v>
      </c>
      <c r="U349" s="32">
        <v>0</v>
      </c>
      <c r="V349" s="32">
        <v>30.761666666666674</v>
      </c>
      <c r="W349" s="32">
        <v>58.340777777777774</v>
      </c>
      <c r="X349" s="32">
        <v>0</v>
      </c>
      <c r="Y349" s="32">
        <v>0</v>
      </c>
      <c r="Z349" s="32">
        <v>0</v>
      </c>
      <c r="AA349" s="32">
        <v>17.567666666666664</v>
      </c>
      <c r="AB349" s="32">
        <v>0</v>
      </c>
      <c r="AC349" s="32">
        <v>35.081444444444443</v>
      </c>
      <c r="AD349" s="32">
        <v>0</v>
      </c>
      <c r="AE349" s="32">
        <v>5.6916666666666664</v>
      </c>
      <c r="AF349" t="s">
        <v>425</v>
      </c>
      <c r="AG349">
        <v>7</v>
      </c>
      <c r="AH349"/>
    </row>
    <row r="350" spans="1:34" x14ac:dyDescent="0.25">
      <c r="A350" t="s">
        <v>1347</v>
      </c>
      <c r="B350" t="s">
        <v>621</v>
      </c>
      <c r="C350" t="s">
        <v>1065</v>
      </c>
      <c r="D350" t="s">
        <v>1283</v>
      </c>
      <c r="E350" s="32">
        <v>91.588888888888889</v>
      </c>
      <c r="F350" s="32">
        <v>2.368130534999394</v>
      </c>
      <c r="G350" s="32">
        <v>2.1880747300740029</v>
      </c>
      <c r="H350" s="32">
        <v>0.31748149945408233</v>
      </c>
      <c r="I350" s="32">
        <v>0.1683731651097902</v>
      </c>
      <c r="J350" s="32">
        <v>216.89444444444447</v>
      </c>
      <c r="K350" s="32">
        <v>200.40333333333339</v>
      </c>
      <c r="L350" s="32">
        <v>29.077777777777783</v>
      </c>
      <c r="M350" s="32">
        <v>15.421111111111117</v>
      </c>
      <c r="N350" s="32">
        <v>10.251111111111111</v>
      </c>
      <c r="O350" s="32">
        <v>3.4055555555555554</v>
      </c>
      <c r="P350" s="32">
        <v>44.048888888888897</v>
      </c>
      <c r="Q350" s="32">
        <v>41.214444444444453</v>
      </c>
      <c r="R350" s="32">
        <v>2.8344444444444443</v>
      </c>
      <c r="S350" s="32">
        <v>143.76777777777781</v>
      </c>
      <c r="T350" s="32">
        <v>112.5266666666667</v>
      </c>
      <c r="U350" s="32">
        <v>0</v>
      </c>
      <c r="V350" s="32">
        <v>31.241111111111113</v>
      </c>
      <c r="W350" s="32">
        <v>49.603333333333325</v>
      </c>
      <c r="X350" s="32">
        <v>6.8866666666666658</v>
      </c>
      <c r="Y350" s="32">
        <v>0</v>
      </c>
      <c r="Z350" s="32">
        <v>0</v>
      </c>
      <c r="AA350" s="32">
        <v>6.7422222222222201</v>
      </c>
      <c r="AB350" s="32">
        <v>0</v>
      </c>
      <c r="AC350" s="32">
        <v>29.992222222222217</v>
      </c>
      <c r="AD350" s="32">
        <v>0</v>
      </c>
      <c r="AE350" s="32">
        <v>5.982222222222223</v>
      </c>
      <c r="AF350" t="s">
        <v>135</v>
      </c>
      <c r="AG350">
        <v>7</v>
      </c>
      <c r="AH350"/>
    </row>
    <row r="351" spans="1:34" x14ac:dyDescent="0.25">
      <c r="A351" t="s">
        <v>1347</v>
      </c>
      <c r="B351" t="s">
        <v>745</v>
      </c>
      <c r="C351" t="s">
        <v>1034</v>
      </c>
      <c r="D351" t="s">
        <v>1211</v>
      </c>
      <c r="E351" s="32">
        <v>122.27777777777777</v>
      </c>
      <c r="F351" s="32">
        <v>2.3880745115856428</v>
      </c>
      <c r="G351" s="32">
        <v>1.8988796001817356</v>
      </c>
      <c r="H351" s="32">
        <v>0.28832258064516136</v>
      </c>
      <c r="I351" s="32">
        <v>9.5870059064061819E-2</v>
      </c>
      <c r="J351" s="32">
        <v>292.00844444444442</v>
      </c>
      <c r="K351" s="32">
        <v>232.19077777777778</v>
      </c>
      <c r="L351" s="32">
        <v>35.25544444444445</v>
      </c>
      <c r="M351" s="32">
        <v>11.722777777777781</v>
      </c>
      <c r="N351" s="32">
        <v>17.845222222222223</v>
      </c>
      <c r="O351" s="32">
        <v>5.6874444444444441</v>
      </c>
      <c r="P351" s="32">
        <v>53.72</v>
      </c>
      <c r="Q351" s="32">
        <v>17.434999999999992</v>
      </c>
      <c r="R351" s="32">
        <v>36.285000000000004</v>
      </c>
      <c r="S351" s="32">
        <v>203.03300000000002</v>
      </c>
      <c r="T351" s="32">
        <v>135.44188888888888</v>
      </c>
      <c r="U351" s="32">
        <v>0</v>
      </c>
      <c r="V351" s="32">
        <v>67.591111111111132</v>
      </c>
      <c r="W351" s="32">
        <v>0.28333333333333333</v>
      </c>
      <c r="X351" s="32">
        <v>0</v>
      </c>
      <c r="Y351" s="32">
        <v>0</v>
      </c>
      <c r="Z351" s="32">
        <v>0</v>
      </c>
      <c r="AA351" s="32">
        <v>0.2</v>
      </c>
      <c r="AB351" s="32">
        <v>0</v>
      </c>
      <c r="AC351" s="32">
        <v>8.3333333333333329E-2</v>
      </c>
      <c r="AD351" s="32">
        <v>0</v>
      </c>
      <c r="AE351" s="32">
        <v>0</v>
      </c>
      <c r="AF351" t="s">
        <v>259</v>
      </c>
      <c r="AG351">
        <v>7</v>
      </c>
      <c r="AH351"/>
    </row>
    <row r="352" spans="1:34" x14ac:dyDescent="0.25">
      <c r="A352" t="s">
        <v>1347</v>
      </c>
      <c r="B352" t="s">
        <v>764</v>
      </c>
      <c r="C352" t="s">
        <v>1105</v>
      </c>
      <c r="D352" t="s">
        <v>1257</v>
      </c>
      <c r="E352" s="32">
        <v>66.344444444444449</v>
      </c>
      <c r="F352" s="32">
        <v>2.5122123597387374</v>
      </c>
      <c r="G352" s="32">
        <v>2.3446022441802046</v>
      </c>
      <c r="H352" s="32">
        <v>0.36742924133311</v>
      </c>
      <c r="I352" s="32">
        <v>0.22746943560542621</v>
      </c>
      <c r="J352" s="32">
        <v>166.67133333333337</v>
      </c>
      <c r="K352" s="32">
        <v>155.55133333333336</v>
      </c>
      <c r="L352" s="32">
        <v>24.376888888888889</v>
      </c>
      <c r="M352" s="32">
        <v>15.091333333333333</v>
      </c>
      <c r="N352" s="32">
        <v>6.7077777777777783</v>
      </c>
      <c r="O352" s="32">
        <v>2.5777777777777779</v>
      </c>
      <c r="P352" s="32">
        <v>39.418333333333337</v>
      </c>
      <c r="Q352" s="32">
        <v>37.583888888888893</v>
      </c>
      <c r="R352" s="32">
        <v>1.8344444444444443</v>
      </c>
      <c r="S352" s="32">
        <v>102.87611111111113</v>
      </c>
      <c r="T352" s="32">
        <v>79.435555555555567</v>
      </c>
      <c r="U352" s="32">
        <v>0</v>
      </c>
      <c r="V352" s="32">
        <v>23.440555555555562</v>
      </c>
      <c r="W352" s="32">
        <v>12.500444444444444</v>
      </c>
      <c r="X352" s="32">
        <v>0.25744444444444448</v>
      </c>
      <c r="Y352" s="32">
        <v>0</v>
      </c>
      <c r="Z352" s="32">
        <v>0</v>
      </c>
      <c r="AA352" s="32">
        <v>1.9666666666666663</v>
      </c>
      <c r="AB352" s="32">
        <v>0</v>
      </c>
      <c r="AC352" s="32">
        <v>9.2506666666666675</v>
      </c>
      <c r="AD352" s="32">
        <v>0</v>
      </c>
      <c r="AE352" s="32">
        <v>1.0256666666666667</v>
      </c>
      <c r="AF352" t="s">
        <v>279</v>
      </c>
      <c r="AG352">
        <v>7</v>
      </c>
      <c r="AH352"/>
    </row>
    <row r="353" spans="1:34" x14ac:dyDescent="0.25">
      <c r="A353" t="s">
        <v>1347</v>
      </c>
      <c r="B353" t="s">
        <v>823</v>
      </c>
      <c r="C353" t="s">
        <v>1030</v>
      </c>
      <c r="D353" t="s">
        <v>1211</v>
      </c>
      <c r="E353" s="32">
        <v>162.1</v>
      </c>
      <c r="F353" s="32">
        <v>2.4613455343066692</v>
      </c>
      <c r="G353" s="32">
        <v>2.2762588251422304</v>
      </c>
      <c r="H353" s="32">
        <v>0.34929193227774358</v>
      </c>
      <c r="I353" s="32">
        <v>0.25958941668380292</v>
      </c>
      <c r="J353" s="32">
        <v>398.98411111111108</v>
      </c>
      <c r="K353" s="32">
        <v>368.98155555555553</v>
      </c>
      <c r="L353" s="32">
        <v>56.620222222222232</v>
      </c>
      <c r="M353" s="32">
        <v>42.079444444444448</v>
      </c>
      <c r="N353" s="32">
        <v>11.429666666666668</v>
      </c>
      <c r="O353" s="32">
        <v>3.1111111111111112</v>
      </c>
      <c r="P353" s="32">
        <v>80.742444444444445</v>
      </c>
      <c r="Q353" s="32">
        <v>65.280666666666662</v>
      </c>
      <c r="R353" s="32">
        <v>15.46177777777778</v>
      </c>
      <c r="S353" s="32">
        <v>261.62144444444442</v>
      </c>
      <c r="T353" s="32">
        <v>186.95611111111111</v>
      </c>
      <c r="U353" s="32">
        <v>0</v>
      </c>
      <c r="V353" s="32">
        <v>74.665333333333308</v>
      </c>
      <c r="W353" s="32">
        <v>19.004888888888889</v>
      </c>
      <c r="X353" s="32">
        <v>0</v>
      </c>
      <c r="Y353" s="32">
        <v>0</v>
      </c>
      <c r="Z353" s="32">
        <v>0</v>
      </c>
      <c r="AA353" s="32">
        <v>0.21111111111111111</v>
      </c>
      <c r="AB353" s="32">
        <v>0</v>
      </c>
      <c r="AC353" s="32">
        <v>18.043777777777777</v>
      </c>
      <c r="AD353" s="32">
        <v>0</v>
      </c>
      <c r="AE353" s="32">
        <v>0.75</v>
      </c>
      <c r="AF353" t="s">
        <v>339</v>
      </c>
      <c r="AG353">
        <v>7</v>
      </c>
      <c r="AH353"/>
    </row>
    <row r="354" spans="1:34" x14ac:dyDescent="0.25">
      <c r="A354" t="s">
        <v>1347</v>
      </c>
      <c r="B354" t="s">
        <v>800</v>
      </c>
      <c r="C354" t="s">
        <v>1030</v>
      </c>
      <c r="D354" t="s">
        <v>1211</v>
      </c>
      <c r="E354" s="32">
        <v>111.24444444444444</v>
      </c>
      <c r="F354" s="32">
        <v>2.4938184178985212</v>
      </c>
      <c r="G354" s="32">
        <v>2.1224620455453453</v>
      </c>
      <c r="H354" s="32">
        <v>0.29270375549340788</v>
      </c>
      <c r="I354" s="32">
        <v>0.11452457051538154</v>
      </c>
      <c r="J354" s="32">
        <v>277.42344444444439</v>
      </c>
      <c r="K354" s="32">
        <v>236.11211111111109</v>
      </c>
      <c r="L354" s="32">
        <v>32.56166666666666</v>
      </c>
      <c r="M354" s="32">
        <v>12.74022222222222</v>
      </c>
      <c r="N354" s="32">
        <v>15.399222222222217</v>
      </c>
      <c r="O354" s="32">
        <v>4.4222222222222225</v>
      </c>
      <c r="P354" s="32">
        <v>60.827444444444438</v>
      </c>
      <c r="Q354" s="32">
        <v>39.337555555555554</v>
      </c>
      <c r="R354" s="32">
        <v>21.489888888888881</v>
      </c>
      <c r="S354" s="32">
        <v>184.03433333333334</v>
      </c>
      <c r="T354" s="32">
        <v>117.58344444444442</v>
      </c>
      <c r="U354" s="32">
        <v>0</v>
      </c>
      <c r="V354" s="32">
        <v>66.450888888888898</v>
      </c>
      <c r="W354" s="32">
        <v>22.66311111111111</v>
      </c>
      <c r="X354" s="32">
        <v>2.8472222222222223</v>
      </c>
      <c r="Y354" s="32">
        <v>0</v>
      </c>
      <c r="Z354" s="32">
        <v>0</v>
      </c>
      <c r="AA354" s="32">
        <v>2.5656666666666665</v>
      </c>
      <c r="AB354" s="32">
        <v>0</v>
      </c>
      <c r="AC354" s="32">
        <v>16.994666666666664</v>
      </c>
      <c r="AD354" s="32">
        <v>0</v>
      </c>
      <c r="AE354" s="32">
        <v>0.25555555555555554</v>
      </c>
      <c r="AF354" t="s">
        <v>315</v>
      </c>
      <c r="AG354">
        <v>7</v>
      </c>
      <c r="AH354"/>
    </row>
    <row r="355" spans="1:34" x14ac:dyDescent="0.25">
      <c r="A355" t="s">
        <v>1347</v>
      </c>
      <c r="B355" t="s">
        <v>846</v>
      </c>
      <c r="C355" t="s">
        <v>1034</v>
      </c>
      <c r="D355" t="s">
        <v>1211</v>
      </c>
      <c r="E355" s="32">
        <v>86.011111111111106</v>
      </c>
      <c r="F355" s="32">
        <v>4.1806161994574342</v>
      </c>
      <c r="G355" s="32">
        <v>3.5304172587520988</v>
      </c>
      <c r="H355" s="32">
        <v>0.57689187443482759</v>
      </c>
      <c r="I355" s="32">
        <v>0.31484433535718892</v>
      </c>
      <c r="J355" s="32">
        <v>359.57944444444439</v>
      </c>
      <c r="K355" s="32">
        <v>303.65511111111107</v>
      </c>
      <c r="L355" s="32">
        <v>49.61911111111111</v>
      </c>
      <c r="M355" s="32">
        <v>27.080111111111105</v>
      </c>
      <c r="N355" s="32">
        <v>14.272333333333336</v>
      </c>
      <c r="O355" s="32">
        <v>8.2666666666666675</v>
      </c>
      <c r="P355" s="32">
        <v>91.392888888888862</v>
      </c>
      <c r="Q355" s="32">
        <v>58.007555555555548</v>
      </c>
      <c r="R355" s="32">
        <v>33.385333333333314</v>
      </c>
      <c r="S355" s="32">
        <v>218.56744444444439</v>
      </c>
      <c r="T355" s="32">
        <v>185.69999999999996</v>
      </c>
      <c r="U355" s="32">
        <v>0</v>
      </c>
      <c r="V355" s="32">
        <v>32.867444444444438</v>
      </c>
      <c r="W355" s="32">
        <v>5.6750000000000007</v>
      </c>
      <c r="X355" s="32">
        <v>0</v>
      </c>
      <c r="Y355" s="32">
        <v>0</v>
      </c>
      <c r="Z355" s="32">
        <v>0</v>
      </c>
      <c r="AA355" s="32">
        <v>0.16666666666666666</v>
      </c>
      <c r="AB355" s="32">
        <v>0</v>
      </c>
      <c r="AC355" s="32">
        <v>5.0083333333333337</v>
      </c>
      <c r="AD355" s="32">
        <v>0</v>
      </c>
      <c r="AE355" s="32">
        <v>0.5</v>
      </c>
      <c r="AF355" t="s">
        <v>364</v>
      </c>
      <c r="AG355">
        <v>7</v>
      </c>
      <c r="AH355"/>
    </row>
    <row r="356" spans="1:34" x14ac:dyDescent="0.25">
      <c r="A356" t="s">
        <v>1347</v>
      </c>
      <c r="B356" t="s">
        <v>667</v>
      </c>
      <c r="C356" t="s">
        <v>1127</v>
      </c>
      <c r="D356" t="s">
        <v>1262</v>
      </c>
      <c r="E356" s="32">
        <v>95.25555555555556</v>
      </c>
      <c r="F356" s="32">
        <v>2.8228858042692169</v>
      </c>
      <c r="G356" s="32">
        <v>2.6183063105097393</v>
      </c>
      <c r="H356" s="32">
        <v>0.66037559780706878</v>
      </c>
      <c r="I356" s="32">
        <v>0.49019013180916837</v>
      </c>
      <c r="J356" s="32">
        <v>268.89555555555552</v>
      </c>
      <c r="K356" s="32">
        <v>249.40822222222218</v>
      </c>
      <c r="L356" s="32">
        <v>62.904444444444451</v>
      </c>
      <c r="M356" s="32">
        <v>46.693333333333342</v>
      </c>
      <c r="N356" s="32">
        <v>10.577777777777778</v>
      </c>
      <c r="O356" s="32">
        <v>5.6333333333333337</v>
      </c>
      <c r="P356" s="32">
        <v>42.570111111111103</v>
      </c>
      <c r="Q356" s="32">
        <v>39.29388888888888</v>
      </c>
      <c r="R356" s="32">
        <v>3.2762222222222226</v>
      </c>
      <c r="S356" s="32">
        <v>163.42099999999996</v>
      </c>
      <c r="T356" s="32">
        <v>121.8402222222222</v>
      </c>
      <c r="U356" s="32">
        <v>0</v>
      </c>
      <c r="V356" s="32">
        <v>41.580777777777776</v>
      </c>
      <c r="W356" s="32">
        <v>1.3788888888888888</v>
      </c>
      <c r="X356" s="32">
        <v>0</v>
      </c>
      <c r="Y356" s="32">
        <v>0</v>
      </c>
      <c r="Z356" s="32">
        <v>0</v>
      </c>
      <c r="AA356" s="32">
        <v>0.21666666666666667</v>
      </c>
      <c r="AB356" s="32">
        <v>0</v>
      </c>
      <c r="AC356" s="32">
        <v>0.90666666666666662</v>
      </c>
      <c r="AD356" s="32">
        <v>0</v>
      </c>
      <c r="AE356" s="32">
        <v>0.25555555555555554</v>
      </c>
      <c r="AF356" t="s">
        <v>181</v>
      </c>
      <c r="AG356">
        <v>7</v>
      </c>
      <c r="AH356"/>
    </row>
    <row r="357" spans="1:34" x14ac:dyDescent="0.25">
      <c r="A357" t="s">
        <v>1347</v>
      </c>
      <c r="B357" t="s">
        <v>570</v>
      </c>
      <c r="C357" t="s">
        <v>1096</v>
      </c>
      <c r="D357" t="s">
        <v>1234</v>
      </c>
      <c r="E357" s="32">
        <v>93.466666666666669</v>
      </c>
      <c r="F357" s="32">
        <v>2.6189883499762248</v>
      </c>
      <c r="G357" s="32">
        <v>2.3622895863052782</v>
      </c>
      <c r="H357" s="32">
        <v>0.3166119828815977</v>
      </c>
      <c r="I357" s="32">
        <v>0.15854493580599144</v>
      </c>
      <c r="J357" s="32">
        <v>244.78811111111114</v>
      </c>
      <c r="K357" s="32">
        <v>220.79533333333333</v>
      </c>
      <c r="L357" s="32">
        <v>29.592666666666666</v>
      </c>
      <c r="M357" s="32">
        <v>14.818666666666667</v>
      </c>
      <c r="N357" s="32">
        <v>7.9545555555555563</v>
      </c>
      <c r="O357" s="32">
        <v>6.8194444444444446</v>
      </c>
      <c r="P357" s="32">
        <v>70.680111111111088</v>
      </c>
      <c r="Q357" s="32">
        <v>61.461333333333307</v>
      </c>
      <c r="R357" s="32">
        <v>9.2187777777777775</v>
      </c>
      <c r="S357" s="32">
        <v>144.51533333333336</v>
      </c>
      <c r="T357" s="32">
        <v>94.118333333333354</v>
      </c>
      <c r="U357" s="32">
        <v>25.046111111111113</v>
      </c>
      <c r="V357" s="32">
        <v>25.350888888888893</v>
      </c>
      <c r="W357" s="32">
        <v>15.124000000000001</v>
      </c>
      <c r="X357" s="32">
        <v>1.0812222222222223</v>
      </c>
      <c r="Y357" s="32">
        <v>0.21666666666666667</v>
      </c>
      <c r="Z357" s="32">
        <v>0</v>
      </c>
      <c r="AA357" s="32">
        <v>2.6735555555555552</v>
      </c>
      <c r="AB357" s="32">
        <v>0</v>
      </c>
      <c r="AC357" s="32">
        <v>10.979777777777779</v>
      </c>
      <c r="AD357" s="32">
        <v>0</v>
      </c>
      <c r="AE357" s="32">
        <v>0.17277777777777778</v>
      </c>
      <c r="AF357" t="s">
        <v>82</v>
      </c>
      <c r="AG357">
        <v>7</v>
      </c>
      <c r="AH357"/>
    </row>
    <row r="358" spans="1:34" x14ac:dyDescent="0.25">
      <c r="A358" t="s">
        <v>1347</v>
      </c>
      <c r="B358" t="s">
        <v>927</v>
      </c>
      <c r="C358" t="s">
        <v>1068</v>
      </c>
      <c r="D358" t="s">
        <v>1287</v>
      </c>
      <c r="E358" s="32">
        <v>37.266666666666666</v>
      </c>
      <c r="F358" s="32">
        <v>2.9498777579010134</v>
      </c>
      <c r="G358" s="32">
        <v>2.8458228980322002</v>
      </c>
      <c r="H358" s="32">
        <v>0.41183661299940366</v>
      </c>
      <c r="I358" s="32">
        <v>0.30778175313059025</v>
      </c>
      <c r="J358" s="32">
        <v>109.9321111111111</v>
      </c>
      <c r="K358" s="32">
        <v>106.05433333333333</v>
      </c>
      <c r="L358" s="32">
        <v>15.347777777777775</v>
      </c>
      <c r="M358" s="32">
        <v>11.469999999999997</v>
      </c>
      <c r="N358" s="32">
        <v>0</v>
      </c>
      <c r="O358" s="32">
        <v>3.8777777777777778</v>
      </c>
      <c r="P358" s="32">
        <v>23.699333333333335</v>
      </c>
      <c r="Q358" s="32">
        <v>23.699333333333335</v>
      </c>
      <c r="R358" s="32">
        <v>0</v>
      </c>
      <c r="S358" s="32">
        <v>70.884999999999991</v>
      </c>
      <c r="T358" s="32">
        <v>66.602777777777774</v>
      </c>
      <c r="U358" s="32">
        <v>2.9371111111111117</v>
      </c>
      <c r="V358" s="32">
        <v>1.3451111111111111</v>
      </c>
      <c r="W358" s="32">
        <v>0</v>
      </c>
      <c r="X358" s="32">
        <v>0</v>
      </c>
      <c r="Y358" s="32">
        <v>0</v>
      </c>
      <c r="Z358" s="32">
        <v>0</v>
      </c>
      <c r="AA358" s="32">
        <v>0</v>
      </c>
      <c r="AB358" s="32">
        <v>0</v>
      </c>
      <c r="AC358" s="32">
        <v>0</v>
      </c>
      <c r="AD358" s="32">
        <v>0</v>
      </c>
      <c r="AE358" s="32">
        <v>0</v>
      </c>
      <c r="AF358" t="s">
        <v>445</v>
      </c>
      <c r="AG358">
        <v>7</v>
      </c>
      <c r="AH358"/>
    </row>
    <row r="359" spans="1:34" x14ac:dyDescent="0.25">
      <c r="A359" t="s">
        <v>1347</v>
      </c>
      <c r="B359" t="s">
        <v>843</v>
      </c>
      <c r="C359" t="s">
        <v>1005</v>
      </c>
      <c r="D359" t="s">
        <v>1239</v>
      </c>
      <c r="E359" s="32">
        <v>26.922222222222221</v>
      </c>
      <c r="F359" s="32">
        <v>4.1171068922822949</v>
      </c>
      <c r="G359" s="32">
        <v>3.6607511349566657</v>
      </c>
      <c r="H359" s="32">
        <v>0.39290136194799841</v>
      </c>
      <c r="I359" s="32">
        <v>7.3049938093272801E-2</v>
      </c>
      <c r="J359" s="32">
        <v>110.84166666666665</v>
      </c>
      <c r="K359" s="32">
        <v>98.555555555555557</v>
      </c>
      <c r="L359" s="32">
        <v>10.577777777777779</v>
      </c>
      <c r="M359" s="32">
        <v>1.9666666666666666</v>
      </c>
      <c r="N359" s="32">
        <v>3.7222222222222223</v>
      </c>
      <c r="O359" s="32">
        <v>4.8888888888888893</v>
      </c>
      <c r="P359" s="32">
        <v>31.922222222222224</v>
      </c>
      <c r="Q359" s="32">
        <v>28.247222222222224</v>
      </c>
      <c r="R359" s="32">
        <v>3.6749999999999998</v>
      </c>
      <c r="S359" s="32">
        <v>68.341666666666669</v>
      </c>
      <c r="T359" s="32">
        <v>43.166666666666664</v>
      </c>
      <c r="U359" s="32">
        <v>23.033333333333335</v>
      </c>
      <c r="V359" s="32">
        <v>2.1416666666666666</v>
      </c>
      <c r="W359" s="32">
        <v>0</v>
      </c>
      <c r="X359" s="32">
        <v>0</v>
      </c>
      <c r="Y359" s="32">
        <v>0</v>
      </c>
      <c r="Z359" s="32">
        <v>0</v>
      </c>
      <c r="AA359" s="32">
        <v>0</v>
      </c>
      <c r="AB359" s="32">
        <v>0</v>
      </c>
      <c r="AC359" s="32">
        <v>0</v>
      </c>
      <c r="AD359" s="32">
        <v>0</v>
      </c>
      <c r="AE359" s="32">
        <v>0</v>
      </c>
      <c r="AF359" t="s">
        <v>361</v>
      </c>
      <c r="AG359">
        <v>7</v>
      </c>
      <c r="AH359"/>
    </row>
    <row r="360" spans="1:34" x14ac:dyDescent="0.25">
      <c r="A360" t="s">
        <v>1347</v>
      </c>
      <c r="B360" t="s">
        <v>877</v>
      </c>
      <c r="C360" t="s">
        <v>1168</v>
      </c>
      <c r="D360" t="s">
        <v>1233</v>
      </c>
      <c r="E360" s="32">
        <v>48.5</v>
      </c>
      <c r="F360" s="32">
        <v>2.654238258877434</v>
      </c>
      <c r="G360" s="32">
        <v>2.2824742268041236</v>
      </c>
      <c r="H360" s="32">
        <v>0.27697594501718215</v>
      </c>
      <c r="I360" s="32">
        <v>0.2018327605956472</v>
      </c>
      <c r="J360" s="32">
        <v>128.73055555555555</v>
      </c>
      <c r="K360" s="32">
        <v>110.69999999999999</v>
      </c>
      <c r="L360" s="32">
        <v>13.433333333333334</v>
      </c>
      <c r="M360" s="32">
        <v>9.7888888888888896</v>
      </c>
      <c r="N360" s="32">
        <v>0</v>
      </c>
      <c r="O360" s="32">
        <v>3.6444444444444444</v>
      </c>
      <c r="P360" s="32">
        <v>47.31666666666667</v>
      </c>
      <c r="Q360" s="32">
        <v>32.930555555555557</v>
      </c>
      <c r="R360" s="32">
        <v>14.386111111111111</v>
      </c>
      <c r="S360" s="32">
        <v>67.980555555555554</v>
      </c>
      <c r="T360" s="32">
        <v>48.130555555555553</v>
      </c>
      <c r="U360" s="32">
        <v>11.780555555555555</v>
      </c>
      <c r="V360" s="32">
        <v>8.0694444444444446</v>
      </c>
      <c r="W360" s="32">
        <v>0</v>
      </c>
      <c r="X360" s="32">
        <v>0</v>
      </c>
      <c r="Y360" s="32">
        <v>0</v>
      </c>
      <c r="Z360" s="32">
        <v>0</v>
      </c>
      <c r="AA360" s="32">
        <v>0</v>
      </c>
      <c r="AB360" s="32">
        <v>0</v>
      </c>
      <c r="AC360" s="32">
        <v>0</v>
      </c>
      <c r="AD360" s="32">
        <v>0</v>
      </c>
      <c r="AE360" s="32">
        <v>0</v>
      </c>
      <c r="AF360" t="s">
        <v>395</v>
      </c>
      <c r="AG360">
        <v>7</v>
      </c>
      <c r="AH360"/>
    </row>
    <row r="361" spans="1:34" x14ac:dyDescent="0.25">
      <c r="A361" t="s">
        <v>1347</v>
      </c>
      <c r="B361" t="s">
        <v>609</v>
      </c>
      <c r="C361" t="s">
        <v>1051</v>
      </c>
      <c r="D361" t="s">
        <v>1290</v>
      </c>
      <c r="E361" s="32">
        <v>20.911111111111111</v>
      </c>
      <c r="F361" s="32">
        <v>3.2991657810839534</v>
      </c>
      <c r="G361" s="32">
        <v>2.9928692879914984</v>
      </c>
      <c r="H361" s="32">
        <v>0.51320403825717331</v>
      </c>
      <c r="I361" s="32">
        <v>0.20690754516471843</v>
      </c>
      <c r="J361" s="32">
        <v>68.989222222222224</v>
      </c>
      <c r="K361" s="32">
        <v>62.584222222222223</v>
      </c>
      <c r="L361" s="32">
        <v>10.731666666666669</v>
      </c>
      <c r="M361" s="32">
        <v>4.326666666666668</v>
      </c>
      <c r="N361" s="32">
        <v>6.4050000000000002</v>
      </c>
      <c r="O361" s="32">
        <v>0</v>
      </c>
      <c r="P361" s="32">
        <v>20.836222222222222</v>
      </c>
      <c r="Q361" s="32">
        <v>20.836222222222222</v>
      </c>
      <c r="R361" s="32">
        <v>0</v>
      </c>
      <c r="S361" s="32">
        <v>37.421333333333337</v>
      </c>
      <c r="T361" s="32">
        <v>37.421333333333337</v>
      </c>
      <c r="U361" s="32">
        <v>0</v>
      </c>
      <c r="V361" s="32">
        <v>0</v>
      </c>
      <c r="W361" s="32">
        <v>0</v>
      </c>
      <c r="X361" s="32">
        <v>0</v>
      </c>
      <c r="Y361" s="32">
        <v>0</v>
      </c>
      <c r="Z361" s="32">
        <v>0</v>
      </c>
      <c r="AA361" s="32">
        <v>0</v>
      </c>
      <c r="AB361" s="32">
        <v>0</v>
      </c>
      <c r="AC361" s="32">
        <v>0</v>
      </c>
      <c r="AD361" s="32">
        <v>0</v>
      </c>
      <c r="AE361" s="32">
        <v>0</v>
      </c>
      <c r="AF361" t="s">
        <v>123</v>
      </c>
      <c r="AG361">
        <v>7</v>
      </c>
      <c r="AH361"/>
    </row>
    <row r="362" spans="1:34" x14ac:dyDescent="0.25">
      <c r="A362" t="s">
        <v>1347</v>
      </c>
      <c r="B362" t="s">
        <v>655</v>
      </c>
      <c r="C362" t="s">
        <v>1053</v>
      </c>
      <c r="D362" t="s">
        <v>1283</v>
      </c>
      <c r="E362" s="32">
        <v>87.522222222222226</v>
      </c>
      <c r="F362" s="32">
        <v>3.1209991113368019</v>
      </c>
      <c r="G362" s="32">
        <v>2.8607477466040359</v>
      </c>
      <c r="H362" s="32">
        <v>0.14438110955947697</v>
      </c>
      <c r="I362" s="32">
        <v>7.4303668909483297E-2</v>
      </c>
      <c r="J362" s="32">
        <v>273.15677777777768</v>
      </c>
      <c r="K362" s="32">
        <v>250.37899999999991</v>
      </c>
      <c r="L362" s="32">
        <v>12.636555555555557</v>
      </c>
      <c r="M362" s="32">
        <v>6.503222222222222</v>
      </c>
      <c r="N362" s="32">
        <v>0</v>
      </c>
      <c r="O362" s="32">
        <v>6.1333333333333337</v>
      </c>
      <c r="P362" s="32">
        <v>61.728666666666655</v>
      </c>
      <c r="Q362" s="32">
        <v>45.084222222222209</v>
      </c>
      <c r="R362" s="32">
        <v>16.644444444444446</v>
      </c>
      <c r="S362" s="32">
        <v>198.79155555555548</v>
      </c>
      <c r="T362" s="32">
        <v>164.84911111111103</v>
      </c>
      <c r="U362" s="32">
        <v>0</v>
      </c>
      <c r="V362" s="32">
        <v>33.94244444444444</v>
      </c>
      <c r="W362" s="32">
        <v>66.76111111111112</v>
      </c>
      <c r="X362" s="32">
        <v>2.3106666666666666</v>
      </c>
      <c r="Y362" s="32">
        <v>0</v>
      </c>
      <c r="Z362" s="32">
        <v>0</v>
      </c>
      <c r="AA362" s="32">
        <v>15.836666666666664</v>
      </c>
      <c r="AB362" s="32">
        <v>0</v>
      </c>
      <c r="AC362" s="32">
        <v>41.374111111111119</v>
      </c>
      <c r="AD362" s="32">
        <v>0</v>
      </c>
      <c r="AE362" s="32">
        <v>7.2396666666666674</v>
      </c>
      <c r="AF362" t="s">
        <v>169</v>
      </c>
      <c r="AG362">
        <v>7</v>
      </c>
      <c r="AH362"/>
    </row>
    <row r="363" spans="1:34" x14ac:dyDescent="0.25">
      <c r="A363" t="s">
        <v>1347</v>
      </c>
      <c r="B363" t="s">
        <v>538</v>
      </c>
      <c r="C363" t="s">
        <v>1080</v>
      </c>
      <c r="D363" t="s">
        <v>1294</v>
      </c>
      <c r="E363" s="32">
        <v>66.088888888888889</v>
      </c>
      <c r="F363" s="32">
        <v>2.5522864828513785</v>
      </c>
      <c r="G363" s="32">
        <v>2.4355665770006723</v>
      </c>
      <c r="H363" s="32">
        <v>0.15072293207800944</v>
      </c>
      <c r="I363" s="32">
        <v>5.4388029589778078E-2</v>
      </c>
      <c r="J363" s="32">
        <v>168.67777777777778</v>
      </c>
      <c r="K363" s="32">
        <v>160.96388888888887</v>
      </c>
      <c r="L363" s="32">
        <v>9.9611111111111121</v>
      </c>
      <c r="M363" s="32">
        <v>3.5944444444444446</v>
      </c>
      <c r="N363" s="32">
        <v>0.4777777777777778</v>
      </c>
      <c r="O363" s="32">
        <v>5.8888888888888893</v>
      </c>
      <c r="P363" s="32">
        <v>32.091666666666669</v>
      </c>
      <c r="Q363" s="32">
        <v>30.744444444444444</v>
      </c>
      <c r="R363" s="32">
        <v>1.3472222222222223</v>
      </c>
      <c r="S363" s="32">
        <v>126.625</v>
      </c>
      <c r="T363" s="32">
        <v>41.4</v>
      </c>
      <c r="U363" s="32">
        <v>66.277777777777771</v>
      </c>
      <c r="V363" s="32">
        <v>18.947222222222223</v>
      </c>
      <c r="W363" s="32">
        <v>5.3</v>
      </c>
      <c r="X363" s="32">
        <v>0</v>
      </c>
      <c r="Y363" s="32">
        <v>0.4777777777777778</v>
      </c>
      <c r="Z363" s="32">
        <v>4.822222222222222</v>
      </c>
      <c r="AA363" s="32">
        <v>0</v>
      </c>
      <c r="AB363" s="32">
        <v>0</v>
      </c>
      <c r="AC363" s="32">
        <v>0</v>
      </c>
      <c r="AD363" s="32">
        <v>0</v>
      </c>
      <c r="AE363" s="32">
        <v>0</v>
      </c>
      <c r="AF363" t="s">
        <v>49</v>
      </c>
      <c r="AG363">
        <v>7</v>
      </c>
      <c r="AH363"/>
    </row>
    <row r="364" spans="1:34" x14ac:dyDescent="0.25">
      <c r="A364" t="s">
        <v>1347</v>
      </c>
      <c r="B364" t="s">
        <v>592</v>
      </c>
      <c r="C364" t="s">
        <v>1042</v>
      </c>
      <c r="D364" t="s">
        <v>1240</v>
      </c>
      <c r="E364" s="32">
        <v>98.666666666666671</v>
      </c>
      <c r="F364" s="32">
        <v>2.9911835585585576</v>
      </c>
      <c r="G364" s="32">
        <v>2.8027060810810807</v>
      </c>
      <c r="H364" s="32">
        <v>0.12385698198198196</v>
      </c>
      <c r="I364" s="32">
        <v>5.9255630630630621E-2</v>
      </c>
      <c r="J364" s="32">
        <v>295.13011111111103</v>
      </c>
      <c r="K364" s="32">
        <v>276.53366666666665</v>
      </c>
      <c r="L364" s="32">
        <v>12.220555555555555</v>
      </c>
      <c r="M364" s="32">
        <v>5.8465555555555548</v>
      </c>
      <c r="N364" s="32">
        <v>0.77399999999999991</v>
      </c>
      <c r="O364" s="32">
        <v>5.6</v>
      </c>
      <c r="P364" s="32">
        <v>74.131</v>
      </c>
      <c r="Q364" s="32">
        <v>61.908555555555552</v>
      </c>
      <c r="R364" s="32">
        <v>12.222444444444442</v>
      </c>
      <c r="S364" s="32">
        <v>208.7785555555555</v>
      </c>
      <c r="T364" s="32">
        <v>120.73011111111109</v>
      </c>
      <c r="U364" s="32">
        <v>16.636111111111113</v>
      </c>
      <c r="V364" s="32">
        <v>71.412333333333308</v>
      </c>
      <c r="W364" s="32">
        <v>7.8287777777777778</v>
      </c>
      <c r="X364" s="32">
        <v>1.0858888888888889</v>
      </c>
      <c r="Y364" s="32">
        <v>6.6666666666666666E-2</v>
      </c>
      <c r="Z364" s="32">
        <v>0</v>
      </c>
      <c r="AA364" s="32">
        <v>3.0584444444444445</v>
      </c>
      <c r="AB364" s="32">
        <v>0</v>
      </c>
      <c r="AC364" s="32">
        <v>2.8136666666666668</v>
      </c>
      <c r="AD364" s="32">
        <v>0</v>
      </c>
      <c r="AE364" s="32">
        <v>0.80411111111111111</v>
      </c>
      <c r="AF364" t="s">
        <v>104</v>
      </c>
      <c r="AG364">
        <v>7</v>
      </c>
      <c r="AH364"/>
    </row>
    <row r="365" spans="1:34" x14ac:dyDescent="0.25">
      <c r="A365" t="s">
        <v>1347</v>
      </c>
      <c r="B365" t="s">
        <v>594</v>
      </c>
      <c r="C365" t="s">
        <v>1025</v>
      </c>
      <c r="D365" t="s">
        <v>1303</v>
      </c>
      <c r="E365" s="32">
        <v>40.4</v>
      </c>
      <c r="F365" s="32">
        <v>2.8330583058305829</v>
      </c>
      <c r="G365" s="32">
        <v>2.6878437843784377</v>
      </c>
      <c r="H365" s="32">
        <v>0.56380638063806388</v>
      </c>
      <c r="I365" s="32">
        <v>0.41859185918591862</v>
      </c>
      <c r="J365" s="32">
        <v>114.45555555555555</v>
      </c>
      <c r="K365" s="32">
        <v>108.58888888888889</v>
      </c>
      <c r="L365" s="32">
        <v>22.777777777777779</v>
      </c>
      <c r="M365" s="32">
        <v>16.911111111111111</v>
      </c>
      <c r="N365" s="32">
        <v>0</v>
      </c>
      <c r="O365" s="32">
        <v>5.8666666666666663</v>
      </c>
      <c r="P365" s="32">
        <v>22.133333333333333</v>
      </c>
      <c r="Q365" s="32">
        <v>22.133333333333333</v>
      </c>
      <c r="R365" s="32">
        <v>0</v>
      </c>
      <c r="S365" s="32">
        <v>69.544444444444437</v>
      </c>
      <c r="T365" s="32">
        <v>54.880555555555553</v>
      </c>
      <c r="U365" s="32">
        <v>7.3916666666666666</v>
      </c>
      <c r="V365" s="32">
        <v>7.2722222222222221</v>
      </c>
      <c r="W365" s="32">
        <v>0</v>
      </c>
      <c r="X365" s="32">
        <v>0</v>
      </c>
      <c r="Y365" s="32">
        <v>0</v>
      </c>
      <c r="Z365" s="32">
        <v>0</v>
      </c>
      <c r="AA365" s="32">
        <v>0</v>
      </c>
      <c r="AB365" s="32">
        <v>0</v>
      </c>
      <c r="AC365" s="32">
        <v>0</v>
      </c>
      <c r="AD365" s="32">
        <v>0</v>
      </c>
      <c r="AE365" s="32">
        <v>0</v>
      </c>
      <c r="AF365" t="s">
        <v>107</v>
      </c>
      <c r="AG365">
        <v>7</v>
      </c>
      <c r="AH365"/>
    </row>
    <row r="366" spans="1:34" x14ac:dyDescent="0.25">
      <c r="A366" t="s">
        <v>1347</v>
      </c>
      <c r="B366" t="s">
        <v>605</v>
      </c>
      <c r="C366" t="s">
        <v>965</v>
      </c>
      <c r="D366" t="s">
        <v>1306</v>
      </c>
      <c r="E366" s="32">
        <v>79.233333333333334</v>
      </c>
      <c r="F366" s="32">
        <v>3.9092132940681541</v>
      </c>
      <c r="G366" s="32">
        <v>3.7463525452250743</v>
      </c>
      <c r="H366" s="32">
        <v>0.19435422801851071</v>
      </c>
      <c r="I366" s="32">
        <v>0.10797083158042349</v>
      </c>
      <c r="J366" s="32">
        <v>309.74000000000007</v>
      </c>
      <c r="K366" s="32">
        <v>296.83600000000007</v>
      </c>
      <c r="L366" s="32">
        <v>15.399333333333331</v>
      </c>
      <c r="M366" s="32">
        <v>8.5548888888888879</v>
      </c>
      <c r="N366" s="32">
        <v>1.6</v>
      </c>
      <c r="O366" s="32">
        <v>5.2444444444444445</v>
      </c>
      <c r="P366" s="32">
        <v>85.973333333333343</v>
      </c>
      <c r="Q366" s="32">
        <v>79.913777777777796</v>
      </c>
      <c r="R366" s="32">
        <v>6.059555555555554</v>
      </c>
      <c r="S366" s="32">
        <v>208.36733333333339</v>
      </c>
      <c r="T366" s="32">
        <v>208.36733333333339</v>
      </c>
      <c r="U366" s="32">
        <v>0</v>
      </c>
      <c r="V366" s="32">
        <v>0</v>
      </c>
      <c r="W366" s="32">
        <v>67.141555555555556</v>
      </c>
      <c r="X366" s="32">
        <v>3.1148888888888888</v>
      </c>
      <c r="Y366" s="32">
        <v>0</v>
      </c>
      <c r="Z366" s="32">
        <v>0</v>
      </c>
      <c r="AA366" s="32">
        <v>21.045777777777783</v>
      </c>
      <c r="AB366" s="32">
        <v>0</v>
      </c>
      <c r="AC366" s="32">
        <v>42.980888888888884</v>
      </c>
      <c r="AD366" s="32">
        <v>0</v>
      </c>
      <c r="AE366" s="32">
        <v>0</v>
      </c>
      <c r="AF366" t="s">
        <v>119</v>
      </c>
      <c r="AG366">
        <v>7</v>
      </c>
      <c r="AH366"/>
    </row>
    <row r="367" spans="1:34" x14ac:dyDescent="0.25">
      <c r="A367" t="s">
        <v>1347</v>
      </c>
      <c r="B367" t="s">
        <v>901</v>
      </c>
      <c r="C367" t="s">
        <v>1100</v>
      </c>
      <c r="D367" t="s">
        <v>1271</v>
      </c>
      <c r="E367" s="32">
        <v>68.566666666666663</v>
      </c>
      <c r="F367" s="32">
        <v>4.5157932263814606</v>
      </c>
      <c r="G367" s="32">
        <v>4.1234240803759521</v>
      </c>
      <c r="H367" s="32">
        <v>0.56716577540106949</v>
      </c>
      <c r="I367" s="32">
        <v>0.19087344028520495</v>
      </c>
      <c r="J367" s="32">
        <v>309.63288888888883</v>
      </c>
      <c r="K367" s="32">
        <v>282.72944444444443</v>
      </c>
      <c r="L367" s="32">
        <v>38.888666666666666</v>
      </c>
      <c r="M367" s="32">
        <v>13.087555555555552</v>
      </c>
      <c r="N367" s="32">
        <v>20.112222222222222</v>
      </c>
      <c r="O367" s="32">
        <v>5.6888888888888891</v>
      </c>
      <c r="P367" s="32">
        <v>64.815111111111136</v>
      </c>
      <c r="Q367" s="32">
        <v>63.712777777777802</v>
      </c>
      <c r="R367" s="32">
        <v>1.1023333333333334</v>
      </c>
      <c r="S367" s="32">
        <v>205.92911111111104</v>
      </c>
      <c r="T367" s="32">
        <v>157.29255555555548</v>
      </c>
      <c r="U367" s="32">
        <v>19.425444444444448</v>
      </c>
      <c r="V367" s="32">
        <v>29.211111111111112</v>
      </c>
      <c r="W367" s="32">
        <v>140.87133333333333</v>
      </c>
      <c r="X367" s="32">
        <v>6.9224444444444444</v>
      </c>
      <c r="Y367" s="32">
        <v>1.2333333333333334</v>
      </c>
      <c r="Z367" s="32">
        <v>0</v>
      </c>
      <c r="AA367" s="32">
        <v>26.894000000000002</v>
      </c>
      <c r="AB367" s="32">
        <v>0</v>
      </c>
      <c r="AC367" s="32">
        <v>96.386222222222187</v>
      </c>
      <c r="AD367" s="32">
        <v>0</v>
      </c>
      <c r="AE367" s="32">
        <v>9.4353333333333342</v>
      </c>
      <c r="AF367" t="s">
        <v>419</v>
      </c>
      <c r="AG367">
        <v>7</v>
      </c>
      <c r="AH367"/>
    </row>
    <row r="368" spans="1:34" x14ac:dyDescent="0.25">
      <c r="A368" t="s">
        <v>1347</v>
      </c>
      <c r="B368" t="s">
        <v>835</v>
      </c>
      <c r="C368" t="s">
        <v>1129</v>
      </c>
      <c r="D368" t="s">
        <v>1314</v>
      </c>
      <c r="E368" s="32">
        <v>88.144444444444446</v>
      </c>
      <c r="F368" s="32">
        <v>2.5672595487205339</v>
      </c>
      <c r="G368" s="32">
        <v>2.4142102609353326</v>
      </c>
      <c r="H368" s="32">
        <v>0.30804487583511903</v>
      </c>
      <c r="I368" s="32">
        <v>0.19657884785074994</v>
      </c>
      <c r="J368" s="32">
        <v>226.28966666666662</v>
      </c>
      <c r="K368" s="32">
        <v>212.79922222222217</v>
      </c>
      <c r="L368" s="32">
        <v>27.152444444444438</v>
      </c>
      <c r="M368" s="32">
        <v>17.327333333333325</v>
      </c>
      <c r="N368" s="32">
        <v>4.2806666666666686</v>
      </c>
      <c r="O368" s="32">
        <v>5.5444444444444443</v>
      </c>
      <c r="P368" s="32">
        <v>49.334777777777752</v>
      </c>
      <c r="Q368" s="32">
        <v>45.669444444444416</v>
      </c>
      <c r="R368" s="32">
        <v>3.6653333333333338</v>
      </c>
      <c r="S368" s="32">
        <v>149.80244444444443</v>
      </c>
      <c r="T368" s="32">
        <v>117.86766666666665</v>
      </c>
      <c r="U368" s="32">
        <v>0</v>
      </c>
      <c r="V368" s="32">
        <v>31.934777777777786</v>
      </c>
      <c r="W368" s="32">
        <v>0</v>
      </c>
      <c r="X368" s="32">
        <v>0</v>
      </c>
      <c r="Y368" s="32">
        <v>0</v>
      </c>
      <c r="Z368" s="32">
        <v>0</v>
      </c>
      <c r="AA368" s="32">
        <v>0</v>
      </c>
      <c r="AB368" s="32">
        <v>0</v>
      </c>
      <c r="AC368" s="32">
        <v>0</v>
      </c>
      <c r="AD368" s="32">
        <v>0</v>
      </c>
      <c r="AE368" s="32">
        <v>0</v>
      </c>
      <c r="AF368" t="s">
        <v>351</v>
      </c>
      <c r="AG368">
        <v>7</v>
      </c>
      <c r="AH368"/>
    </row>
    <row r="369" spans="1:34" x14ac:dyDescent="0.25">
      <c r="A369" t="s">
        <v>1347</v>
      </c>
      <c r="B369" t="s">
        <v>643</v>
      </c>
      <c r="C369" t="s">
        <v>1120</v>
      </c>
      <c r="D369" t="s">
        <v>1310</v>
      </c>
      <c r="E369" s="32">
        <v>37.744444444444447</v>
      </c>
      <c r="F369" s="32">
        <v>2.7721518987341773</v>
      </c>
      <c r="G369" s="32">
        <v>2.6263614954371501</v>
      </c>
      <c r="H369" s="32">
        <v>0.29930821312923167</v>
      </c>
      <c r="I369" s="32">
        <v>0.15351780983220487</v>
      </c>
      <c r="J369" s="32">
        <v>104.63333333333334</v>
      </c>
      <c r="K369" s="32">
        <v>99.130555555555546</v>
      </c>
      <c r="L369" s="32">
        <v>11.297222222222222</v>
      </c>
      <c r="M369" s="32">
        <v>5.7944444444444443</v>
      </c>
      <c r="N369" s="32">
        <v>5.5027777777777782</v>
      </c>
      <c r="O369" s="32">
        <v>0</v>
      </c>
      <c r="P369" s="32">
        <v>32.130555555555553</v>
      </c>
      <c r="Q369" s="32">
        <v>32.130555555555553</v>
      </c>
      <c r="R369" s="32">
        <v>0</v>
      </c>
      <c r="S369" s="32">
        <v>61.205555555555556</v>
      </c>
      <c r="T369" s="32">
        <v>32.586111111111109</v>
      </c>
      <c r="U369" s="32">
        <v>15.991666666666667</v>
      </c>
      <c r="V369" s="32">
        <v>12.627777777777778</v>
      </c>
      <c r="W369" s="32">
        <v>2.5444444444444443</v>
      </c>
      <c r="X369" s="32">
        <v>2.5444444444444443</v>
      </c>
      <c r="Y369" s="32">
        <v>0</v>
      </c>
      <c r="Z369" s="32">
        <v>0</v>
      </c>
      <c r="AA369" s="32">
        <v>0</v>
      </c>
      <c r="AB369" s="32">
        <v>0</v>
      </c>
      <c r="AC369" s="32">
        <v>0</v>
      </c>
      <c r="AD369" s="32">
        <v>0</v>
      </c>
      <c r="AE369" s="32">
        <v>0</v>
      </c>
      <c r="AF369" t="s">
        <v>157</v>
      </c>
      <c r="AG369">
        <v>7</v>
      </c>
      <c r="AH369"/>
    </row>
    <row r="370" spans="1:34" x14ac:dyDescent="0.25">
      <c r="A370" t="s">
        <v>1347</v>
      </c>
      <c r="B370" t="s">
        <v>839</v>
      </c>
      <c r="C370" t="s">
        <v>1053</v>
      </c>
      <c r="D370" t="s">
        <v>1301</v>
      </c>
      <c r="E370" s="32">
        <v>36.077777777777776</v>
      </c>
      <c r="F370" s="32">
        <v>3.1463658761934092</v>
      </c>
      <c r="G370" s="32">
        <v>2.9548814290113952</v>
      </c>
      <c r="H370" s="32">
        <v>0.30984909146904832</v>
      </c>
      <c r="I370" s="32">
        <v>0.12929781336618415</v>
      </c>
      <c r="J370" s="32">
        <v>113.51388888888889</v>
      </c>
      <c r="K370" s="32">
        <v>106.60555555555555</v>
      </c>
      <c r="L370" s="32">
        <v>11.178666666666665</v>
      </c>
      <c r="M370" s="32">
        <v>4.6647777777777772</v>
      </c>
      <c r="N370" s="32">
        <v>5.7694444444444448</v>
      </c>
      <c r="O370" s="32">
        <v>0.74444444444444446</v>
      </c>
      <c r="P370" s="32">
        <v>7.2647777777777787</v>
      </c>
      <c r="Q370" s="32">
        <v>6.8703333333333338</v>
      </c>
      <c r="R370" s="32">
        <v>0.39444444444444443</v>
      </c>
      <c r="S370" s="32">
        <v>95.070444444444433</v>
      </c>
      <c r="T370" s="32">
        <v>79.589888888888879</v>
      </c>
      <c r="U370" s="32">
        <v>0.86388888888888893</v>
      </c>
      <c r="V370" s="32">
        <v>14.616666666666667</v>
      </c>
      <c r="W370" s="32">
        <v>37.022222222222219</v>
      </c>
      <c r="X370" s="32">
        <v>2.4231111111111114</v>
      </c>
      <c r="Y370" s="32">
        <v>0</v>
      </c>
      <c r="Z370" s="32">
        <v>0</v>
      </c>
      <c r="AA370" s="32">
        <v>0.96477777777777773</v>
      </c>
      <c r="AB370" s="32">
        <v>0</v>
      </c>
      <c r="AC370" s="32">
        <v>32.742666666666665</v>
      </c>
      <c r="AD370" s="32">
        <v>0</v>
      </c>
      <c r="AE370" s="32">
        <v>0.89166666666666672</v>
      </c>
      <c r="AF370" t="s">
        <v>357</v>
      </c>
      <c r="AG370">
        <v>7</v>
      </c>
      <c r="AH370"/>
    </row>
    <row r="371" spans="1:34" x14ac:dyDescent="0.25">
      <c r="A371" t="s">
        <v>1347</v>
      </c>
      <c r="B371" t="s">
        <v>596</v>
      </c>
      <c r="C371" t="s">
        <v>976</v>
      </c>
      <c r="D371" t="s">
        <v>1277</v>
      </c>
      <c r="E371" s="32">
        <v>35.555555555555557</v>
      </c>
      <c r="F371" s="32">
        <v>3.4017968750000005</v>
      </c>
      <c r="G371" s="32">
        <v>3.1062500000000006</v>
      </c>
      <c r="H371" s="32">
        <v>0.48140624999999998</v>
      </c>
      <c r="I371" s="32">
        <v>0.32390625000000001</v>
      </c>
      <c r="J371" s="32">
        <v>120.9527777777778</v>
      </c>
      <c r="K371" s="32">
        <v>110.44444444444447</v>
      </c>
      <c r="L371" s="32">
        <v>17.116666666666667</v>
      </c>
      <c r="M371" s="32">
        <v>11.516666666666667</v>
      </c>
      <c r="N371" s="32">
        <v>0</v>
      </c>
      <c r="O371" s="32">
        <v>5.6</v>
      </c>
      <c r="P371" s="32">
        <v>28.669444444444444</v>
      </c>
      <c r="Q371" s="32">
        <v>23.761111111111113</v>
      </c>
      <c r="R371" s="32">
        <v>4.9083333333333332</v>
      </c>
      <c r="S371" s="32">
        <v>75.166666666666671</v>
      </c>
      <c r="T371" s="32">
        <v>32.897222222222226</v>
      </c>
      <c r="U371" s="32">
        <v>36.208333333333336</v>
      </c>
      <c r="V371" s="32">
        <v>6.0611111111111109</v>
      </c>
      <c r="W371" s="32">
        <v>0</v>
      </c>
      <c r="X371" s="32">
        <v>0</v>
      </c>
      <c r="Y371" s="32">
        <v>0</v>
      </c>
      <c r="Z371" s="32">
        <v>0</v>
      </c>
      <c r="AA371" s="32">
        <v>0</v>
      </c>
      <c r="AB371" s="32">
        <v>0</v>
      </c>
      <c r="AC371" s="32">
        <v>0</v>
      </c>
      <c r="AD371" s="32">
        <v>0</v>
      </c>
      <c r="AE371" s="32">
        <v>0</v>
      </c>
      <c r="AF371" t="s">
        <v>109</v>
      </c>
      <c r="AG371">
        <v>7</v>
      </c>
      <c r="AH371"/>
    </row>
    <row r="372" spans="1:34" x14ac:dyDescent="0.25">
      <c r="A372" t="s">
        <v>1347</v>
      </c>
      <c r="B372" t="s">
        <v>708</v>
      </c>
      <c r="C372" t="s">
        <v>1124</v>
      </c>
      <c r="D372" t="s">
        <v>1281</v>
      </c>
      <c r="E372" s="32">
        <v>63.766666666666666</v>
      </c>
      <c r="F372" s="32">
        <v>3.2925962711273731</v>
      </c>
      <c r="G372" s="32">
        <v>3.2070430388569431</v>
      </c>
      <c r="H372" s="32">
        <v>4.6762502178079805E-2</v>
      </c>
      <c r="I372" s="32">
        <v>4.6762502178079805E-2</v>
      </c>
      <c r="J372" s="32">
        <v>209.95788888888882</v>
      </c>
      <c r="K372" s="32">
        <v>204.50244444444439</v>
      </c>
      <c r="L372" s="32">
        <v>2.9818888888888888</v>
      </c>
      <c r="M372" s="32">
        <v>2.9818888888888888</v>
      </c>
      <c r="N372" s="32">
        <v>0</v>
      </c>
      <c r="O372" s="32">
        <v>0</v>
      </c>
      <c r="P372" s="32">
        <v>79.800222222222203</v>
      </c>
      <c r="Q372" s="32">
        <v>74.344777777777765</v>
      </c>
      <c r="R372" s="32">
        <v>5.4554444444444448</v>
      </c>
      <c r="S372" s="32">
        <v>127.17577777777774</v>
      </c>
      <c r="T372" s="32">
        <v>127.17577777777774</v>
      </c>
      <c r="U372" s="32">
        <v>0</v>
      </c>
      <c r="V372" s="32">
        <v>0</v>
      </c>
      <c r="W372" s="32">
        <v>0</v>
      </c>
      <c r="X372" s="32">
        <v>0</v>
      </c>
      <c r="Y372" s="32">
        <v>0</v>
      </c>
      <c r="Z372" s="32">
        <v>0</v>
      </c>
      <c r="AA372" s="32">
        <v>0</v>
      </c>
      <c r="AB372" s="32">
        <v>0</v>
      </c>
      <c r="AC372" s="32">
        <v>0</v>
      </c>
      <c r="AD372" s="32">
        <v>0</v>
      </c>
      <c r="AE372" s="32">
        <v>0</v>
      </c>
      <c r="AF372" t="s">
        <v>222</v>
      </c>
      <c r="AG372">
        <v>7</v>
      </c>
      <c r="AH372"/>
    </row>
    <row r="373" spans="1:34" x14ac:dyDescent="0.25">
      <c r="A373" t="s">
        <v>1347</v>
      </c>
      <c r="B373" t="s">
        <v>600</v>
      </c>
      <c r="C373" t="s">
        <v>1109</v>
      </c>
      <c r="D373" t="s">
        <v>1305</v>
      </c>
      <c r="E373" s="32">
        <v>59.56666666666667</v>
      </c>
      <c r="F373" s="32">
        <v>2.8071255362805445</v>
      </c>
      <c r="G373" s="32">
        <v>2.8071255362805445</v>
      </c>
      <c r="H373" s="32">
        <v>0.54406827084499154</v>
      </c>
      <c r="I373" s="32">
        <v>0.54406827084499154</v>
      </c>
      <c r="J373" s="32">
        <v>167.21111111111111</v>
      </c>
      <c r="K373" s="32">
        <v>167.21111111111111</v>
      </c>
      <c r="L373" s="32">
        <v>32.408333333333331</v>
      </c>
      <c r="M373" s="32">
        <v>32.408333333333331</v>
      </c>
      <c r="N373" s="32">
        <v>0</v>
      </c>
      <c r="O373" s="32">
        <v>0</v>
      </c>
      <c r="P373" s="32">
        <v>34.65</v>
      </c>
      <c r="Q373" s="32">
        <v>34.65</v>
      </c>
      <c r="R373" s="32">
        <v>0</v>
      </c>
      <c r="S373" s="32">
        <v>100.15277777777777</v>
      </c>
      <c r="T373" s="32">
        <v>24.1</v>
      </c>
      <c r="U373" s="32">
        <v>76.052777777777777</v>
      </c>
      <c r="V373" s="32">
        <v>0</v>
      </c>
      <c r="W373" s="32">
        <v>0</v>
      </c>
      <c r="X373" s="32">
        <v>0</v>
      </c>
      <c r="Y373" s="32">
        <v>0</v>
      </c>
      <c r="Z373" s="32">
        <v>0</v>
      </c>
      <c r="AA373" s="32">
        <v>0</v>
      </c>
      <c r="AB373" s="32">
        <v>0</v>
      </c>
      <c r="AC373" s="32">
        <v>0</v>
      </c>
      <c r="AD373" s="32">
        <v>0</v>
      </c>
      <c r="AE373" s="32">
        <v>0</v>
      </c>
      <c r="AF373" t="s">
        <v>113</v>
      </c>
      <c r="AG373">
        <v>7</v>
      </c>
      <c r="AH373"/>
    </row>
    <row r="374" spans="1:34" x14ac:dyDescent="0.25">
      <c r="A374" t="s">
        <v>1347</v>
      </c>
      <c r="B374" t="s">
        <v>677</v>
      </c>
      <c r="C374" t="s">
        <v>996</v>
      </c>
      <c r="D374" t="s">
        <v>1272</v>
      </c>
      <c r="E374" s="32">
        <v>31.388888888888889</v>
      </c>
      <c r="F374" s="32">
        <v>2.893479646017699</v>
      </c>
      <c r="G374" s="32">
        <v>2.6597911504424778</v>
      </c>
      <c r="H374" s="32">
        <v>0.54862300884955761</v>
      </c>
      <c r="I374" s="32">
        <v>0.31493451327433636</v>
      </c>
      <c r="J374" s="32">
        <v>90.823111111111103</v>
      </c>
      <c r="K374" s="32">
        <v>83.487888888888889</v>
      </c>
      <c r="L374" s="32">
        <v>17.22066666666667</v>
      </c>
      <c r="M374" s="32">
        <v>9.8854444444444471</v>
      </c>
      <c r="N374" s="32">
        <v>2.4130000000000003</v>
      </c>
      <c r="O374" s="32">
        <v>4.9222222222222225</v>
      </c>
      <c r="P374" s="32">
        <v>14.871222222222219</v>
      </c>
      <c r="Q374" s="32">
        <v>14.871222222222219</v>
      </c>
      <c r="R374" s="32">
        <v>0</v>
      </c>
      <c r="S374" s="32">
        <v>58.731222222222215</v>
      </c>
      <c r="T374" s="32">
        <v>21.170666666666666</v>
      </c>
      <c r="U374" s="32">
        <v>17.751777777777775</v>
      </c>
      <c r="V374" s="32">
        <v>19.808777777777781</v>
      </c>
      <c r="W374" s="32">
        <v>4.291666666666667</v>
      </c>
      <c r="X374" s="32">
        <v>0.16944444444444445</v>
      </c>
      <c r="Y374" s="32">
        <v>0</v>
      </c>
      <c r="Z374" s="32">
        <v>0</v>
      </c>
      <c r="AA374" s="32">
        <v>0.2638888888888889</v>
      </c>
      <c r="AB374" s="32">
        <v>0</v>
      </c>
      <c r="AC374" s="32">
        <v>3.8583333333333334</v>
      </c>
      <c r="AD374" s="32">
        <v>0</v>
      </c>
      <c r="AE374" s="32">
        <v>0</v>
      </c>
      <c r="AF374" t="s">
        <v>191</v>
      </c>
      <c r="AG374">
        <v>7</v>
      </c>
      <c r="AH374"/>
    </row>
    <row r="375" spans="1:34" x14ac:dyDescent="0.25">
      <c r="A375" t="s">
        <v>1347</v>
      </c>
      <c r="B375" t="s">
        <v>917</v>
      </c>
      <c r="C375" t="s">
        <v>1090</v>
      </c>
      <c r="D375" t="s">
        <v>1295</v>
      </c>
      <c r="E375" s="32">
        <v>77.444444444444443</v>
      </c>
      <c r="F375" s="32">
        <v>3.1956743185078915</v>
      </c>
      <c r="G375" s="32">
        <v>2.9173644189383077</v>
      </c>
      <c r="H375" s="32">
        <v>0.45917790530846486</v>
      </c>
      <c r="I375" s="32">
        <v>0.25353228120516497</v>
      </c>
      <c r="J375" s="32">
        <v>247.48722222222227</v>
      </c>
      <c r="K375" s="32">
        <v>225.93366666666671</v>
      </c>
      <c r="L375" s="32">
        <v>35.56077777777778</v>
      </c>
      <c r="M375" s="32">
        <v>19.634666666666664</v>
      </c>
      <c r="N375" s="32">
        <v>12.281666666666668</v>
      </c>
      <c r="O375" s="32">
        <v>3.6444444444444444</v>
      </c>
      <c r="P375" s="32">
        <v>41.915000000000028</v>
      </c>
      <c r="Q375" s="32">
        <v>36.287555555555585</v>
      </c>
      <c r="R375" s="32">
        <v>5.6274444444444445</v>
      </c>
      <c r="S375" s="32">
        <v>170.01144444444446</v>
      </c>
      <c r="T375" s="32">
        <v>142.17044444444446</v>
      </c>
      <c r="U375" s="32">
        <v>0.94055555555555559</v>
      </c>
      <c r="V375" s="32">
        <v>26.900444444444442</v>
      </c>
      <c r="W375" s="32">
        <v>1.3277777777777777</v>
      </c>
      <c r="X375" s="32">
        <v>0</v>
      </c>
      <c r="Y375" s="32">
        <v>1.0666666666666667</v>
      </c>
      <c r="Z375" s="32">
        <v>0</v>
      </c>
      <c r="AA375" s="32">
        <v>0.26111111111111113</v>
      </c>
      <c r="AB375" s="32">
        <v>0</v>
      </c>
      <c r="AC375" s="32">
        <v>0</v>
      </c>
      <c r="AD375" s="32">
        <v>0</v>
      </c>
      <c r="AE375" s="32">
        <v>0</v>
      </c>
      <c r="AF375" t="s">
        <v>435</v>
      </c>
      <c r="AG375">
        <v>7</v>
      </c>
      <c r="AH375"/>
    </row>
    <row r="376" spans="1:34" x14ac:dyDescent="0.25">
      <c r="A376" t="s">
        <v>1347</v>
      </c>
      <c r="B376" t="s">
        <v>733</v>
      </c>
      <c r="C376" t="s">
        <v>1090</v>
      </c>
      <c r="D376" t="s">
        <v>1295</v>
      </c>
      <c r="E376" s="32">
        <v>23.822222222222223</v>
      </c>
      <c r="F376" s="32">
        <v>4.8664785447761192</v>
      </c>
      <c r="G376" s="32">
        <v>4.4145195895522384</v>
      </c>
      <c r="H376" s="32">
        <v>0.7978358208955223</v>
      </c>
      <c r="I376" s="32">
        <v>0.34587686567164166</v>
      </c>
      <c r="J376" s="32">
        <v>115.93033333333334</v>
      </c>
      <c r="K376" s="32">
        <v>105.16366666666667</v>
      </c>
      <c r="L376" s="32">
        <v>19.00622222222222</v>
      </c>
      <c r="M376" s="32">
        <v>8.2395555555555529</v>
      </c>
      <c r="N376" s="32">
        <v>5.6111111111111107</v>
      </c>
      <c r="O376" s="32">
        <v>5.1555555555555559</v>
      </c>
      <c r="P376" s="32">
        <v>24.896333333333338</v>
      </c>
      <c r="Q376" s="32">
        <v>24.896333333333338</v>
      </c>
      <c r="R376" s="32">
        <v>0</v>
      </c>
      <c r="S376" s="32">
        <v>72.027777777777786</v>
      </c>
      <c r="T376" s="32">
        <v>50.364333333333342</v>
      </c>
      <c r="U376" s="32">
        <v>0</v>
      </c>
      <c r="V376" s="32">
        <v>21.663444444444441</v>
      </c>
      <c r="W376" s="32">
        <v>22.014444444444443</v>
      </c>
      <c r="X376" s="32">
        <v>3.7198888888888897</v>
      </c>
      <c r="Y376" s="32">
        <v>0</v>
      </c>
      <c r="Z376" s="32">
        <v>0</v>
      </c>
      <c r="AA376" s="32">
        <v>3.2224444444444447</v>
      </c>
      <c r="AB376" s="32">
        <v>0</v>
      </c>
      <c r="AC376" s="32">
        <v>15.072111111111111</v>
      </c>
      <c r="AD376" s="32">
        <v>0</v>
      </c>
      <c r="AE376" s="32">
        <v>0</v>
      </c>
      <c r="AF376" t="s">
        <v>247</v>
      </c>
      <c r="AG376">
        <v>7</v>
      </c>
      <c r="AH376"/>
    </row>
    <row r="377" spans="1:34" x14ac:dyDescent="0.25">
      <c r="A377" t="s">
        <v>1347</v>
      </c>
      <c r="B377" t="s">
        <v>869</v>
      </c>
      <c r="C377" t="s">
        <v>1030</v>
      </c>
      <c r="D377" t="s">
        <v>1211</v>
      </c>
      <c r="E377" s="32">
        <v>259.44444444444446</v>
      </c>
      <c r="F377" s="32">
        <v>2.9367623126338325</v>
      </c>
      <c r="G377" s="32">
        <v>2.8709079229122048</v>
      </c>
      <c r="H377" s="32">
        <v>0.20160171306209848</v>
      </c>
      <c r="I377" s="32">
        <v>0.15633832976445394</v>
      </c>
      <c r="J377" s="32">
        <v>761.92666666666662</v>
      </c>
      <c r="K377" s="32">
        <v>744.84111111111099</v>
      </c>
      <c r="L377" s="32">
        <v>52.304444444444442</v>
      </c>
      <c r="M377" s="32">
        <v>40.56111111111111</v>
      </c>
      <c r="N377" s="32">
        <v>8.3655555555555541</v>
      </c>
      <c r="O377" s="32">
        <v>3.3777777777777778</v>
      </c>
      <c r="P377" s="32">
        <v>159.08333333333329</v>
      </c>
      <c r="Q377" s="32">
        <v>153.74111111111105</v>
      </c>
      <c r="R377" s="32">
        <v>5.3422222222222207</v>
      </c>
      <c r="S377" s="32">
        <v>550.53888888888889</v>
      </c>
      <c r="T377" s="32">
        <v>417.71000000000004</v>
      </c>
      <c r="U377" s="32">
        <v>0</v>
      </c>
      <c r="V377" s="32">
        <v>132.82888888888888</v>
      </c>
      <c r="W377" s="32">
        <v>170.85666666666665</v>
      </c>
      <c r="X377" s="32">
        <v>5.1900000000000013</v>
      </c>
      <c r="Y377" s="32">
        <v>0</v>
      </c>
      <c r="Z377" s="32">
        <v>0</v>
      </c>
      <c r="AA377" s="32">
        <v>16.855555555555554</v>
      </c>
      <c r="AB377" s="32">
        <v>0</v>
      </c>
      <c r="AC377" s="32">
        <v>148.8111111111111</v>
      </c>
      <c r="AD377" s="32">
        <v>0</v>
      </c>
      <c r="AE377" s="32">
        <v>0</v>
      </c>
      <c r="AF377" t="s">
        <v>387</v>
      </c>
      <c r="AG377">
        <v>7</v>
      </c>
      <c r="AH377"/>
    </row>
    <row r="378" spans="1:34" x14ac:dyDescent="0.25">
      <c r="A378" t="s">
        <v>1347</v>
      </c>
      <c r="B378" t="s">
        <v>604</v>
      </c>
      <c r="C378" t="s">
        <v>1053</v>
      </c>
      <c r="D378" t="s">
        <v>1301</v>
      </c>
      <c r="E378" s="32">
        <v>67.566666666666663</v>
      </c>
      <c r="F378" s="32">
        <v>3.1136737378720611</v>
      </c>
      <c r="G378" s="32">
        <v>2.8425834566683115</v>
      </c>
      <c r="H378" s="32">
        <v>0.34093899029764846</v>
      </c>
      <c r="I378" s="32">
        <v>0.13792961683933563</v>
      </c>
      <c r="J378" s="32">
        <v>210.38055555555559</v>
      </c>
      <c r="K378" s="32">
        <v>192.0638888888889</v>
      </c>
      <c r="L378" s="32">
        <v>23.036111111111111</v>
      </c>
      <c r="M378" s="32">
        <v>9.3194444444444446</v>
      </c>
      <c r="N378" s="32">
        <v>8.1166666666666671</v>
      </c>
      <c r="O378" s="32">
        <v>5.6</v>
      </c>
      <c r="P378" s="32">
        <v>32.361111111111114</v>
      </c>
      <c r="Q378" s="32">
        <v>27.761111111111113</v>
      </c>
      <c r="R378" s="32">
        <v>4.5999999999999996</v>
      </c>
      <c r="S378" s="32">
        <v>154.98333333333335</v>
      </c>
      <c r="T378" s="32">
        <v>153.86666666666667</v>
      </c>
      <c r="U378" s="32">
        <v>0</v>
      </c>
      <c r="V378" s="32">
        <v>1.1166666666666667</v>
      </c>
      <c r="W378" s="32">
        <v>39.30833333333333</v>
      </c>
      <c r="X378" s="32">
        <v>0</v>
      </c>
      <c r="Y378" s="32">
        <v>2.6222222222222222</v>
      </c>
      <c r="Z378" s="32">
        <v>0</v>
      </c>
      <c r="AA378" s="32">
        <v>5.9111111111111114</v>
      </c>
      <c r="AB378" s="32">
        <v>0</v>
      </c>
      <c r="AC378" s="32">
        <v>30.774999999999999</v>
      </c>
      <c r="AD378" s="32">
        <v>0</v>
      </c>
      <c r="AE378" s="32">
        <v>0</v>
      </c>
      <c r="AF378" t="s">
        <v>118</v>
      </c>
      <c r="AG378">
        <v>7</v>
      </c>
      <c r="AH378"/>
    </row>
    <row r="379" spans="1:34" x14ac:dyDescent="0.25">
      <c r="A379" t="s">
        <v>1347</v>
      </c>
      <c r="B379" t="s">
        <v>956</v>
      </c>
      <c r="C379" t="s">
        <v>979</v>
      </c>
      <c r="D379" t="s">
        <v>1316</v>
      </c>
      <c r="E379" s="32">
        <v>37.31111111111111</v>
      </c>
      <c r="F379" s="32">
        <v>2.2547349612864807</v>
      </c>
      <c r="G379" s="32">
        <v>2.1822215604526507</v>
      </c>
      <c r="H379" s="32">
        <v>0.1891185229303157</v>
      </c>
      <c r="I379" s="32">
        <v>0.11660512209648602</v>
      </c>
      <c r="J379" s="32">
        <v>84.126666666666679</v>
      </c>
      <c r="K379" s="32">
        <v>81.421111111111117</v>
      </c>
      <c r="L379" s="32">
        <v>7.0562222222222228</v>
      </c>
      <c r="M379" s="32">
        <v>4.3506666666666671</v>
      </c>
      <c r="N379" s="32">
        <v>0</v>
      </c>
      <c r="O379" s="32">
        <v>2.7055555555555557</v>
      </c>
      <c r="P379" s="32">
        <v>21.951000000000001</v>
      </c>
      <c r="Q379" s="32">
        <v>21.951000000000001</v>
      </c>
      <c r="R379" s="32">
        <v>0</v>
      </c>
      <c r="S379" s="32">
        <v>55.119444444444447</v>
      </c>
      <c r="T379" s="32">
        <v>35.947222222222223</v>
      </c>
      <c r="U379" s="32">
        <v>12.719444444444445</v>
      </c>
      <c r="V379" s="32">
        <v>6.4527777777777775</v>
      </c>
      <c r="W379" s="32">
        <v>7.9016666666666691</v>
      </c>
      <c r="X379" s="32">
        <v>8.9555555555555555E-2</v>
      </c>
      <c r="Y379" s="32">
        <v>0</v>
      </c>
      <c r="Z379" s="32">
        <v>0</v>
      </c>
      <c r="AA379" s="32">
        <v>7.0510000000000028</v>
      </c>
      <c r="AB379" s="32">
        <v>0</v>
      </c>
      <c r="AC379" s="32">
        <v>0.76111111111111107</v>
      </c>
      <c r="AD379" s="32">
        <v>0</v>
      </c>
      <c r="AE379" s="32">
        <v>0</v>
      </c>
      <c r="AF379" t="s">
        <v>474</v>
      </c>
      <c r="AG379">
        <v>7</v>
      </c>
      <c r="AH379"/>
    </row>
    <row r="380" spans="1:34" x14ac:dyDescent="0.25">
      <c r="A380" t="s">
        <v>1347</v>
      </c>
      <c r="B380" t="s">
        <v>801</v>
      </c>
      <c r="C380" t="s">
        <v>1173</v>
      </c>
      <c r="D380" t="s">
        <v>1223</v>
      </c>
      <c r="E380" s="32">
        <v>62.9</v>
      </c>
      <c r="F380" s="32">
        <v>3.8490443384561042</v>
      </c>
      <c r="G380" s="32">
        <v>3.6713336866278055</v>
      </c>
      <c r="H380" s="32">
        <v>0.50118883589471841</v>
      </c>
      <c r="I380" s="32">
        <v>0.32347818406641954</v>
      </c>
      <c r="J380" s="32">
        <v>242.10488888888895</v>
      </c>
      <c r="K380" s="32">
        <v>230.92688888888895</v>
      </c>
      <c r="L380" s="32">
        <v>31.524777777777789</v>
      </c>
      <c r="M380" s="32">
        <v>20.346777777777788</v>
      </c>
      <c r="N380" s="32">
        <v>5.9257777777777774</v>
      </c>
      <c r="O380" s="32">
        <v>5.2522222222222217</v>
      </c>
      <c r="P380" s="32">
        <v>50.112222222222215</v>
      </c>
      <c r="Q380" s="32">
        <v>50.112222222222215</v>
      </c>
      <c r="R380" s="32">
        <v>0</v>
      </c>
      <c r="S380" s="32">
        <v>160.46788888888895</v>
      </c>
      <c r="T380" s="32">
        <v>77.557222222222265</v>
      </c>
      <c r="U380" s="32">
        <v>20.597666666666665</v>
      </c>
      <c r="V380" s="32">
        <v>62.313000000000024</v>
      </c>
      <c r="W380" s="32">
        <v>0</v>
      </c>
      <c r="X380" s="32">
        <v>0</v>
      </c>
      <c r="Y380" s="32">
        <v>0</v>
      </c>
      <c r="Z380" s="32">
        <v>0</v>
      </c>
      <c r="AA380" s="32">
        <v>0</v>
      </c>
      <c r="AB380" s="32">
        <v>0</v>
      </c>
      <c r="AC380" s="32">
        <v>0</v>
      </c>
      <c r="AD380" s="32">
        <v>0</v>
      </c>
      <c r="AE380" s="32">
        <v>0</v>
      </c>
      <c r="AF380" t="s">
        <v>316</v>
      </c>
      <c r="AG380">
        <v>7</v>
      </c>
      <c r="AH380"/>
    </row>
    <row r="381" spans="1:34" x14ac:dyDescent="0.25">
      <c r="A381" t="s">
        <v>1347</v>
      </c>
      <c r="B381" t="s">
        <v>773</v>
      </c>
      <c r="C381" t="s">
        <v>1161</v>
      </c>
      <c r="D381" t="s">
        <v>1253</v>
      </c>
      <c r="E381" s="32">
        <v>33.155555555555559</v>
      </c>
      <c r="F381" s="32">
        <v>3.0487097855227887</v>
      </c>
      <c r="G381" s="32">
        <v>2.9467493297587133</v>
      </c>
      <c r="H381" s="32">
        <v>0.39728887399463814</v>
      </c>
      <c r="I381" s="32">
        <v>0.29532841823056305</v>
      </c>
      <c r="J381" s="32">
        <v>101.08166666666669</v>
      </c>
      <c r="K381" s="32">
        <v>97.701111111111132</v>
      </c>
      <c r="L381" s="32">
        <v>13.172333333333336</v>
      </c>
      <c r="M381" s="32">
        <v>9.7917777777777797</v>
      </c>
      <c r="N381" s="32">
        <v>3.3083333333333331</v>
      </c>
      <c r="O381" s="32">
        <v>7.2222222222222215E-2</v>
      </c>
      <c r="P381" s="32">
        <v>20.738555555555561</v>
      </c>
      <c r="Q381" s="32">
        <v>20.738555555555561</v>
      </c>
      <c r="R381" s="32">
        <v>0</v>
      </c>
      <c r="S381" s="32">
        <v>67.170777777777786</v>
      </c>
      <c r="T381" s="32">
        <v>35.759555555555572</v>
      </c>
      <c r="U381" s="32">
        <v>16.671888888888883</v>
      </c>
      <c r="V381" s="32">
        <v>14.739333333333336</v>
      </c>
      <c r="W381" s="32">
        <v>3.4944444444444445</v>
      </c>
      <c r="X381" s="32">
        <v>0</v>
      </c>
      <c r="Y381" s="32">
        <v>0</v>
      </c>
      <c r="Z381" s="32">
        <v>0</v>
      </c>
      <c r="AA381" s="32">
        <v>3.4944444444444445</v>
      </c>
      <c r="AB381" s="32">
        <v>0</v>
      </c>
      <c r="AC381" s="32">
        <v>0</v>
      </c>
      <c r="AD381" s="32">
        <v>0</v>
      </c>
      <c r="AE381" s="32">
        <v>0</v>
      </c>
      <c r="AF381" t="s">
        <v>288</v>
      </c>
      <c r="AG381">
        <v>7</v>
      </c>
      <c r="AH381"/>
    </row>
    <row r="382" spans="1:34" x14ac:dyDescent="0.25">
      <c r="A382" t="s">
        <v>1347</v>
      </c>
      <c r="B382" t="s">
        <v>539</v>
      </c>
      <c r="C382" t="s">
        <v>1081</v>
      </c>
      <c r="D382" t="s">
        <v>1212</v>
      </c>
      <c r="E382" s="32">
        <v>160.5</v>
      </c>
      <c r="F382" s="32">
        <v>2.6968016614745589</v>
      </c>
      <c r="G382" s="32">
        <v>2.5762748355832468</v>
      </c>
      <c r="H382" s="32">
        <v>0.30334164070612674</v>
      </c>
      <c r="I382" s="32">
        <v>0.23932502596054001</v>
      </c>
      <c r="J382" s="32">
        <v>432.8366666666667</v>
      </c>
      <c r="K382" s="32">
        <v>413.49211111111111</v>
      </c>
      <c r="L382" s="32">
        <v>48.686333333333337</v>
      </c>
      <c r="M382" s="32">
        <v>38.411666666666669</v>
      </c>
      <c r="N382" s="32">
        <v>5.0302222222222222</v>
      </c>
      <c r="O382" s="32">
        <v>5.2444444444444445</v>
      </c>
      <c r="P382" s="32">
        <v>124.06066666666666</v>
      </c>
      <c r="Q382" s="32">
        <v>114.99077777777777</v>
      </c>
      <c r="R382" s="32">
        <v>9.0698888888888902</v>
      </c>
      <c r="S382" s="32">
        <v>260.08966666666669</v>
      </c>
      <c r="T382" s="32">
        <v>260.08966666666669</v>
      </c>
      <c r="U382" s="32">
        <v>0</v>
      </c>
      <c r="V382" s="32">
        <v>0</v>
      </c>
      <c r="W382" s="32">
        <v>0</v>
      </c>
      <c r="X382" s="32">
        <v>0</v>
      </c>
      <c r="Y382" s="32">
        <v>0</v>
      </c>
      <c r="Z382" s="32">
        <v>0</v>
      </c>
      <c r="AA382" s="32">
        <v>0</v>
      </c>
      <c r="AB382" s="32">
        <v>0</v>
      </c>
      <c r="AC382" s="32">
        <v>0</v>
      </c>
      <c r="AD382" s="32">
        <v>0</v>
      </c>
      <c r="AE382" s="32">
        <v>0</v>
      </c>
      <c r="AF382" t="s">
        <v>50</v>
      </c>
      <c r="AG382">
        <v>7</v>
      </c>
      <c r="AH382"/>
    </row>
    <row r="383" spans="1:34" x14ac:dyDescent="0.25">
      <c r="A383" t="s">
        <v>1347</v>
      </c>
      <c r="B383" t="s">
        <v>891</v>
      </c>
      <c r="C383" t="s">
        <v>1193</v>
      </c>
      <c r="D383" t="s">
        <v>1259</v>
      </c>
      <c r="E383" s="32">
        <v>42.522222222222226</v>
      </c>
      <c r="F383" s="32">
        <v>3.0635040501698447</v>
      </c>
      <c r="G383" s="32">
        <v>2.957454925529134</v>
      </c>
      <c r="H383" s="32">
        <v>0.36434544029265742</v>
      </c>
      <c r="I383" s="32">
        <v>0.25829631565194666</v>
      </c>
      <c r="J383" s="32">
        <v>130.26699999999997</v>
      </c>
      <c r="K383" s="32">
        <v>125.75755555555551</v>
      </c>
      <c r="L383" s="32">
        <v>15.492777777777778</v>
      </c>
      <c r="M383" s="32">
        <v>10.983333333333333</v>
      </c>
      <c r="N383" s="32">
        <v>0</v>
      </c>
      <c r="O383" s="32">
        <v>4.509444444444445</v>
      </c>
      <c r="P383" s="32">
        <v>26.049111111111106</v>
      </c>
      <c r="Q383" s="32">
        <v>26.049111111111106</v>
      </c>
      <c r="R383" s="32">
        <v>0</v>
      </c>
      <c r="S383" s="32">
        <v>88.72511111111109</v>
      </c>
      <c r="T383" s="32">
        <v>60.764111111111099</v>
      </c>
      <c r="U383" s="32">
        <v>12.776555555555554</v>
      </c>
      <c r="V383" s="32">
        <v>15.184444444444441</v>
      </c>
      <c r="W383" s="32">
        <v>0</v>
      </c>
      <c r="X383" s="32">
        <v>0</v>
      </c>
      <c r="Y383" s="32">
        <v>0</v>
      </c>
      <c r="Z383" s="32">
        <v>0</v>
      </c>
      <c r="AA383" s="32">
        <v>0</v>
      </c>
      <c r="AB383" s="32">
        <v>0</v>
      </c>
      <c r="AC383" s="32">
        <v>0</v>
      </c>
      <c r="AD383" s="32">
        <v>0</v>
      </c>
      <c r="AE383" s="32">
        <v>0</v>
      </c>
      <c r="AF383" t="s">
        <v>409</v>
      </c>
      <c r="AG383">
        <v>7</v>
      </c>
      <c r="AH383"/>
    </row>
    <row r="384" spans="1:34" x14ac:dyDescent="0.25">
      <c r="A384" t="s">
        <v>1347</v>
      </c>
      <c r="B384" t="s">
        <v>923</v>
      </c>
      <c r="C384" t="s">
        <v>1034</v>
      </c>
      <c r="D384" t="s">
        <v>1211</v>
      </c>
      <c r="E384" s="32">
        <v>72.87777777777778</v>
      </c>
      <c r="F384" s="32">
        <v>3.2723280987955476</v>
      </c>
      <c r="G384" s="32">
        <v>3.1187223662143615</v>
      </c>
      <c r="H384" s="32">
        <v>0.32058240585455094</v>
      </c>
      <c r="I384" s="32">
        <v>0.16697667327336482</v>
      </c>
      <c r="J384" s="32">
        <v>238.47999999999996</v>
      </c>
      <c r="K384" s="32">
        <v>227.28555555555553</v>
      </c>
      <c r="L384" s="32">
        <v>23.36333333333333</v>
      </c>
      <c r="M384" s="32">
        <v>12.168888888888887</v>
      </c>
      <c r="N384" s="32">
        <v>5.5933333333333328</v>
      </c>
      <c r="O384" s="32">
        <v>5.6011111111111109</v>
      </c>
      <c r="P384" s="32">
        <v>51.857777777777777</v>
      </c>
      <c r="Q384" s="32">
        <v>51.857777777777777</v>
      </c>
      <c r="R384" s="32">
        <v>0</v>
      </c>
      <c r="S384" s="32">
        <v>163.25888888888886</v>
      </c>
      <c r="T384" s="32">
        <v>153.81666666666663</v>
      </c>
      <c r="U384" s="32">
        <v>0</v>
      </c>
      <c r="V384" s="32">
        <v>9.4422222222222221</v>
      </c>
      <c r="W384" s="32">
        <v>62.297777777777789</v>
      </c>
      <c r="X384" s="32">
        <v>9.4444444444444442E-2</v>
      </c>
      <c r="Y384" s="32">
        <v>0</v>
      </c>
      <c r="Z384" s="32">
        <v>0</v>
      </c>
      <c r="AA384" s="32">
        <v>2.9955555555555557</v>
      </c>
      <c r="AB384" s="32">
        <v>0</v>
      </c>
      <c r="AC384" s="32">
        <v>54.13333333333334</v>
      </c>
      <c r="AD384" s="32">
        <v>0</v>
      </c>
      <c r="AE384" s="32">
        <v>5.0744444444444454</v>
      </c>
      <c r="AF384" t="s">
        <v>441</v>
      </c>
      <c r="AG384">
        <v>7</v>
      </c>
      <c r="AH384"/>
    </row>
    <row r="385" spans="1:34" x14ac:dyDescent="0.25">
      <c r="A385" t="s">
        <v>1347</v>
      </c>
      <c r="B385" t="s">
        <v>905</v>
      </c>
      <c r="C385" t="s">
        <v>1197</v>
      </c>
      <c r="D385" t="s">
        <v>1290</v>
      </c>
      <c r="E385" s="32">
        <v>143.66666666666666</v>
      </c>
      <c r="F385" s="32">
        <v>1.8430394431554524</v>
      </c>
      <c r="G385" s="32">
        <v>1.8430394431554524</v>
      </c>
      <c r="H385" s="32">
        <v>0.13749033255993812</v>
      </c>
      <c r="I385" s="32">
        <v>0.13749033255993812</v>
      </c>
      <c r="J385" s="32">
        <v>264.7833333333333</v>
      </c>
      <c r="K385" s="32">
        <v>264.7833333333333</v>
      </c>
      <c r="L385" s="32">
        <v>19.752777777777776</v>
      </c>
      <c r="M385" s="32">
        <v>19.752777777777776</v>
      </c>
      <c r="N385" s="32">
        <v>0</v>
      </c>
      <c r="O385" s="32">
        <v>0</v>
      </c>
      <c r="P385" s="32">
        <v>54.980555555555554</v>
      </c>
      <c r="Q385" s="32">
        <v>54.980555555555554</v>
      </c>
      <c r="R385" s="32">
        <v>0</v>
      </c>
      <c r="S385" s="32">
        <v>190.05</v>
      </c>
      <c r="T385" s="32">
        <v>163.82222222222222</v>
      </c>
      <c r="U385" s="32">
        <v>0</v>
      </c>
      <c r="V385" s="32">
        <v>26.227777777777778</v>
      </c>
      <c r="W385" s="32">
        <v>0</v>
      </c>
      <c r="X385" s="32">
        <v>0</v>
      </c>
      <c r="Y385" s="32">
        <v>0</v>
      </c>
      <c r="Z385" s="32">
        <v>0</v>
      </c>
      <c r="AA385" s="32">
        <v>0</v>
      </c>
      <c r="AB385" s="32">
        <v>0</v>
      </c>
      <c r="AC385" s="32">
        <v>0</v>
      </c>
      <c r="AD385" s="32">
        <v>0</v>
      </c>
      <c r="AE385" s="32">
        <v>0</v>
      </c>
      <c r="AF385" t="s">
        <v>423</v>
      </c>
      <c r="AG385">
        <v>7</v>
      </c>
      <c r="AH385"/>
    </row>
    <row r="386" spans="1:34" x14ac:dyDescent="0.25">
      <c r="A386" t="s">
        <v>1347</v>
      </c>
      <c r="B386" t="s">
        <v>674</v>
      </c>
      <c r="C386" t="s">
        <v>1037</v>
      </c>
      <c r="D386" t="s">
        <v>1246</v>
      </c>
      <c r="E386" s="32">
        <v>59.155555555555559</v>
      </c>
      <c r="F386" s="32">
        <v>2.1715157776108192</v>
      </c>
      <c r="G386" s="32">
        <v>2.0429000751314801</v>
      </c>
      <c r="H386" s="32">
        <v>0.47609691960931633</v>
      </c>
      <c r="I386" s="32">
        <v>0.34748121712997748</v>
      </c>
      <c r="J386" s="32">
        <v>128.45722222222224</v>
      </c>
      <c r="K386" s="32">
        <v>120.84888888888889</v>
      </c>
      <c r="L386" s="32">
        <v>28.163777777777781</v>
      </c>
      <c r="M386" s="32">
        <v>20.555444444444447</v>
      </c>
      <c r="N386" s="32">
        <v>0</v>
      </c>
      <c r="O386" s="32">
        <v>7.6083333333333334</v>
      </c>
      <c r="P386" s="32">
        <v>37.74722222222222</v>
      </c>
      <c r="Q386" s="32">
        <v>37.74722222222222</v>
      </c>
      <c r="R386" s="32">
        <v>0</v>
      </c>
      <c r="S386" s="32">
        <v>62.546222222222234</v>
      </c>
      <c r="T386" s="32">
        <v>52.518444444444455</v>
      </c>
      <c r="U386" s="32">
        <v>3.4083333333333332</v>
      </c>
      <c r="V386" s="32">
        <v>6.6194444444444445</v>
      </c>
      <c r="W386" s="32">
        <v>2.6016666666666666</v>
      </c>
      <c r="X386" s="32">
        <v>0.59711111111111115</v>
      </c>
      <c r="Y386" s="32">
        <v>0</v>
      </c>
      <c r="Z386" s="32">
        <v>1.7777777777777775</v>
      </c>
      <c r="AA386" s="32">
        <v>0</v>
      </c>
      <c r="AB386" s="32">
        <v>0</v>
      </c>
      <c r="AC386" s="32">
        <v>0.22677777777777777</v>
      </c>
      <c r="AD386" s="32">
        <v>0</v>
      </c>
      <c r="AE386" s="32">
        <v>0</v>
      </c>
      <c r="AF386" t="s">
        <v>188</v>
      </c>
      <c r="AG386">
        <v>7</v>
      </c>
      <c r="AH386"/>
    </row>
    <row r="387" spans="1:34" x14ac:dyDescent="0.25">
      <c r="A387" t="s">
        <v>1347</v>
      </c>
      <c r="B387" t="s">
        <v>696</v>
      </c>
      <c r="C387" t="s">
        <v>979</v>
      </c>
      <c r="D387" t="s">
        <v>1316</v>
      </c>
      <c r="E387" s="32">
        <v>35.588888888888889</v>
      </c>
      <c r="F387" s="32">
        <v>3.2363471745238837</v>
      </c>
      <c r="G387" s="32">
        <v>2.9890009366219168</v>
      </c>
      <c r="H387" s="32">
        <v>0.40227911333125194</v>
      </c>
      <c r="I387" s="32">
        <v>0.24039962535123321</v>
      </c>
      <c r="J387" s="32">
        <v>115.178</v>
      </c>
      <c r="K387" s="32">
        <v>106.37522222222222</v>
      </c>
      <c r="L387" s="32">
        <v>14.316666666666666</v>
      </c>
      <c r="M387" s="32">
        <v>8.5555555555555554</v>
      </c>
      <c r="N387" s="32">
        <v>0</v>
      </c>
      <c r="O387" s="32">
        <v>5.7611111111111111</v>
      </c>
      <c r="P387" s="32">
        <v>29.952555555555556</v>
      </c>
      <c r="Q387" s="32">
        <v>26.910888888888888</v>
      </c>
      <c r="R387" s="32">
        <v>3.0416666666666665</v>
      </c>
      <c r="S387" s="32">
        <v>70.908777777777772</v>
      </c>
      <c r="T387" s="32">
        <v>41.06433333333333</v>
      </c>
      <c r="U387" s="32">
        <v>12.716666666666667</v>
      </c>
      <c r="V387" s="32">
        <v>17.127777777777776</v>
      </c>
      <c r="W387" s="32">
        <v>7.991888888888889</v>
      </c>
      <c r="X387" s="32">
        <v>8.3333333333333329E-2</v>
      </c>
      <c r="Y387" s="32">
        <v>0</v>
      </c>
      <c r="Z387" s="32">
        <v>1.8166666666666667</v>
      </c>
      <c r="AA387" s="32">
        <v>0.29977777777777781</v>
      </c>
      <c r="AB387" s="32">
        <v>0</v>
      </c>
      <c r="AC387" s="32">
        <v>5.7921111111111108</v>
      </c>
      <c r="AD387" s="32">
        <v>0</v>
      </c>
      <c r="AE387" s="32">
        <v>0</v>
      </c>
      <c r="AF387" t="s">
        <v>210</v>
      </c>
      <c r="AG387">
        <v>7</v>
      </c>
      <c r="AH387"/>
    </row>
    <row r="388" spans="1:34" x14ac:dyDescent="0.25">
      <c r="A388" t="s">
        <v>1347</v>
      </c>
      <c r="B388" t="s">
        <v>546</v>
      </c>
      <c r="C388" t="s">
        <v>1086</v>
      </c>
      <c r="D388" t="s">
        <v>1297</v>
      </c>
      <c r="E388" s="32">
        <v>64.822222222222223</v>
      </c>
      <c r="F388" s="32">
        <v>2.631213575591361</v>
      </c>
      <c r="G388" s="32">
        <v>2.4387212889955432</v>
      </c>
      <c r="H388" s="32">
        <v>0.44330647925951316</v>
      </c>
      <c r="I388" s="32">
        <v>0.25081419266369559</v>
      </c>
      <c r="J388" s="32">
        <v>170.5611111111111</v>
      </c>
      <c r="K388" s="32">
        <v>158.08333333333331</v>
      </c>
      <c r="L388" s="32">
        <v>28.736111111111111</v>
      </c>
      <c r="M388" s="32">
        <v>16.258333333333333</v>
      </c>
      <c r="N388" s="32">
        <v>7.1833333333333336</v>
      </c>
      <c r="O388" s="32">
        <v>5.2944444444444443</v>
      </c>
      <c r="P388" s="32">
        <v>42.363888888888887</v>
      </c>
      <c r="Q388" s="32">
        <v>42.363888888888887</v>
      </c>
      <c r="R388" s="32">
        <v>0</v>
      </c>
      <c r="S388" s="32">
        <v>99.461111111111123</v>
      </c>
      <c r="T388" s="32">
        <v>68.933333333333337</v>
      </c>
      <c r="U388" s="32">
        <v>24.255555555555556</v>
      </c>
      <c r="V388" s="32">
        <v>6.2722222222222221</v>
      </c>
      <c r="W388" s="32">
        <v>0</v>
      </c>
      <c r="X388" s="32">
        <v>0</v>
      </c>
      <c r="Y388" s="32">
        <v>0</v>
      </c>
      <c r="Z388" s="32">
        <v>0</v>
      </c>
      <c r="AA388" s="32">
        <v>0</v>
      </c>
      <c r="AB388" s="32">
        <v>0</v>
      </c>
      <c r="AC388" s="32">
        <v>0</v>
      </c>
      <c r="AD388" s="32">
        <v>0</v>
      </c>
      <c r="AE388" s="32">
        <v>0</v>
      </c>
      <c r="AF388" t="s">
        <v>57</v>
      </c>
      <c r="AG388">
        <v>7</v>
      </c>
      <c r="AH388"/>
    </row>
    <row r="389" spans="1:34" x14ac:dyDescent="0.25">
      <c r="A389" t="s">
        <v>1347</v>
      </c>
      <c r="B389" t="s">
        <v>744</v>
      </c>
      <c r="C389" t="s">
        <v>1153</v>
      </c>
      <c r="D389" t="s">
        <v>1211</v>
      </c>
      <c r="E389" s="32">
        <v>68.911111111111111</v>
      </c>
      <c r="F389" s="32">
        <v>3.5020009674298609</v>
      </c>
      <c r="G389" s="32">
        <v>3.2847323444050303</v>
      </c>
      <c r="H389" s="32">
        <v>0.21452273460174134</v>
      </c>
      <c r="I389" s="32">
        <v>6.0943244114801676E-2</v>
      </c>
      <c r="J389" s="32">
        <v>241.32677777777775</v>
      </c>
      <c r="K389" s="32">
        <v>226.35455555555552</v>
      </c>
      <c r="L389" s="32">
        <v>14.782999999999998</v>
      </c>
      <c r="M389" s="32">
        <v>4.1996666666666664</v>
      </c>
      <c r="N389" s="32">
        <v>5.25</v>
      </c>
      <c r="O389" s="32">
        <v>5.333333333333333</v>
      </c>
      <c r="P389" s="32">
        <v>70.75077777777777</v>
      </c>
      <c r="Q389" s="32">
        <v>66.361888888888885</v>
      </c>
      <c r="R389" s="32">
        <v>4.3888888888888893</v>
      </c>
      <c r="S389" s="32">
        <v>155.79299999999998</v>
      </c>
      <c r="T389" s="32">
        <v>136.26522222222221</v>
      </c>
      <c r="U389" s="32">
        <v>0</v>
      </c>
      <c r="V389" s="32">
        <v>19.527777777777779</v>
      </c>
      <c r="W389" s="32">
        <v>71.337888888888898</v>
      </c>
      <c r="X389" s="32">
        <v>3.2218888888888881</v>
      </c>
      <c r="Y389" s="32">
        <v>0</v>
      </c>
      <c r="Z389" s="32">
        <v>0</v>
      </c>
      <c r="AA389" s="32">
        <v>16.486444444444448</v>
      </c>
      <c r="AB389" s="32">
        <v>0</v>
      </c>
      <c r="AC389" s="32">
        <v>51.629555555555562</v>
      </c>
      <c r="AD389" s="32">
        <v>0</v>
      </c>
      <c r="AE389" s="32">
        <v>0</v>
      </c>
      <c r="AF389" t="s">
        <v>258</v>
      </c>
      <c r="AG389">
        <v>7</v>
      </c>
      <c r="AH389"/>
    </row>
    <row r="390" spans="1:34" x14ac:dyDescent="0.25">
      <c r="A390" t="s">
        <v>1347</v>
      </c>
      <c r="B390" t="s">
        <v>615</v>
      </c>
      <c r="C390" t="s">
        <v>1114</v>
      </c>
      <c r="D390" t="s">
        <v>1307</v>
      </c>
      <c r="E390" s="32">
        <v>73.844444444444449</v>
      </c>
      <c r="F390" s="32">
        <v>2.7530890761360216</v>
      </c>
      <c r="G390" s="32">
        <v>2.4832079446283482</v>
      </c>
      <c r="H390" s="32">
        <v>0.50190340054167926</v>
      </c>
      <c r="I390" s="32">
        <v>0.23202226903400541</v>
      </c>
      <c r="J390" s="32">
        <v>203.30033333333336</v>
      </c>
      <c r="K390" s="32">
        <v>183.37111111111113</v>
      </c>
      <c r="L390" s="32">
        <v>37.062777777777782</v>
      </c>
      <c r="M390" s="32">
        <v>17.133555555555557</v>
      </c>
      <c r="N390" s="32">
        <v>14.240333333333334</v>
      </c>
      <c r="O390" s="32">
        <v>5.6888888888888891</v>
      </c>
      <c r="P390" s="32">
        <v>53.948555555555558</v>
      </c>
      <c r="Q390" s="32">
        <v>53.948555555555558</v>
      </c>
      <c r="R390" s="32">
        <v>0</v>
      </c>
      <c r="S390" s="32">
        <v>112.28899999999999</v>
      </c>
      <c r="T390" s="32">
        <v>90.515777777777785</v>
      </c>
      <c r="U390" s="32">
        <v>3.2522222222222221</v>
      </c>
      <c r="V390" s="32">
        <v>18.520999999999994</v>
      </c>
      <c r="W390" s="32">
        <v>0.17777777777777778</v>
      </c>
      <c r="X390" s="32">
        <v>0.17777777777777778</v>
      </c>
      <c r="Y390" s="32">
        <v>0</v>
      </c>
      <c r="Z390" s="32">
        <v>0</v>
      </c>
      <c r="AA390" s="32">
        <v>0</v>
      </c>
      <c r="AB390" s="32">
        <v>0</v>
      </c>
      <c r="AC390" s="32">
        <v>0</v>
      </c>
      <c r="AD390" s="32">
        <v>0</v>
      </c>
      <c r="AE390" s="32">
        <v>0</v>
      </c>
      <c r="AF390" t="s">
        <v>129</v>
      </c>
      <c r="AG390">
        <v>7</v>
      </c>
      <c r="AH390"/>
    </row>
    <row r="391" spans="1:34" x14ac:dyDescent="0.25">
      <c r="A391" t="s">
        <v>1347</v>
      </c>
      <c r="B391" t="s">
        <v>669</v>
      </c>
      <c r="C391" t="s">
        <v>1113</v>
      </c>
      <c r="D391" t="s">
        <v>1245</v>
      </c>
      <c r="E391" s="32">
        <v>69.088888888888889</v>
      </c>
      <c r="F391" s="32">
        <v>2.8706175619170149</v>
      </c>
      <c r="G391" s="32">
        <v>2.6970488903184298</v>
      </c>
      <c r="H391" s="32">
        <v>0.28461724027018331</v>
      </c>
      <c r="I391" s="32">
        <v>0.17292537793502735</v>
      </c>
      <c r="J391" s="32">
        <v>198.32777777777775</v>
      </c>
      <c r="K391" s="32">
        <v>186.33611111111108</v>
      </c>
      <c r="L391" s="32">
        <v>19.663888888888888</v>
      </c>
      <c r="M391" s="32">
        <v>11.947222222222223</v>
      </c>
      <c r="N391" s="32">
        <v>3.3250000000000002</v>
      </c>
      <c r="O391" s="32">
        <v>4.3916666666666666</v>
      </c>
      <c r="P391" s="32">
        <v>39.855555555555554</v>
      </c>
      <c r="Q391" s="32">
        <v>35.580555555555556</v>
      </c>
      <c r="R391" s="32">
        <v>4.2750000000000004</v>
      </c>
      <c r="S391" s="32">
        <v>138.80833333333334</v>
      </c>
      <c r="T391" s="32">
        <v>77.875</v>
      </c>
      <c r="U391" s="32">
        <v>30.161111111111111</v>
      </c>
      <c r="V391" s="32">
        <v>30.772222222222222</v>
      </c>
      <c r="W391" s="32">
        <v>0</v>
      </c>
      <c r="X391" s="32">
        <v>0</v>
      </c>
      <c r="Y391" s="32">
        <v>0</v>
      </c>
      <c r="Z391" s="32">
        <v>0</v>
      </c>
      <c r="AA391" s="32">
        <v>0</v>
      </c>
      <c r="AB391" s="32">
        <v>0</v>
      </c>
      <c r="AC391" s="32">
        <v>0</v>
      </c>
      <c r="AD391" s="32">
        <v>0</v>
      </c>
      <c r="AE391" s="32">
        <v>0</v>
      </c>
      <c r="AF391" t="s">
        <v>183</v>
      </c>
      <c r="AG391">
        <v>7</v>
      </c>
      <c r="AH391"/>
    </row>
    <row r="392" spans="1:34" x14ac:dyDescent="0.25">
      <c r="A392" t="s">
        <v>1347</v>
      </c>
      <c r="B392" t="s">
        <v>754</v>
      </c>
      <c r="C392" t="s">
        <v>1156</v>
      </c>
      <c r="D392" t="s">
        <v>1242</v>
      </c>
      <c r="E392" s="32">
        <v>53.955555555555556</v>
      </c>
      <c r="F392" s="32">
        <v>1.6680560131795714</v>
      </c>
      <c r="G392" s="32">
        <v>1.5527532948929157</v>
      </c>
      <c r="H392" s="32">
        <v>0.42556836902800671</v>
      </c>
      <c r="I392" s="32">
        <v>0.42556836902800671</v>
      </c>
      <c r="J392" s="32">
        <v>90.000888888888881</v>
      </c>
      <c r="K392" s="32">
        <v>83.779666666666657</v>
      </c>
      <c r="L392" s="32">
        <v>22.961777777777783</v>
      </c>
      <c r="M392" s="32">
        <v>22.961777777777783</v>
      </c>
      <c r="N392" s="32">
        <v>0</v>
      </c>
      <c r="O392" s="32">
        <v>0</v>
      </c>
      <c r="P392" s="32">
        <v>20.413777777777774</v>
      </c>
      <c r="Q392" s="32">
        <v>14.192555555555552</v>
      </c>
      <c r="R392" s="32">
        <v>6.221222222222222</v>
      </c>
      <c r="S392" s="32">
        <v>46.62533333333333</v>
      </c>
      <c r="T392" s="32">
        <v>13.82144444444444</v>
      </c>
      <c r="U392" s="32">
        <v>21.793333333333333</v>
      </c>
      <c r="V392" s="32">
        <v>11.010555555555559</v>
      </c>
      <c r="W392" s="32">
        <v>0.26666666666666666</v>
      </c>
      <c r="X392" s="32">
        <v>0.17777777777777778</v>
      </c>
      <c r="Y392" s="32">
        <v>0</v>
      </c>
      <c r="Z392" s="32">
        <v>0</v>
      </c>
      <c r="AA392" s="32">
        <v>8.8888888888888892E-2</v>
      </c>
      <c r="AB392" s="32">
        <v>0</v>
      </c>
      <c r="AC392" s="32">
        <v>0</v>
      </c>
      <c r="AD392" s="32">
        <v>0</v>
      </c>
      <c r="AE392" s="32">
        <v>0</v>
      </c>
      <c r="AF392" t="s">
        <v>269</v>
      </c>
      <c r="AG392">
        <v>7</v>
      </c>
      <c r="AH392"/>
    </row>
    <row r="393" spans="1:34" x14ac:dyDescent="0.25">
      <c r="A393" t="s">
        <v>1347</v>
      </c>
      <c r="B393" t="s">
        <v>924</v>
      </c>
      <c r="C393" t="s">
        <v>1090</v>
      </c>
      <c r="D393" t="s">
        <v>1295</v>
      </c>
      <c r="E393" s="32">
        <v>71.900000000000006</v>
      </c>
      <c r="F393" s="32">
        <v>2.0996399320043269</v>
      </c>
      <c r="G393" s="32">
        <v>1.9866743934476896</v>
      </c>
      <c r="H393" s="32">
        <v>0.28280791222376761</v>
      </c>
      <c r="I393" s="32">
        <v>0.16984237366713031</v>
      </c>
      <c r="J393" s="32">
        <v>150.96411111111112</v>
      </c>
      <c r="K393" s="32">
        <v>142.84188888888889</v>
      </c>
      <c r="L393" s="32">
        <v>20.333888888888893</v>
      </c>
      <c r="M393" s="32">
        <v>12.21166666666667</v>
      </c>
      <c r="N393" s="32">
        <v>0</v>
      </c>
      <c r="O393" s="32">
        <v>8.1222222222222218</v>
      </c>
      <c r="P393" s="32">
        <v>34.520555555555553</v>
      </c>
      <c r="Q393" s="32">
        <v>34.520555555555553</v>
      </c>
      <c r="R393" s="32">
        <v>0</v>
      </c>
      <c r="S393" s="32">
        <v>96.109666666666683</v>
      </c>
      <c r="T393" s="32">
        <v>65.660888888888906</v>
      </c>
      <c r="U393" s="32">
        <v>29.748777777777782</v>
      </c>
      <c r="V393" s="32">
        <v>0.7</v>
      </c>
      <c r="W393" s="32">
        <v>0</v>
      </c>
      <c r="X393" s="32">
        <v>0</v>
      </c>
      <c r="Y393" s="32">
        <v>0</v>
      </c>
      <c r="Z393" s="32">
        <v>0</v>
      </c>
      <c r="AA393" s="32">
        <v>0</v>
      </c>
      <c r="AB393" s="32">
        <v>0</v>
      </c>
      <c r="AC393" s="32">
        <v>0</v>
      </c>
      <c r="AD393" s="32">
        <v>0</v>
      </c>
      <c r="AE393" s="32">
        <v>0</v>
      </c>
      <c r="AF393" t="s">
        <v>442</v>
      </c>
      <c r="AG393">
        <v>7</v>
      </c>
      <c r="AH393"/>
    </row>
    <row r="394" spans="1:34" x14ac:dyDescent="0.25">
      <c r="A394" t="s">
        <v>1347</v>
      </c>
      <c r="B394" t="s">
        <v>952</v>
      </c>
      <c r="C394" t="s">
        <v>1053</v>
      </c>
      <c r="D394" t="s">
        <v>1301</v>
      </c>
      <c r="E394" s="32">
        <v>21.1</v>
      </c>
      <c r="F394" s="32">
        <v>3.5683254344391786</v>
      </c>
      <c r="G394" s="32">
        <v>3.2810689836756186</v>
      </c>
      <c r="H394" s="32">
        <v>0.59281200631911524</v>
      </c>
      <c r="I394" s="32">
        <v>0.30555555555555552</v>
      </c>
      <c r="J394" s="32">
        <v>75.291666666666671</v>
      </c>
      <c r="K394" s="32">
        <v>69.230555555555554</v>
      </c>
      <c r="L394" s="32">
        <v>12.508333333333333</v>
      </c>
      <c r="M394" s="32">
        <v>6.447222222222222</v>
      </c>
      <c r="N394" s="32">
        <v>5.2611111111111111</v>
      </c>
      <c r="O394" s="32">
        <v>0.8</v>
      </c>
      <c r="P394" s="32">
        <v>18.247222222222224</v>
      </c>
      <c r="Q394" s="32">
        <v>18.247222222222224</v>
      </c>
      <c r="R394" s="32">
        <v>0</v>
      </c>
      <c r="S394" s="32">
        <v>44.536111111111111</v>
      </c>
      <c r="T394" s="32">
        <v>25.230555555555554</v>
      </c>
      <c r="U394" s="32">
        <v>3.4361111111111109</v>
      </c>
      <c r="V394" s="32">
        <v>15.869444444444444</v>
      </c>
      <c r="W394" s="32">
        <v>0.77222222222222225</v>
      </c>
      <c r="X394" s="32">
        <v>0</v>
      </c>
      <c r="Y394" s="32">
        <v>0</v>
      </c>
      <c r="Z394" s="32">
        <v>0</v>
      </c>
      <c r="AA394" s="32">
        <v>0</v>
      </c>
      <c r="AB394" s="32">
        <v>0</v>
      </c>
      <c r="AC394" s="32">
        <v>0.64444444444444449</v>
      </c>
      <c r="AD394" s="32">
        <v>0</v>
      </c>
      <c r="AE394" s="32">
        <v>0.12777777777777777</v>
      </c>
      <c r="AF394" t="s">
        <v>470</v>
      </c>
      <c r="AG394">
        <v>7</v>
      </c>
      <c r="AH394"/>
    </row>
    <row r="395" spans="1:34" x14ac:dyDescent="0.25">
      <c r="A395" t="s">
        <v>1347</v>
      </c>
      <c r="B395" t="s">
        <v>920</v>
      </c>
      <c r="C395" t="s">
        <v>1096</v>
      </c>
      <c r="D395" t="s">
        <v>1234</v>
      </c>
      <c r="E395" s="32">
        <v>40.666666666666664</v>
      </c>
      <c r="F395" s="32">
        <v>2.6510327868852461</v>
      </c>
      <c r="G395" s="32">
        <v>2.3627158469945355</v>
      </c>
      <c r="H395" s="32">
        <v>0.77542622950819684</v>
      </c>
      <c r="I395" s="32">
        <v>0.48710928961748634</v>
      </c>
      <c r="J395" s="32">
        <v>107.80866666666667</v>
      </c>
      <c r="K395" s="32">
        <v>96.083777777777769</v>
      </c>
      <c r="L395" s="32">
        <v>31.534000000000002</v>
      </c>
      <c r="M395" s="32">
        <v>19.809111111111111</v>
      </c>
      <c r="N395" s="32">
        <v>6.0360000000000005</v>
      </c>
      <c r="O395" s="32">
        <v>5.6888888888888891</v>
      </c>
      <c r="P395" s="32">
        <v>7.419444444444447</v>
      </c>
      <c r="Q395" s="32">
        <v>7.419444444444447</v>
      </c>
      <c r="R395" s="32">
        <v>0</v>
      </c>
      <c r="S395" s="32">
        <v>68.855222222222224</v>
      </c>
      <c r="T395" s="32">
        <v>49.732777777777777</v>
      </c>
      <c r="U395" s="32">
        <v>4.1858888888888881</v>
      </c>
      <c r="V395" s="32">
        <v>14.936555555555563</v>
      </c>
      <c r="W395" s="32">
        <v>0</v>
      </c>
      <c r="X395" s="32">
        <v>0</v>
      </c>
      <c r="Y395" s="32">
        <v>0</v>
      </c>
      <c r="Z395" s="32">
        <v>0</v>
      </c>
      <c r="AA395" s="32">
        <v>0</v>
      </c>
      <c r="AB395" s="32">
        <v>0</v>
      </c>
      <c r="AC395" s="32">
        <v>0</v>
      </c>
      <c r="AD395" s="32">
        <v>0</v>
      </c>
      <c r="AE395" s="32">
        <v>0</v>
      </c>
      <c r="AF395" t="s">
        <v>438</v>
      </c>
      <c r="AG395">
        <v>7</v>
      </c>
      <c r="AH395"/>
    </row>
    <row r="396" spans="1:34" x14ac:dyDescent="0.25">
      <c r="A396" t="s">
        <v>1347</v>
      </c>
      <c r="B396" t="s">
        <v>687</v>
      </c>
      <c r="C396" t="s">
        <v>1049</v>
      </c>
      <c r="D396" t="s">
        <v>1212</v>
      </c>
      <c r="E396" s="32">
        <v>76.322222222222223</v>
      </c>
      <c r="F396" s="32">
        <v>0.94511573737079646</v>
      </c>
      <c r="G396" s="32">
        <v>0.94511573737079646</v>
      </c>
      <c r="H396" s="32">
        <v>0.20858203523074684</v>
      </c>
      <c r="I396" s="32">
        <v>0.20858203523074684</v>
      </c>
      <c r="J396" s="32">
        <v>72.13333333333334</v>
      </c>
      <c r="K396" s="32">
        <v>72.13333333333334</v>
      </c>
      <c r="L396" s="32">
        <v>15.919444444444444</v>
      </c>
      <c r="M396" s="32">
        <v>15.919444444444444</v>
      </c>
      <c r="N396" s="32">
        <v>0</v>
      </c>
      <c r="O396" s="32">
        <v>0</v>
      </c>
      <c r="P396" s="32">
        <v>13.133333333333333</v>
      </c>
      <c r="Q396" s="32">
        <v>13.133333333333333</v>
      </c>
      <c r="R396" s="32">
        <v>0</v>
      </c>
      <c r="S396" s="32">
        <v>43.080555555555556</v>
      </c>
      <c r="T396" s="32">
        <v>38.655555555555559</v>
      </c>
      <c r="U396" s="32">
        <v>4.4249999999999998</v>
      </c>
      <c r="V396" s="32">
        <v>0</v>
      </c>
      <c r="W396" s="32">
        <v>0</v>
      </c>
      <c r="X396" s="32">
        <v>0</v>
      </c>
      <c r="Y396" s="32">
        <v>0</v>
      </c>
      <c r="Z396" s="32">
        <v>0</v>
      </c>
      <c r="AA396" s="32">
        <v>0</v>
      </c>
      <c r="AB396" s="32">
        <v>0</v>
      </c>
      <c r="AC396" s="32">
        <v>0</v>
      </c>
      <c r="AD396" s="32">
        <v>0</v>
      </c>
      <c r="AE396" s="32">
        <v>0</v>
      </c>
      <c r="AF396" t="s">
        <v>201</v>
      </c>
      <c r="AG396">
        <v>7</v>
      </c>
      <c r="AH396"/>
    </row>
    <row r="397" spans="1:34" x14ac:dyDescent="0.25">
      <c r="A397" t="s">
        <v>1347</v>
      </c>
      <c r="B397" t="s">
        <v>757</v>
      </c>
      <c r="C397" t="s">
        <v>1018</v>
      </c>
      <c r="D397" t="s">
        <v>1236</v>
      </c>
      <c r="E397" s="32">
        <v>51.033333333333331</v>
      </c>
      <c r="F397" s="32">
        <v>3.2728957108643595</v>
      </c>
      <c r="G397" s="32">
        <v>2.9283017635532329</v>
      </c>
      <c r="H397" s="32">
        <v>0.42903331156107127</v>
      </c>
      <c r="I397" s="32">
        <v>0.18181798388852599</v>
      </c>
      <c r="J397" s="32">
        <v>167.0267777777778</v>
      </c>
      <c r="K397" s="32">
        <v>149.44099999999997</v>
      </c>
      <c r="L397" s="32">
        <v>21.895000000000003</v>
      </c>
      <c r="M397" s="32">
        <v>9.2787777777777762</v>
      </c>
      <c r="N397" s="32">
        <v>7.0384444444444476</v>
      </c>
      <c r="O397" s="32">
        <v>5.5777777777777775</v>
      </c>
      <c r="P397" s="32">
        <v>43.541666666666664</v>
      </c>
      <c r="Q397" s="32">
        <v>38.572111111111106</v>
      </c>
      <c r="R397" s="32">
        <v>4.9695555555555559</v>
      </c>
      <c r="S397" s="32">
        <v>101.59011111111111</v>
      </c>
      <c r="T397" s="32">
        <v>54.505222222222223</v>
      </c>
      <c r="U397" s="32">
        <v>20.772888888888886</v>
      </c>
      <c r="V397" s="32">
        <v>26.311999999999998</v>
      </c>
      <c r="W397" s="32">
        <v>0</v>
      </c>
      <c r="X397" s="32">
        <v>0</v>
      </c>
      <c r="Y397" s="32">
        <v>0</v>
      </c>
      <c r="Z397" s="32">
        <v>0</v>
      </c>
      <c r="AA397" s="32">
        <v>0</v>
      </c>
      <c r="AB397" s="32">
        <v>0</v>
      </c>
      <c r="AC397" s="32">
        <v>0</v>
      </c>
      <c r="AD397" s="32">
        <v>0</v>
      </c>
      <c r="AE397" s="32">
        <v>0</v>
      </c>
      <c r="AF397" t="s">
        <v>272</v>
      </c>
      <c r="AG397">
        <v>7</v>
      </c>
      <c r="AH397"/>
    </row>
    <row r="398" spans="1:34" x14ac:dyDescent="0.25">
      <c r="A398" t="s">
        <v>1347</v>
      </c>
      <c r="B398" t="s">
        <v>612</v>
      </c>
      <c r="C398" t="s">
        <v>992</v>
      </c>
      <c r="D398" t="s">
        <v>1289</v>
      </c>
      <c r="E398" s="32">
        <v>59.144444444444446</v>
      </c>
      <c r="F398" s="32">
        <v>3.9846890851023855</v>
      </c>
      <c r="G398" s="32">
        <v>3.5667386811948143</v>
      </c>
      <c r="H398" s="32">
        <v>0.61440916776253995</v>
      </c>
      <c r="I398" s="32">
        <v>0.4399304903250047</v>
      </c>
      <c r="J398" s="32">
        <v>235.67222222222222</v>
      </c>
      <c r="K398" s="32">
        <v>210.95277777777775</v>
      </c>
      <c r="L398" s="32">
        <v>36.338888888888889</v>
      </c>
      <c r="M398" s="32">
        <v>26.019444444444446</v>
      </c>
      <c r="N398" s="32">
        <v>4.9861111111111107</v>
      </c>
      <c r="O398" s="32">
        <v>5.333333333333333</v>
      </c>
      <c r="P398" s="32">
        <v>57.616666666666667</v>
      </c>
      <c r="Q398" s="32">
        <v>43.216666666666669</v>
      </c>
      <c r="R398" s="32">
        <v>14.4</v>
      </c>
      <c r="S398" s="32">
        <v>141.71666666666667</v>
      </c>
      <c r="T398" s="32">
        <v>119.36666666666666</v>
      </c>
      <c r="U398" s="32">
        <v>0</v>
      </c>
      <c r="V398" s="32">
        <v>22.35</v>
      </c>
      <c r="W398" s="32">
        <v>0</v>
      </c>
      <c r="X398" s="32">
        <v>0</v>
      </c>
      <c r="Y398" s="32">
        <v>0</v>
      </c>
      <c r="Z398" s="32">
        <v>0</v>
      </c>
      <c r="AA398" s="32">
        <v>0</v>
      </c>
      <c r="AB398" s="32">
        <v>0</v>
      </c>
      <c r="AC398" s="32">
        <v>0</v>
      </c>
      <c r="AD398" s="32">
        <v>0</v>
      </c>
      <c r="AE398" s="32">
        <v>0</v>
      </c>
      <c r="AF398" t="s">
        <v>126</v>
      </c>
      <c r="AG398">
        <v>7</v>
      </c>
      <c r="AH398"/>
    </row>
    <row r="399" spans="1:34" x14ac:dyDescent="0.25">
      <c r="A399" t="s">
        <v>1347</v>
      </c>
      <c r="B399" t="s">
        <v>858</v>
      </c>
      <c r="C399" t="s">
        <v>1187</v>
      </c>
      <c r="D399" t="s">
        <v>1294</v>
      </c>
      <c r="E399" s="32">
        <v>56.733333333333334</v>
      </c>
      <c r="F399" s="32">
        <v>3.2023599686643167</v>
      </c>
      <c r="G399" s="32">
        <v>3.0185076380728555</v>
      </c>
      <c r="H399" s="32">
        <v>0.36902663533098312</v>
      </c>
      <c r="I399" s="32">
        <v>0.18517430473952215</v>
      </c>
      <c r="J399" s="32">
        <v>181.68055555555557</v>
      </c>
      <c r="K399" s="32">
        <v>171.25</v>
      </c>
      <c r="L399" s="32">
        <v>20.93611111111111</v>
      </c>
      <c r="M399" s="32">
        <v>10.505555555555556</v>
      </c>
      <c r="N399" s="32">
        <v>5.8083333333333336</v>
      </c>
      <c r="O399" s="32">
        <v>4.6222222222222218</v>
      </c>
      <c r="P399" s="32">
        <v>48.422222222222224</v>
      </c>
      <c r="Q399" s="32">
        <v>48.422222222222224</v>
      </c>
      <c r="R399" s="32">
        <v>0</v>
      </c>
      <c r="S399" s="32">
        <v>112.32222222222222</v>
      </c>
      <c r="T399" s="32">
        <v>65.416666666666671</v>
      </c>
      <c r="U399" s="32">
        <v>39.011111111111113</v>
      </c>
      <c r="V399" s="32">
        <v>7.8944444444444448</v>
      </c>
      <c r="W399" s="32">
        <v>0</v>
      </c>
      <c r="X399" s="32">
        <v>0</v>
      </c>
      <c r="Y399" s="32">
        <v>0</v>
      </c>
      <c r="Z399" s="32">
        <v>0</v>
      </c>
      <c r="AA399" s="32">
        <v>0</v>
      </c>
      <c r="AB399" s="32">
        <v>0</v>
      </c>
      <c r="AC399" s="32">
        <v>0</v>
      </c>
      <c r="AD399" s="32">
        <v>0</v>
      </c>
      <c r="AE399" s="32">
        <v>0</v>
      </c>
      <c r="AF399" t="s">
        <v>376</v>
      </c>
      <c r="AG399">
        <v>7</v>
      </c>
      <c r="AH399"/>
    </row>
    <row r="400" spans="1:34" x14ac:dyDescent="0.25">
      <c r="A400" t="s">
        <v>1347</v>
      </c>
      <c r="B400" t="s">
        <v>756</v>
      </c>
      <c r="C400" t="s">
        <v>1074</v>
      </c>
      <c r="D400" t="s">
        <v>1253</v>
      </c>
      <c r="E400" s="32">
        <v>63.888888888888886</v>
      </c>
      <c r="F400" s="32">
        <v>4.4321739130434779</v>
      </c>
      <c r="G400" s="32">
        <v>3.8768695652173917</v>
      </c>
      <c r="H400" s="32">
        <v>0.68808695652173923</v>
      </c>
      <c r="I400" s="32">
        <v>0.37760869565217392</v>
      </c>
      <c r="J400" s="32">
        <v>283.16666666666663</v>
      </c>
      <c r="K400" s="32">
        <v>247.6888888888889</v>
      </c>
      <c r="L400" s="32">
        <v>43.961111111111116</v>
      </c>
      <c r="M400" s="32">
        <v>24.125</v>
      </c>
      <c r="N400" s="32">
        <v>14.680555555555555</v>
      </c>
      <c r="O400" s="32">
        <v>5.1555555555555559</v>
      </c>
      <c r="P400" s="32">
        <v>105.825</v>
      </c>
      <c r="Q400" s="32">
        <v>90.183333333333337</v>
      </c>
      <c r="R400" s="32">
        <v>15.641666666666667</v>
      </c>
      <c r="S400" s="32">
        <v>133.38055555555556</v>
      </c>
      <c r="T400" s="32">
        <v>111.44166666666666</v>
      </c>
      <c r="U400" s="32">
        <v>0</v>
      </c>
      <c r="V400" s="32">
        <v>21.93888888888889</v>
      </c>
      <c r="W400" s="32">
        <v>0</v>
      </c>
      <c r="X400" s="32">
        <v>0</v>
      </c>
      <c r="Y400" s="32">
        <v>0</v>
      </c>
      <c r="Z400" s="32">
        <v>0</v>
      </c>
      <c r="AA400" s="32">
        <v>0</v>
      </c>
      <c r="AB400" s="32">
        <v>0</v>
      </c>
      <c r="AC400" s="32">
        <v>0</v>
      </c>
      <c r="AD400" s="32">
        <v>0</v>
      </c>
      <c r="AE400" s="32">
        <v>0</v>
      </c>
      <c r="AF400" t="s">
        <v>271</v>
      </c>
      <c r="AG400">
        <v>7</v>
      </c>
      <c r="AH400"/>
    </row>
    <row r="401" spans="1:34" x14ac:dyDescent="0.25">
      <c r="A401" t="s">
        <v>1347</v>
      </c>
      <c r="B401" t="s">
        <v>529</v>
      </c>
      <c r="C401" t="s">
        <v>989</v>
      </c>
      <c r="D401" t="s">
        <v>1234</v>
      </c>
      <c r="E401" s="32">
        <v>130.06666666666666</v>
      </c>
      <c r="F401" s="32">
        <v>2.4729882111737567</v>
      </c>
      <c r="G401" s="32">
        <v>2.3923458055697928</v>
      </c>
      <c r="H401" s="32">
        <v>0.38280369041517165</v>
      </c>
      <c r="I401" s="32">
        <v>0.32334700153767293</v>
      </c>
      <c r="J401" s="32">
        <v>321.65333333333325</v>
      </c>
      <c r="K401" s="32">
        <v>311.16444444444437</v>
      </c>
      <c r="L401" s="32">
        <v>49.789999999999992</v>
      </c>
      <c r="M401" s="32">
        <v>42.056666666666658</v>
      </c>
      <c r="N401" s="32">
        <v>2.0444444444444443</v>
      </c>
      <c r="O401" s="32">
        <v>5.6888888888888891</v>
      </c>
      <c r="P401" s="32">
        <v>77.535333333333327</v>
      </c>
      <c r="Q401" s="32">
        <v>74.779777777777767</v>
      </c>
      <c r="R401" s="32">
        <v>2.7555555555555555</v>
      </c>
      <c r="S401" s="32">
        <v>194.32799999999995</v>
      </c>
      <c r="T401" s="32">
        <v>102.78555555555556</v>
      </c>
      <c r="U401" s="32">
        <v>30.86444444444443</v>
      </c>
      <c r="V401" s="32">
        <v>60.677999999999962</v>
      </c>
      <c r="W401" s="32">
        <v>41.427777777777777</v>
      </c>
      <c r="X401" s="32">
        <v>6.5055555555555555</v>
      </c>
      <c r="Y401" s="32">
        <v>0</v>
      </c>
      <c r="Z401" s="32">
        <v>0</v>
      </c>
      <c r="AA401" s="32">
        <v>20.575333333333337</v>
      </c>
      <c r="AB401" s="32">
        <v>0</v>
      </c>
      <c r="AC401" s="32">
        <v>14.215555555555557</v>
      </c>
      <c r="AD401" s="32">
        <v>0</v>
      </c>
      <c r="AE401" s="32">
        <v>0.13133333333333333</v>
      </c>
      <c r="AF401" t="s">
        <v>40</v>
      </c>
      <c r="AG401">
        <v>7</v>
      </c>
      <c r="AH401"/>
    </row>
    <row r="402" spans="1:34" x14ac:dyDescent="0.25">
      <c r="A402" t="s">
        <v>1347</v>
      </c>
      <c r="B402" t="s">
        <v>509</v>
      </c>
      <c r="C402" t="s">
        <v>989</v>
      </c>
      <c r="D402" t="s">
        <v>1234</v>
      </c>
      <c r="E402" s="32">
        <v>93.477777777777774</v>
      </c>
      <c r="F402" s="32">
        <v>3.1958445263283015</v>
      </c>
      <c r="G402" s="32">
        <v>2.9679828836324735</v>
      </c>
      <c r="H402" s="32">
        <v>0.7426304528705574</v>
      </c>
      <c r="I402" s="32">
        <v>0.56897064067514558</v>
      </c>
      <c r="J402" s="32">
        <v>298.74044444444445</v>
      </c>
      <c r="K402" s="32">
        <v>277.44044444444444</v>
      </c>
      <c r="L402" s="32">
        <v>69.419444444444437</v>
      </c>
      <c r="M402" s="32">
        <v>53.18611111111111</v>
      </c>
      <c r="N402" s="32">
        <v>10.544444444444444</v>
      </c>
      <c r="O402" s="32">
        <v>5.6888888888888891</v>
      </c>
      <c r="P402" s="32">
        <v>38</v>
      </c>
      <c r="Q402" s="32">
        <v>32.93333333333333</v>
      </c>
      <c r="R402" s="32">
        <v>5.0666666666666664</v>
      </c>
      <c r="S402" s="32">
        <v>191.321</v>
      </c>
      <c r="T402" s="32">
        <v>97.965444444444458</v>
      </c>
      <c r="U402" s="32">
        <v>45.452777777777776</v>
      </c>
      <c r="V402" s="32">
        <v>47.902777777777779</v>
      </c>
      <c r="W402" s="32">
        <v>6.0043333333333333</v>
      </c>
      <c r="X402" s="32">
        <v>0.53888888888888886</v>
      </c>
      <c r="Y402" s="32">
        <v>0</v>
      </c>
      <c r="Z402" s="32">
        <v>0</v>
      </c>
      <c r="AA402" s="32">
        <v>4.0083333333333337</v>
      </c>
      <c r="AB402" s="32">
        <v>0</v>
      </c>
      <c r="AC402" s="32">
        <v>1.4571111111111112</v>
      </c>
      <c r="AD402" s="32">
        <v>0</v>
      </c>
      <c r="AE402" s="32">
        <v>0</v>
      </c>
      <c r="AF402" t="s">
        <v>20</v>
      </c>
      <c r="AG402">
        <v>7</v>
      </c>
      <c r="AH402"/>
    </row>
    <row r="403" spans="1:34" x14ac:dyDescent="0.25">
      <c r="A403" t="s">
        <v>1347</v>
      </c>
      <c r="B403" t="s">
        <v>668</v>
      </c>
      <c r="C403" t="s">
        <v>989</v>
      </c>
      <c r="D403" t="s">
        <v>1234</v>
      </c>
      <c r="E403" s="32">
        <v>112.93333333333334</v>
      </c>
      <c r="F403" s="32">
        <v>2.5342522628886268</v>
      </c>
      <c r="G403" s="32">
        <v>2.3937170405352233</v>
      </c>
      <c r="H403" s="32">
        <v>0.22458874458874456</v>
      </c>
      <c r="I403" s="32">
        <v>0.15714482487209758</v>
      </c>
      <c r="J403" s="32">
        <v>286.20155555555561</v>
      </c>
      <c r="K403" s="32">
        <v>270.33044444444454</v>
      </c>
      <c r="L403" s="32">
        <v>25.363555555555553</v>
      </c>
      <c r="M403" s="32">
        <v>17.746888888888886</v>
      </c>
      <c r="N403" s="32">
        <v>4.1111111111111107</v>
      </c>
      <c r="O403" s="32">
        <v>3.5055555555555555</v>
      </c>
      <c r="P403" s="32">
        <v>42.639666666666685</v>
      </c>
      <c r="Q403" s="32">
        <v>34.385222222222239</v>
      </c>
      <c r="R403" s="32">
        <v>8.2544444444444451</v>
      </c>
      <c r="S403" s="32">
        <v>218.19833333333338</v>
      </c>
      <c r="T403" s="32">
        <v>125.14733333333335</v>
      </c>
      <c r="U403" s="32">
        <v>8.4533333333333331</v>
      </c>
      <c r="V403" s="32">
        <v>84.597666666666697</v>
      </c>
      <c r="W403" s="32">
        <v>95.13822222222224</v>
      </c>
      <c r="X403" s="32">
        <v>8.2468888888888898</v>
      </c>
      <c r="Y403" s="32">
        <v>0</v>
      </c>
      <c r="Z403" s="32">
        <v>0</v>
      </c>
      <c r="AA403" s="32">
        <v>11.841888888888889</v>
      </c>
      <c r="AB403" s="32">
        <v>0</v>
      </c>
      <c r="AC403" s="32">
        <v>67.112888888888904</v>
      </c>
      <c r="AD403" s="32">
        <v>0</v>
      </c>
      <c r="AE403" s="32">
        <v>7.9365555555555556</v>
      </c>
      <c r="AF403" t="s">
        <v>182</v>
      </c>
      <c r="AG403">
        <v>7</v>
      </c>
      <c r="AH403"/>
    </row>
    <row r="404" spans="1:34" x14ac:dyDescent="0.25">
      <c r="A404" t="s">
        <v>1347</v>
      </c>
      <c r="B404" t="s">
        <v>890</v>
      </c>
      <c r="C404" t="s">
        <v>989</v>
      </c>
      <c r="D404" t="s">
        <v>1234</v>
      </c>
      <c r="E404" s="32">
        <v>75.12222222222222</v>
      </c>
      <c r="F404" s="32">
        <v>2.716158852240794</v>
      </c>
      <c r="G404" s="32">
        <v>2.5515559828427756</v>
      </c>
      <c r="H404" s="32">
        <v>0.33616772666765271</v>
      </c>
      <c r="I404" s="32">
        <v>0.23222452299955632</v>
      </c>
      <c r="J404" s="32">
        <v>204.04388888888897</v>
      </c>
      <c r="K404" s="32">
        <v>191.67855555555562</v>
      </c>
      <c r="L404" s="32">
        <v>25.253666666666668</v>
      </c>
      <c r="M404" s="32">
        <v>17.445222222222224</v>
      </c>
      <c r="N404" s="32">
        <v>2.2862222222222219</v>
      </c>
      <c r="O404" s="32">
        <v>5.5222222222222221</v>
      </c>
      <c r="P404" s="32">
        <v>54.866888888888894</v>
      </c>
      <c r="Q404" s="32">
        <v>50.310000000000009</v>
      </c>
      <c r="R404" s="32">
        <v>4.5568888888888885</v>
      </c>
      <c r="S404" s="32">
        <v>123.92333333333337</v>
      </c>
      <c r="T404" s="32">
        <v>90.93444444444448</v>
      </c>
      <c r="U404" s="32">
        <v>7.3206666666666695</v>
      </c>
      <c r="V404" s="32">
        <v>25.66822222222223</v>
      </c>
      <c r="W404" s="32">
        <v>0.17777777777777778</v>
      </c>
      <c r="X404" s="32">
        <v>0.17777777777777778</v>
      </c>
      <c r="Y404" s="32">
        <v>0</v>
      </c>
      <c r="Z404" s="32">
        <v>0</v>
      </c>
      <c r="AA404" s="32">
        <v>0</v>
      </c>
      <c r="AB404" s="32">
        <v>0</v>
      </c>
      <c r="AC404" s="32">
        <v>0</v>
      </c>
      <c r="AD404" s="32">
        <v>0</v>
      </c>
      <c r="AE404" s="32">
        <v>0</v>
      </c>
      <c r="AF404" t="s">
        <v>408</v>
      </c>
      <c r="AG404">
        <v>7</v>
      </c>
      <c r="AH404"/>
    </row>
    <row r="405" spans="1:34" x14ac:dyDescent="0.25">
      <c r="A405" t="s">
        <v>1347</v>
      </c>
      <c r="B405" t="s">
        <v>915</v>
      </c>
      <c r="C405" t="s">
        <v>1083</v>
      </c>
      <c r="D405" t="s">
        <v>1283</v>
      </c>
      <c r="E405" s="32">
        <v>48.322222222222223</v>
      </c>
      <c r="F405" s="32">
        <v>3.7289031961370425</v>
      </c>
      <c r="G405" s="32">
        <v>3.2443665210393187</v>
      </c>
      <c r="H405" s="32">
        <v>1.0583467463784777</v>
      </c>
      <c r="I405" s="32">
        <v>0.81179581512991483</v>
      </c>
      <c r="J405" s="32">
        <v>180.18888888888887</v>
      </c>
      <c r="K405" s="32">
        <v>156.77499999999998</v>
      </c>
      <c r="L405" s="32">
        <v>51.141666666666666</v>
      </c>
      <c r="M405" s="32">
        <v>39.227777777777774</v>
      </c>
      <c r="N405" s="32">
        <v>5.2333333333333334</v>
      </c>
      <c r="O405" s="32">
        <v>6.6805555555555554</v>
      </c>
      <c r="P405" s="32">
        <v>31.822222222222223</v>
      </c>
      <c r="Q405" s="32">
        <v>20.322222222222223</v>
      </c>
      <c r="R405" s="32">
        <v>11.5</v>
      </c>
      <c r="S405" s="32">
        <v>97.224999999999994</v>
      </c>
      <c r="T405" s="32">
        <v>97.224999999999994</v>
      </c>
      <c r="U405" s="32">
        <v>0</v>
      </c>
      <c r="V405" s="32">
        <v>0</v>
      </c>
      <c r="W405" s="32">
        <v>0</v>
      </c>
      <c r="X405" s="32">
        <v>0</v>
      </c>
      <c r="Y405" s="32">
        <v>0</v>
      </c>
      <c r="Z405" s="32">
        <v>0</v>
      </c>
      <c r="AA405" s="32">
        <v>0</v>
      </c>
      <c r="AB405" s="32">
        <v>0</v>
      </c>
      <c r="AC405" s="32">
        <v>0</v>
      </c>
      <c r="AD405" s="32">
        <v>0</v>
      </c>
      <c r="AE405" s="32">
        <v>0</v>
      </c>
      <c r="AF405" t="s">
        <v>433</v>
      </c>
      <c r="AG405">
        <v>7</v>
      </c>
      <c r="AH405"/>
    </row>
    <row r="406" spans="1:34" x14ac:dyDescent="0.25">
      <c r="A406" t="s">
        <v>1347</v>
      </c>
      <c r="B406" t="s">
        <v>531</v>
      </c>
      <c r="C406" t="s">
        <v>983</v>
      </c>
      <c r="D406" t="s">
        <v>1283</v>
      </c>
      <c r="E406" s="32">
        <v>91.7</v>
      </c>
      <c r="F406" s="32">
        <v>1.6005089058524171</v>
      </c>
      <c r="G406" s="32">
        <v>1.4759178480552526</v>
      </c>
      <c r="H406" s="32">
        <v>0.30782745668241845</v>
      </c>
      <c r="I406" s="32">
        <v>0.18838604143947654</v>
      </c>
      <c r="J406" s="32">
        <v>146.76666666666665</v>
      </c>
      <c r="K406" s="32">
        <v>135.34166666666667</v>
      </c>
      <c r="L406" s="32">
        <v>28.227777777777774</v>
      </c>
      <c r="M406" s="32">
        <v>17.274999999999999</v>
      </c>
      <c r="N406" s="32">
        <v>5.6194444444444445</v>
      </c>
      <c r="O406" s="32">
        <v>5.333333333333333</v>
      </c>
      <c r="P406" s="32">
        <v>35.155555555555551</v>
      </c>
      <c r="Q406" s="32">
        <v>34.68333333333333</v>
      </c>
      <c r="R406" s="32">
        <v>0.47222222222222221</v>
      </c>
      <c r="S406" s="32">
        <v>83.38333333333334</v>
      </c>
      <c r="T406" s="32">
        <v>83.38333333333334</v>
      </c>
      <c r="U406" s="32">
        <v>0</v>
      </c>
      <c r="V406" s="32">
        <v>0</v>
      </c>
      <c r="W406" s="32">
        <v>0</v>
      </c>
      <c r="X406" s="32">
        <v>0</v>
      </c>
      <c r="Y406" s="32">
        <v>0</v>
      </c>
      <c r="Z406" s="32">
        <v>0</v>
      </c>
      <c r="AA406" s="32">
        <v>0</v>
      </c>
      <c r="AB406" s="32">
        <v>0</v>
      </c>
      <c r="AC406" s="32">
        <v>0</v>
      </c>
      <c r="AD406" s="32">
        <v>0</v>
      </c>
      <c r="AE406" s="32">
        <v>0</v>
      </c>
      <c r="AF406" t="s">
        <v>42</v>
      </c>
      <c r="AG406">
        <v>7</v>
      </c>
      <c r="AH406"/>
    </row>
    <row r="407" spans="1:34" x14ac:dyDescent="0.25">
      <c r="A407" t="s">
        <v>1347</v>
      </c>
      <c r="B407" t="s">
        <v>760</v>
      </c>
      <c r="C407" t="s">
        <v>1157</v>
      </c>
      <c r="D407" t="s">
        <v>1213</v>
      </c>
      <c r="E407" s="32">
        <v>49.655555555555559</v>
      </c>
      <c r="F407" s="32">
        <v>2.3801185947639292</v>
      </c>
      <c r="G407" s="32">
        <v>1.9852875363616018</v>
      </c>
      <c r="H407" s="32">
        <v>0.21956813604833297</v>
      </c>
      <c r="I407" s="32">
        <v>0.104273886775565</v>
      </c>
      <c r="J407" s="32">
        <v>118.18611111111112</v>
      </c>
      <c r="K407" s="32">
        <v>98.580555555555549</v>
      </c>
      <c r="L407" s="32">
        <v>10.902777777777779</v>
      </c>
      <c r="M407" s="32">
        <v>5.177777777777778</v>
      </c>
      <c r="N407" s="32">
        <v>1.0361111111111112</v>
      </c>
      <c r="O407" s="32">
        <v>4.6888888888888891</v>
      </c>
      <c r="P407" s="32">
        <v>35.74722222222222</v>
      </c>
      <c r="Q407" s="32">
        <v>21.866666666666667</v>
      </c>
      <c r="R407" s="32">
        <v>13.880555555555556</v>
      </c>
      <c r="S407" s="32">
        <v>71.536111111111111</v>
      </c>
      <c r="T407" s="32">
        <v>71.536111111111111</v>
      </c>
      <c r="U407" s="32">
        <v>0</v>
      </c>
      <c r="V407" s="32">
        <v>0</v>
      </c>
      <c r="W407" s="32">
        <v>0</v>
      </c>
      <c r="X407" s="32">
        <v>0</v>
      </c>
      <c r="Y407" s="32">
        <v>0</v>
      </c>
      <c r="Z407" s="32">
        <v>0</v>
      </c>
      <c r="AA407" s="32">
        <v>0</v>
      </c>
      <c r="AB407" s="32">
        <v>0</v>
      </c>
      <c r="AC407" s="32">
        <v>0</v>
      </c>
      <c r="AD407" s="32">
        <v>0</v>
      </c>
      <c r="AE407" s="32">
        <v>0</v>
      </c>
      <c r="AF407" t="s">
        <v>275</v>
      </c>
      <c r="AG407">
        <v>7</v>
      </c>
      <c r="AH407"/>
    </row>
    <row r="408" spans="1:34" x14ac:dyDescent="0.25">
      <c r="A408" t="s">
        <v>1347</v>
      </c>
      <c r="B408" t="s">
        <v>678</v>
      </c>
      <c r="C408" t="s">
        <v>1131</v>
      </c>
      <c r="D408" t="s">
        <v>1210</v>
      </c>
      <c r="E408" s="32">
        <v>48.12222222222222</v>
      </c>
      <c r="F408" s="32">
        <v>3.5475594550912026</v>
      </c>
      <c r="G408" s="32">
        <v>3.2104317709535901</v>
      </c>
      <c r="H408" s="32">
        <v>0.67792657584853389</v>
      </c>
      <c r="I408" s="32">
        <v>0.43322558300623415</v>
      </c>
      <c r="J408" s="32">
        <v>170.71644444444442</v>
      </c>
      <c r="K408" s="32">
        <v>154.49311111111109</v>
      </c>
      <c r="L408" s="32">
        <v>32.623333333333335</v>
      </c>
      <c r="M408" s="32">
        <v>20.847777777777779</v>
      </c>
      <c r="N408" s="32">
        <v>7.1588888888888906</v>
      </c>
      <c r="O408" s="32">
        <v>4.6166666666666663</v>
      </c>
      <c r="P408" s="32">
        <v>44.110000000000014</v>
      </c>
      <c r="Q408" s="32">
        <v>39.662222222222233</v>
      </c>
      <c r="R408" s="32">
        <v>4.4477777777777776</v>
      </c>
      <c r="S408" s="32">
        <v>93.9831111111111</v>
      </c>
      <c r="T408" s="32">
        <v>69.831111111111099</v>
      </c>
      <c r="U408" s="32">
        <v>0</v>
      </c>
      <c r="V408" s="32">
        <v>24.151999999999994</v>
      </c>
      <c r="W408" s="32">
        <v>5.0277777777777768</v>
      </c>
      <c r="X408" s="32">
        <v>0.46333333333333337</v>
      </c>
      <c r="Y408" s="32">
        <v>0</v>
      </c>
      <c r="Z408" s="32">
        <v>0</v>
      </c>
      <c r="AA408" s="32">
        <v>0.82666666666666655</v>
      </c>
      <c r="AB408" s="32">
        <v>0</v>
      </c>
      <c r="AC408" s="32">
        <v>3.7377777777777768</v>
      </c>
      <c r="AD408" s="32">
        <v>0</v>
      </c>
      <c r="AE408" s="32">
        <v>0</v>
      </c>
      <c r="AF408" t="s">
        <v>192</v>
      </c>
      <c r="AG408">
        <v>7</v>
      </c>
      <c r="AH408"/>
    </row>
    <row r="409" spans="1:34" x14ac:dyDescent="0.25">
      <c r="A409" t="s">
        <v>1347</v>
      </c>
      <c r="B409" t="s">
        <v>790</v>
      </c>
      <c r="C409" t="s">
        <v>1169</v>
      </c>
      <c r="D409" t="s">
        <v>1237</v>
      </c>
      <c r="E409" s="32">
        <v>56.255555555555553</v>
      </c>
      <c r="F409" s="32">
        <v>1.9248469286984002</v>
      </c>
      <c r="G409" s="32">
        <v>1.9248469286984002</v>
      </c>
      <c r="H409" s="32">
        <v>0.28821844756073473</v>
      </c>
      <c r="I409" s="32">
        <v>0.28821844756073473</v>
      </c>
      <c r="J409" s="32">
        <v>108.28333333333333</v>
      </c>
      <c r="K409" s="32">
        <v>108.28333333333333</v>
      </c>
      <c r="L409" s="32">
        <v>16.213888888888889</v>
      </c>
      <c r="M409" s="32">
        <v>16.213888888888889</v>
      </c>
      <c r="N409" s="32">
        <v>0</v>
      </c>
      <c r="O409" s="32">
        <v>0</v>
      </c>
      <c r="P409" s="32">
        <v>19.244444444444444</v>
      </c>
      <c r="Q409" s="32">
        <v>19.244444444444444</v>
      </c>
      <c r="R409" s="32">
        <v>0</v>
      </c>
      <c r="S409" s="32">
        <v>72.825000000000003</v>
      </c>
      <c r="T409" s="32">
        <v>55.041666666666664</v>
      </c>
      <c r="U409" s="32">
        <v>0</v>
      </c>
      <c r="V409" s="32">
        <v>17.783333333333335</v>
      </c>
      <c r="W409" s="32">
        <v>0</v>
      </c>
      <c r="X409" s="32">
        <v>0</v>
      </c>
      <c r="Y409" s="32">
        <v>0</v>
      </c>
      <c r="Z409" s="32">
        <v>0</v>
      </c>
      <c r="AA409" s="32">
        <v>0</v>
      </c>
      <c r="AB409" s="32">
        <v>0</v>
      </c>
      <c r="AC409" s="32">
        <v>0</v>
      </c>
      <c r="AD409" s="32">
        <v>0</v>
      </c>
      <c r="AE409" s="32">
        <v>0</v>
      </c>
      <c r="AF409" t="s">
        <v>305</v>
      </c>
      <c r="AG409">
        <v>7</v>
      </c>
      <c r="AH409"/>
    </row>
    <row r="410" spans="1:34" x14ac:dyDescent="0.25">
      <c r="A410" t="s">
        <v>1347</v>
      </c>
      <c r="B410" t="s">
        <v>789</v>
      </c>
      <c r="C410" t="s">
        <v>992</v>
      </c>
      <c r="D410" t="s">
        <v>1289</v>
      </c>
      <c r="E410" s="32">
        <v>78.63333333333334</v>
      </c>
      <c r="F410" s="32">
        <v>3.2783736046347323</v>
      </c>
      <c r="G410" s="32">
        <v>3.0740172389430547</v>
      </c>
      <c r="H410" s="32">
        <v>0.29948565776458946</v>
      </c>
      <c r="I410" s="32">
        <v>0.16153313550939663</v>
      </c>
      <c r="J410" s="32">
        <v>257.78944444444448</v>
      </c>
      <c r="K410" s="32">
        <v>241.72022222222222</v>
      </c>
      <c r="L410" s="32">
        <v>23.549555555555553</v>
      </c>
      <c r="M410" s="32">
        <v>12.70188888888889</v>
      </c>
      <c r="N410" s="32">
        <v>6.7004444444444431</v>
      </c>
      <c r="O410" s="32">
        <v>4.1472222222222221</v>
      </c>
      <c r="P410" s="32">
        <v>34.690000000000012</v>
      </c>
      <c r="Q410" s="32">
        <v>29.468444444444454</v>
      </c>
      <c r="R410" s="32">
        <v>5.2215555555555557</v>
      </c>
      <c r="S410" s="32">
        <v>199.54988888888892</v>
      </c>
      <c r="T410" s="32">
        <v>128.67855555555556</v>
      </c>
      <c r="U410" s="32">
        <v>18.739000000000001</v>
      </c>
      <c r="V410" s="32">
        <v>52.132333333333335</v>
      </c>
      <c r="W410" s="32">
        <v>0</v>
      </c>
      <c r="X410" s="32">
        <v>0</v>
      </c>
      <c r="Y410" s="32">
        <v>0</v>
      </c>
      <c r="Z410" s="32">
        <v>0</v>
      </c>
      <c r="AA410" s="32">
        <v>0</v>
      </c>
      <c r="AB410" s="32">
        <v>0</v>
      </c>
      <c r="AC410" s="32">
        <v>0</v>
      </c>
      <c r="AD410" s="32">
        <v>0</v>
      </c>
      <c r="AE410" s="32">
        <v>0</v>
      </c>
      <c r="AF410" t="s">
        <v>304</v>
      </c>
      <c r="AG410">
        <v>7</v>
      </c>
      <c r="AH410"/>
    </row>
    <row r="411" spans="1:34" x14ac:dyDescent="0.25">
      <c r="A411" t="s">
        <v>1347</v>
      </c>
      <c r="B411" t="s">
        <v>673</v>
      </c>
      <c r="C411" t="s">
        <v>1129</v>
      </c>
      <c r="D411" t="s">
        <v>1314</v>
      </c>
      <c r="E411" s="32">
        <v>58.722222222222221</v>
      </c>
      <c r="F411" s="32">
        <v>1.7920359508041623</v>
      </c>
      <c r="G411" s="32">
        <v>1.7553755912961206</v>
      </c>
      <c r="H411" s="32">
        <v>0.30941911069063394</v>
      </c>
      <c r="I411" s="32">
        <v>0.2727587511825923</v>
      </c>
      <c r="J411" s="32">
        <v>105.23233333333332</v>
      </c>
      <c r="K411" s="32">
        <v>103.07955555555553</v>
      </c>
      <c r="L411" s="32">
        <v>18.169777777777782</v>
      </c>
      <c r="M411" s="32">
        <v>16.017000000000003</v>
      </c>
      <c r="N411" s="32">
        <v>0</v>
      </c>
      <c r="O411" s="32">
        <v>2.1527777777777777</v>
      </c>
      <c r="P411" s="32">
        <v>12.817666666666668</v>
      </c>
      <c r="Q411" s="32">
        <v>12.817666666666668</v>
      </c>
      <c r="R411" s="32">
        <v>0</v>
      </c>
      <c r="S411" s="32">
        <v>74.244888888888866</v>
      </c>
      <c r="T411" s="32">
        <v>53.708777777777755</v>
      </c>
      <c r="U411" s="32">
        <v>5.3888888888888893</v>
      </c>
      <c r="V411" s="32">
        <v>15.147222222222222</v>
      </c>
      <c r="W411" s="32">
        <v>14.429555555555558</v>
      </c>
      <c r="X411" s="32">
        <v>2.3642222222222227</v>
      </c>
      <c r="Y411" s="32">
        <v>0</v>
      </c>
      <c r="Z411" s="32">
        <v>0</v>
      </c>
      <c r="AA411" s="32">
        <v>5.2926666666666664</v>
      </c>
      <c r="AB411" s="32">
        <v>0</v>
      </c>
      <c r="AC411" s="32">
        <v>6.6393333333333358</v>
      </c>
      <c r="AD411" s="32">
        <v>0</v>
      </c>
      <c r="AE411" s="32">
        <v>0.13333333333333333</v>
      </c>
      <c r="AF411" t="s">
        <v>187</v>
      </c>
      <c r="AG411">
        <v>7</v>
      </c>
      <c r="AH411"/>
    </row>
    <row r="412" spans="1:34" x14ac:dyDescent="0.25">
      <c r="A412" t="s">
        <v>1347</v>
      </c>
      <c r="B412" t="s">
        <v>540</v>
      </c>
      <c r="C412" t="s">
        <v>1082</v>
      </c>
      <c r="D412" t="s">
        <v>1295</v>
      </c>
      <c r="E412" s="32">
        <v>54.5</v>
      </c>
      <c r="F412" s="32">
        <v>2.5638328236493377</v>
      </c>
      <c r="G412" s="32">
        <v>2.5145300713557597</v>
      </c>
      <c r="H412" s="32">
        <v>0.32272375127420999</v>
      </c>
      <c r="I412" s="32">
        <v>0.27342099898063199</v>
      </c>
      <c r="J412" s="32">
        <v>139.72888888888892</v>
      </c>
      <c r="K412" s="32">
        <v>137.04188888888891</v>
      </c>
      <c r="L412" s="32">
        <v>17.588444444444445</v>
      </c>
      <c r="M412" s="32">
        <v>14.901444444444444</v>
      </c>
      <c r="N412" s="32">
        <v>0.88888888888888884</v>
      </c>
      <c r="O412" s="32">
        <v>1.798111111111111</v>
      </c>
      <c r="P412" s="32">
        <v>21.997222222222224</v>
      </c>
      <c r="Q412" s="32">
        <v>21.997222222222224</v>
      </c>
      <c r="R412" s="32">
        <v>0</v>
      </c>
      <c r="S412" s="32">
        <v>100.14322222222225</v>
      </c>
      <c r="T412" s="32">
        <v>72.591777777777793</v>
      </c>
      <c r="U412" s="32">
        <v>23.95066666666667</v>
      </c>
      <c r="V412" s="32">
        <v>3.6007777777777776</v>
      </c>
      <c r="W412" s="32">
        <v>2.7472222222222222</v>
      </c>
      <c r="X412" s="32">
        <v>2.7472222222222222</v>
      </c>
      <c r="Y412" s="32">
        <v>0</v>
      </c>
      <c r="Z412" s="32">
        <v>0</v>
      </c>
      <c r="AA412" s="32">
        <v>0</v>
      </c>
      <c r="AB412" s="32">
        <v>0</v>
      </c>
      <c r="AC412" s="32">
        <v>0</v>
      </c>
      <c r="AD412" s="32">
        <v>0</v>
      </c>
      <c r="AE412" s="32">
        <v>0</v>
      </c>
      <c r="AF412" t="s">
        <v>51</v>
      </c>
      <c r="AG412">
        <v>7</v>
      </c>
      <c r="AH412"/>
    </row>
    <row r="413" spans="1:34" x14ac:dyDescent="0.25">
      <c r="A413" t="s">
        <v>1347</v>
      </c>
      <c r="B413" t="s">
        <v>805</v>
      </c>
      <c r="C413" t="s">
        <v>1176</v>
      </c>
      <c r="D413" t="s">
        <v>1289</v>
      </c>
      <c r="E413" s="32">
        <v>132.34444444444443</v>
      </c>
      <c r="F413" s="32">
        <v>2.7658559314918985</v>
      </c>
      <c r="G413" s="32">
        <v>2.6863134917303331</v>
      </c>
      <c r="H413" s="32">
        <v>0.35861052808328431</v>
      </c>
      <c r="I413" s="32">
        <v>0.27906808832171948</v>
      </c>
      <c r="J413" s="32">
        <v>366.04566666666665</v>
      </c>
      <c r="K413" s="32">
        <v>355.5186666666666</v>
      </c>
      <c r="L413" s="32">
        <v>47.460111111111104</v>
      </c>
      <c r="M413" s="32">
        <v>36.933111111111117</v>
      </c>
      <c r="N413" s="32">
        <v>5.4247777777777726</v>
      </c>
      <c r="O413" s="32">
        <v>5.1022222222222178</v>
      </c>
      <c r="P413" s="32">
        <v>44.517777777777788</v>
      </c>
      <c r="Q413" s="32">
        <v>44.517777777777788</v>
      </c>
      <c r="R413" s="32">
        <v>0</v>
      </c>
      <c r="S413" s="32">
        <v>274.06777777777774</v>
      </c>
      <c r="T413" s="32">
        <v>184.61877777777775</v>
      </c>
      <c r="U413" s="32">
        <v>45.825777777777773</v>
      </c>
      <c r="V413" s="32">
        <v>43.623222222222211</v>
      </c>
      <c r="W413" s="32">
        <v>0</v>
      </c>
      <c r="X413" s="32">
        <v>0</v>
      </c>
      <c r="Y413" s="32">
        <v>0</v>
      </c>
      <c r="Z413" s="32">
        <v>0</v>
      </c>
      <c r="AA413" s="32">
        <v>0</v>
      </c>
      <c r="AB413" s="32">
        <v>0</v>
      </c>
      <c r="AC413" s="32">
        <v>0</v>
      </c>
      <c r="AD413" s="32">
        <v>0</v>
      </c>
      <c r="AE413" s="32">
        <v>0</v>
      </c>
      <c r="AF413" t="s">
        <v>320</v>
      </c>
      <c r="AG413">
        <v>7</v>
      </c>
      <c r="AH413"/>
    </row>
    <row r="414" spans="1:34" x14ac:dyDescent="0.25">
      <c r="A414" t="s">
        <v>1347</v>
      </c>
      <c r="B414" t="s">
        <v>925</v>
      </c>
      <c r="C414" t="s">
        <v>1100</v>
      </c>
      <c r="D414" t="s">
        <v>1271</v>
      </c>
      <c r="E414" s="32">
        <v>60.077777777777776</v>
      </c>
      <c r="F414" s="32">
        <v>2.715933049750324</v>
      </c>
      <c r="G414" s="32">
        <v>2.5099001294618093</v>
      </c>
      <c r="H414" s="32">
        <v>0.43364712409839101</v>
      </c>
      <c r="I414" s="32">
        <v>0.22761420380987607</v>
      </c>
      <c r="J414" s="32">
        <v>163.16722222222225</v>
      </c>
      <c r="K414" s="32">
        <v>150.78922222222224</v>
      </c>
      <c r="L414" s="32">
        <v>26.052555555555557</v>
      </c>
      <c r="M414" s="32">
        <v>13.674555555555553</v>
      </c>
      <c r="N414" s="32">
        <v>6.6891111111111119</v>
      </c>
      <c r="O414" s="32">
        <v>5.6888888888888891</v>
      </c>
      <c r="P414" s="32">
        <v>29.07177777777779</v>
      </c>
      <c r="Q414" s="32">
        <v>29.07177777777779</v>
      </c>
      <c r="R414" s="32">
        <v>0</v>
      </c>
      <c r="S414" s="32">
        <v>108.04288888888891</v>
      </c>
      <c r="T414" s="32">
        <v>51.104777777777798</v>
      </c>
      <c r="U414" s="32">
        <v>36.915111111111109</v>
      </c>
      <c r="V414" s="32">
        <v>20.023000000000003</v>
      </c>
      <c r="W414" s="32">
        <v>8.8888888888888892E-2</v>
      </c>
      <c r="X414" s="32">
        <v>0</v>
      </c>
      <c r="Y414" s="32">
        <v>8.8888888888888892E-2</v>
      </c>
      <c r="Z414" s="32">
        <v>0</v>
      </c>
      <c r="AA414" s="32">
        <v>0</v>
      </c>
      <c r="AB414" s="32">
        <v>0</v>
      </c>
      <c r="AC414" s="32">
        <v>0</v>
      </c>
      <c r="AD414" s="32">
        <v>0</v>
      </c>
      <c r="AE414" s="32">
        <v>0</v>
      </c>
      <c r="AF414" t="s">
        <v>443</v>
      </c>
      <c r="AG414">
        <v>7</v>
      </c>
      <c r="AH414"/>
    </row>
    <row r="415" spans="1:34" x14ac:dyDescent="0.25">
      <c r="A415" t="s">
        <v>1347</v>
      </c>
      <c r="B415" t="s">
        <v>850</v>
      </c>
      <c r="C415" t="s">
        <v>1100</v>
      </c>
      <c r="D415" t="s">
        <v>1271</v>
      </c>
      <c r="E415" s="32">
        <v>48.62222222222222</v>
      </c>
      <c r="F415" s="32">
        <v>3.2766978976234</v>
      </c>
      <c r="G415" s="32">
        <v>3.0185877513711148</v>
      </c>
      <c r="H415" s="32">
        <v>0.36254341864716633</v>
      </c>
      <c r="I415" s="32">
        <v>0.15479890310786104</v>
      </c>
      <c r="J415" s="32">
        <v>159.32033333333331</v>
      </c>
      <c r="K415" s="32">
        <v>146.77044444444442</v>
      </c>
      <c r="L415" s="32">
        <v>17.627666666666663</v>
      </c>
      <c r="M415" s="32">
        <v>7.5266666666666655</v>
      </c>
      <c r="N415" s="32">
        <v>5.4787777777777782</v>
      </c>
      <c r="O415" s="32">
        <v>4.6222222222222218</v>
      </c>
      <c r="P415" s="32">
        <v>16.27</v>
      </c>
      <c r="Q415" s="32">
        <v>13.82111111111111</v>
      </c>
      <c r="R415" s="32">
        <v>2.4488888888888884</v>
      </c>
      <c r="S415" s="32">
        <v>125.42266666666666</v>
      </c>
      <c r="T415" s="32">
        <v>81.557888888888868</v>
      </c>
      <c r="U415" s="32">
        <v>21.832333333333338</v>
      </c>
      <c r="V415" s="32">
        <v>22.032444444444447</v>
      </c>
      <c r="W415" s="32">
        <v>45.539444444444449</v>
      </c>
      <c r="X415" s="32">
        <v>0.55277777777777781</v>
      </c>
      <c r="Y415" s="32">
        <v>0</v>
      </c>
      <c r="Z415" s="32">
        <v>0</v>
      </c>
      <c r="AA415" s="32">
        <v>0.25555555555555554</v>
      </c>
      <c r="AB415" s="32">
        <v>0</v>
      </c>
      <c r="AC415" s="32">
        <v>44.647777777777783</v>
      </c>
      <c r="AD415" s="32">
        <v>0</v>
      </c>
      <c r="AE415" s="32">
        <v>8.3333333333333329E-2</v>
      </c>
      <c r="AF415" t="s">
        <v>368</v>
      </c>
      <c r="AG415">
        <v>7</v>
      </c>
      <c r="AH415"/>
    </row>
    <row r="416" spans="1:34" x14ac:dyDescent="0.25">
      <c r="A416" t="s">
        <v>1347</v>
      </c>
      <c r="B416" t="s">
        <v>910</v>
      </c>
      <c r="C416" t="s">
        <v>1078</v>
      </c>
      <c r="D416" t="s">
        <v>1292</v>
      </c>
      <c r="E416" s="32">
        <v>42.422222222222224</v>
      </c>
      <c r="F416" s="32">
        <v>2.236791513881613</v>
      </c>
      <c r="G416" s="32">
        <v>1.8499397590361442</v>
      </c>
      <c r="H416" s="32">
        <v>0.56289156626506021</v>
      </c>
      <c r="I416" s="32">
        <v>0.2621451021477213</v>
      </c>
      <c r="J416" s="32">
        <v>94.889666666666656</v>
      </c>
      <c r="K416" s="32">
        <v>78.478555555555545</v>
      </c>
      <c r="L416" s="32">
        <v>23.879111111111111</v>
      </c>
      <c r="M416" s="32">
        <v>11.120777777777779</v>
      </c>
      <c r="N416" s="32">
        <v>10.574999999999999</v>
      </c>
      <c r="O416" s="32">
        <v>2.1833333333333331</v>
      </c>
      <c r="P416" s="32">
        <v>22.888333333333335</v>
      </c>
      <c r="Q416" s="32">
        <v>19.235555555555557</v>
      </c>
      <c r="R416" s="32">
        <v>3.6527777777777777</v>
      </c>
      <c r="S416" s="32">
        <v>48.12222222222222</v>
      </c>
      <c r="T416" s="32">
        <v>34.148888888888884</v>
      </c>
      <c r="U416" s="32">
        <v>0.53611111111111109</v>
      </c>
      <c r="V416" s="32">
        <v>13.437222222222221</v>
      </c>
      <c r="W416" s="32">
        <v>5.9524444444444446</v>
      </c>
      <c r="X416" s="32">
        <v>0.65411111111111109</v>
      </c>
      <c r="Y416" s="32">
        <v>0</v>
      </c>
      <c r="Z416" s="32">
        <v>0</v>
      </c>
      <c r="AA416" s="32">
        <v>0.12722222222222221</v>
      </c>
      <c r="AB416" s="32">
        <v>0</v>
      </c>
      <c r="AC416" s="32">
        <v>4.6349999999999998</v>
      </c>
      <c r="AD416" s="32">
        <v>0.53611111111111109</v>
      </c>
      <c r="AE416" s="32">
        <v>0</v>
      </c>
      <c r="AF416" t="s">
        <v>428</v>
      </c>
      <c r="AG416">
        <v>7</v>
      </c>
      <c r="AH416"/>
    </row>
    <row r="417" spans="1:34" x14ac:dyDescent="0.25">
      <c r="A417" t="s">
        <v>1347</v>
      </c>
      <c r="B417" t="s">
        <v>738</v>
      </c>
      <c r="C417" t="s">
        <v>1053</v>
      </c>
      <c r="D417" t="s">
        <v>1283</v>
      </c>
      <c r="E417" s="32">
        <v>63.222222222222221</v>
      </c>
      <c r="F417" s="32">
        <v>3.2160175746924429</v>
      </c>
      <c r="G417" s="32">
        <v>2.8233304042179257</v>
      </c>
      <c r="H417" s="32">
        <v>0.52388576449912139</v>
      </c>
      <c r="I417" s="32">
        <v>0.22946221441124787</v>
      </c>
      <c r="J417" s="32">
        <v>203.32377777777776</v>
      </c>
      <c r="K417" s="32">
        <v>178.49722222222218</v>
      </c>
      <c r="L417" s="32">
        <v>33.121222222222229</v>
      </c>
      <c r="M417" s="32">
        <v>14.507111111111115</v>
      </c>
      <c r="N417" s="32">
        <v>14.969666666666669</v>
      </c>
      <c r="O417" s="32">
        <v>3.6444444444444444</v>
      </c>
      <c r="P417" s="32">
        <v>50.036222222222229</v>
      </c>
      <c r="Q417" s="32">
        <v>43.823777777777785</v>
      </c>
      <c r="R417" s="32">
        <v>6.2124444444444444</v>
      </c>
      <c r="S417" s="32">
        <v>120.16633333333328</v>
      </c>
      <c r="T417" s="32">
        <v>77.018444444444413</v>
      </c>
      <c r="U417" s="32">
        <v>1.1978888888888888</v>
      </c>
      <c r="V417" s="32">
        <v>41.949999999999989</v>
      </c>
      <c r="W417" s="32">
        <v>6.7354444444444441</v>
      </c>
      <c r="X417" s="32">
        <v>0.35555555555555557</v>
      </c>
      <c r="Y417" s="32">
        <v>1.4666666666666666</v>
      </c>
      <c r="Z417" s="32">
        <v>3.6444444444444444</v>
      </c>
      <c r="AA417" s="32">
        <v>0</v>
      </c>
      <c r="AB417" s="32">
        <v>0</v>
      </c>
      <c r="AC417" s="32">
        <v>0.57866666666666666</v>
      </c>
      <c r="AD417" s="32">
        <v>0.60677777777777775</v>
      </c>
      <c r="AE417" s="32">
        <v>8.3333333333333329E-2</v>
      </c>
      <c r="AF417" t="s">
        <v>252</v>
      </c>
      <c r="AG417">
        <v>7</v>
      </c>
      <c r="AH417"/>
    </row>
    <row r="418" spans="1:34" x14ac:dyDescent="0.25">
      <c r="A418" t="s">
        <v>1347</v>
      </c>
      <c r="B418" t="s">
        <v>780</v>
      </c>
      <c r="C418" t="s">
        <v>1058</v>
      </c>
      <c r="D418" t="s">
        <v>1253</v>
      </c>
      <c r="E418" s="32">
        <v>56.488888888888887</v>
      </c>
      <c r="F418" s="32">
        <v>2.9470436664044057</v>
      </c>
      <c r="G418" s="32">
        <v>2.7303343823760815</v>
      </c>
      <c r="H418" s="32">
        <v>0.28983084185680569</v>
      </c>
      <c r="I418" s="32">
        <v>0.22187254130605821</v>
      </c>
      <c r="J418" s="32">
        <v>166.47522222222221</v>
      </c>
      <c r="K418" s="32">
        <v>154.23355555555554</v>
      </c>
      <c r="L418" s="32">
        <v>16.372222222222224</v>
      </c>
      <c r="M418" s="32">
        <v>12.533333333333333</v>
      </c>
      <c r="N418" s="32">
        <v>0.35555555555555557</v>
      </c>
      <c r="O418" s="32">
        <v>3.4833333333333334</v>
      </c>
      <c r="P418" s="32">
        <v>58.81422222222222</v>
      </c>
      <c r="Q418" s="32">
        <v>50.411444444444442</v>
      </c>
      <c r="R418" s="32">
        <v>8.4027777777777786</v>
      </c>
      <c r="S418" s="32">
        <v>91.288777777777767</v>
      </c>
      <c r="T418" s="32">
        <v>81.723777777777769</v>
      </c>
      <c r="U418" s="32">
        <v>1.8122222222222222</v>
      </c>
      <c r="V418" s="32">
        <v>7.7527777777777782</v>
      </c>
      <c r="W418" s="32">
        <v>16.187999999999999</v>
      </c>
      <c r="X418" s="32">
        <v>0.22222222222222221</v>
      </c>
      <c r="Y418" s="32">
        <v>0</v>
      </c>
      <c r="Z418" s="32">
        <v>0</v>
      </c>
      <c r="AA418" s="32">
        <v>8.689222222222222</v>
      </c>
      <c r="AB418" s="32">
        <v>0</v>
      </c>
      <c r="AC418" s="32">
        <v>7.2765555555555554</v>
      </c>
      <c r="AD418" s="32">
        <v>0</v>
      </c>
      <c r="AE418" s="32">
        <v>0</v>
      </c>
      <c r="AF418" t="s">
        <v>295</v>
      </c>
      <c r="AG418">
        <v>7</v>
      </c>
      <c r="AH418"/>
    </row>
    <row r="419" spans="1:34" x14ac:dyDescent="0.25">
      <c r="A419" t="s">
        <v>1347</v>
      </c>
      <c r="B419" t="s">
        <v>739</v>
      </c>
      <c r="C419" t="s">
        <v>1150</v>
      </c>
      <c r="D419" t="s">
        <v>1279</v>
      </c>
      <c r="E419" s="32">
        <v>73.288888888888891</v>
      </c>
      <c r="F419" s="32">
        <v>2.5284596725288053</v>
      </c>
      <c r="G419" s="32">
        <v>2.2827986658580959</v>
      </c>
      <c r="H419" s="32">
        <v>0.14424954517889627</v>
      </c>
      <c r="I419" s="32">
        <v>6.177531837477257E-2</v>
      </c>
      <c r="J419" s="32">
        <v>185.30799999999999</v>
      </c>
      <c r="K419" s="32">
        <v>167.30377777777778</v>
      </c>
      <c r="L419" s="32">
        <v>10.571888888888887</v>
      </c>
      <c r="M419" s="32">
        <v>4.5274444444444431</v>
      </c>
      <c r="N419" s="32">
        <v>0.35555555555555557</v>
      </c>
      <c r="O419" s="32">
        <v>5.6888888888888891</v>
      </c>
      <c r="P419" s="32">
        <v>58.589666666666659</v>
      </c>
      <c r="Q419" s="32">
        <v>46.629888888888885</v>
      </c>
      <c r="R419" s="32">
        <v>11.959777777777777</v>
      </c>
      <c r="S419" s="32">
        <v>116.14644444444446</v>
      </c>
      <c r="T419" s="32">
        <v>56.672111111111107</v>
      </c>
      <c r="U419" s="32">
        <v>45.098888888888908</v>
      </c>
      <c r="V419" s="32">
        <v>14.375444444444444</v>
      </c>
      <c r="W419" s="32">
        <v>36.429333333333332</v>
      </c>
      <c r="X419" s="32">
        <v>0</v>
      </c>
      <c r="Y419" s="32">
        <v>0.35555555555555557</v>
      </c>
      <c r="Z419" s="32">
        <v>0</v>
      </c>
      <c r="AA419" s="32">
        <v>8.288777777777776</v>
      </c>
      <c r="AB419" s="32">
        <v>0</v>
      </c>
      <c r="AC419" s="32">
        <v>23.805777777777784</v>
      </c>
      <c r="AD419" s="32">
        <v>0</v>
      </c>
      <c r="AE419" s="32">
        <v>3.979222222222222</v>
      </c>
      <c r="AF419" t="s">
        <v>253</v>
      </c>
      <c r="AG419">
        <v>7</v>
      </c>
      <c r="AH419"/>
    </row>
    <row r="420" spans="1:34" x14ac:dyDescent="0.25">
      <c r="A420" t="s">
        <v>1347</v>
      </c>
      <c r="B420" t="s">
        <v>499</v>
      </c>
      <c r="C420" t="s">
        <v>1065</v>
      </c>
      <c r="D420" t="s">
        <v>1283</v>
      </c>
      <c r="E420" s="32">
        <v>142.36666666666667</v>
      </c>
      <c r="F420" s="32">
        <v>2.4971489893077341</v>
      </c>
      <c r="G420" s="32">
        <v>2.3760220088972139</v>
      </c>
      <c r="H420" s="32">
        <v>0.18175524857566538</v>
      </c>
      <c r="I420" s="32">
        <v>0.13118161242488102</v>
      </c>
      <c r="J420" s="32">
        <v>355.51077777777778</v>
      </c>
      <c r="K420" s="32">
        <v>338.26633333333336</v>
      </c>
      <c r="L420" s="32">
        <v>25.875888888888895</v>
      </c>
      <c r="M420" s="32">
        <v>18.675888888888895</v>
      </c>
      <c r="N420" s="32">
        <v>3.5555555555555554</v>
      </c>
      <c r="O420" s="32">
        <v>3.6444444444444444</v>
      </c>
      <c r="P420" s="32">
        <v>91.577888888888879</v>
      </c>
      <c r="Q420" s="32">
        <v>81.533444444444442</v>
      </c>
      <c r="R420" s="32">
        <v>10.044444444444444</v>
      </c>
      <c r="S420" s="32">
        <v>238.05700000000002</v>
      </c>
      <c r="T420" s="32">
        <v>134.935</v>
      </c>
      <c r="U420" s="32">
        <v>46.992222222222203</v>
      </c>
      <c r="V420" s="32">
        <v>56.12977777777779</v>
      </c>
      <c r="W420" s="32">
        <v>29.145222222222223</v>
      </c>
      <c r="X420" s="32">
        <v>4.8292222222222225</v>
      </c>
      <c r="Y420" s="32">
        <v>0</v>
      </c>
      <c r="Z420" s="32">
        <v>0</v>
      </c>
      <c r="AA420" s="32">
        <v>6.5067777777777778</v>
      </c>
      <c r="AB420" s="32">
        <v>0</v>
      </c>
      <c r="AC420" s="32">
        <v>12.290555555555557</v>
      </c>
      <c r="AD420" s="32">
        <v>0</v>
      </c>
      <c r="AE420" s="32">
        <v>5.5186666666666682</v>
      </c>
      <c r="AF420" t="s">
        <v>10</v>
      </c>
      <c r="AG420">
        <v>7</v>
      </c>
      <c r="AH420"/>
    </row>
    <row r="421" spans="1:34" x14ac:dyDescent="0.25">
      <c r="A421" t="s">
        <v>1347</v>
      </c>
      <c r="B421" t="s">
        <v>939</v>
      </c>
      <c r="C421" t="s">
        <v>1205</v>
      </c>
      <c r="D421" t="s">
        <v>1232</v>
      </c>
      <c r="E421" s="32">
        <v>40.888888888888886</v>
      </c>
      <c r="F421" s="32">
        <v>3.4270298913043482</v>
      </c>
      <c r="G421" s="32">
        <v>3.1598206521739134</v>
      </c>
      <c r="H421" s="32">
        <v>0.37511413043478276</v>
      </c>
      <c r="I421" s="32">
        <v>0.10790489130434787</v>
      </c>
      <c r="J421" s="32">
        <v>140.12744444444445</v>
      </c>
      <c r="K421" s="32">
        <v>129.20155555555556</v>
      </c>
      <c r="L421" s="32">
        <v>15.338000000000005</v>
      </c>
      <c r="M421" s="32">
        <v>4.4121111111111126</v>
      </c>
      <c r="N421" s="32">
        <v>5.237000000000001</v>
      </c>
      <c r="O421" s="32">
        <v>5.6888888888888891</v>
      </c>
      <c r="P421" s="32">
        <v>28.238666666666671</v>
      </c>
      <c r="Q421" s="32">
        <v>28.238666666666671</v>
      </c>
      <c r="R421" s="32">
        <v>0</v>
      </c>
      <c r="S421" s="32">
        <v>96.550777777777782</v>
      </c>
      <c r="T421" s="32">
        <v>63.155888888888889</v>
      </c>
      <c r="U421" s="32">
        <v>13.764999999999999</v>
      </c>
      <c r="V421" s="32">
        <v>19.629888888888896</v>
      </c>
      <c r="W421" s="32">
        <v>11.608333333333333</v>
      </c>
      <c r="X421" s="32">
        <v>0</v>
      </c>
      <c r="Y421" s="32">
        <v>0</v>
      </c>
      <c r="Z421" s="32">
        <v>0</v>
      </c>
      <c r="AA421" s="32">
        <v>0</v>
      </c>
      <c r="AB421" s="32">
        <v>0</v>
      </c>
      <c r="AC421" s="32">
        <v>11.608333333333333</v>
      </c>
      <c r="AD421" s="32">
        <v>0</v>
      </c>
      <c r="AE421" s="32">
        <v>0</v>
      </c>
      <c r="AF421" t="s">
        <v>457</v>
      </c>
      <c r="AG421">
        <v>7</v>
      </c>
      <c r="AH421"/>
    </row>
    <row r="422" spans="1:34" x14ac:dyDescent="0.25">
      <c r="A422" t="s">
        <v>1347</v>
      </c>
      <c r="B422" t="s">
        <v>888</v>
      </c>
      <c r="C422" t="s">
        <v>1078</v>
      </c>
      <c r="D422" t="s">
        <v>1292</v>
      </c>
      <c r="E422" s="32">
        <v>51.455555555555556</v>
      </c>
      <c r="F422" s="32">
        <v>2.9059598358885763</v>
      </c>
      <c r="G422" s="32">
        <v>2.794867199309004</v>
      </c>
      <c r="H422" s="32">
        <v>0.32177283524076877</v>
      </c>
      <c r="I422" s="32">
        <v>0.2379874757071907</v>
      </c>
      <c r="J422" s="32">
        <v>149.52777777777774</v>
      </c>
      <c r="K422" s="32">
        <v>143.81144444444442</v>
      </c>
      <c r="L422" s="32">
        <v>16.557000000000002</v>
      </c>
      <c r="M422" s="32">
        <v>12.245777777777779</v>
      </c>
      <c r="N422" s="32">
        <v>2.6223333333333332</v>
      </c>
      <c r="O422" s="32">
        <v>1.6888888888888889</v>
      </c>
      <c r="P422" s="32">
        <v>28.768888888888881</v>
      </c>
      <c r="Q422" s="32">
        <v>27.36377777777777</v>
      </c>
      <c r="R422" s="32">
        <v>1.405111111111111</v>
      </c>
      <c r="S422" s="32">
        <v>104.20188888888887</v>
      </c>
      <c r="T422" s="32">
        <v>58.260555555555541</v>
      </c>
      <c r="U422" s="32">
        <v>25.079333333333331</v>
      </c>
      <c r="V422" s="32">
        <v>20.861999999999998</v>
      </c>
      <c r="W422" s="32">
        <v>52.923777777777779</v>
      </c>
      <c r="X422" s="32">
        <v>0.32188888888888889</v>
      </c>
      <c r="Y422" s="32">
        <v>0</v>
      </c>
      <c r="Z422" s="32">
        <v>0</v>
      </c>
      <c r="AA422" s="32">
        <v>3.6977777777777781</v>
      </c>
      <c r="AB422" s="32">
        <v>0</v>
      </c>
      <c r="AC422" s="32">
        <v>38.997</v>
      </c>
      <c r="AD422" s="32">
        <v>0</v>
      </c>
      <c r="AE422" s="32">
        <v>9.9071111111111154</v>
      </c>
      <c r="AF422" t="s">
        <v>406</v>
      </c>
      <c r="AG422">
        <v>7</v>
      </c>
      <c r="AH422"/>
    </row>
    <row r="423" spans="1:34" x14ac:dyDescent="0.25">
      <c r="A423" t="s">
        <v>1347</v>
      </c>
      <c r="B423" t="s">
        <v>868</v>
      </c>
      <c r="C423" t="s">
        <v>1008</v>
      </c>
      <c r="D423" t="s">
        <v>1258</v>
      </c>
      <c r="E423" s="32">
        <v>49.255555555555553</v>
      </c>
      <c r="F423" s="32">
        <v>3.8059440559440563</v>
      </c>
      <c r="G423" s="32">
        <v>3.4244258966839611</v>
      </c>
      <c r="H423" s="32">
        <v>0.75939093164899596</v>
      </c>
      <c r="I423" s="32">
        <v>0.51810737649447303</v>
      </c>
      <c r="J423" s="32">
        <v>187.4638888888889</v>
      </c>
      <c r="K423" s="32">
        <v>168.672</v>
      </c>
      <c r="L423" s="32">
        <v>37.404222222222209</v>
      </c>
      <c r="M423" s="32">
        <v>25.519666666666655</v>
      </c>
      <c r="N423" s="32">
        <v>6.2861111111111114</v>
      </c>
      <c r="O423" s="32">
        <v>5.5984444444444437</v>
      </c>
      <c r="P423" s="32">
        <v>19.25922222222222</v>
      </c>
      <c r="Q423" s="32">
        <v>12.351888888888887</v>
      </c>
      <c r="R423" s="32">
        <v>6.9073333333333347</v>
      </c>
      <c r="S423" s="32">
        <v>130.80044444444445</v>
      </c>
      <c r="T423" s="32">
        <v>42.779111111111106</v>
      </c>
      <c r="U423" s="32">
        <v>49.343444444444444</v>
      </c>
      <c r="V423" s="32">
        <v>38.677888888888894</v>
      </c>
      <c r="W423" s="32">
        <v>0</v>
      </c>
      <c r="X423" s="32">
        <v>0</v>
      </c>
      <c r="Y423" s="32">
        <v>0</v>
      </c>
      <c r="Z423" s="32">
        <v>0</v>
      </c>
      <c r="AA423" s="32">
        <v>0</v>
      </c>
      <c r="AB423" s="32">
        <v>0</v>
      </c>
      <c r="AC423" s="32">
        <v>0</v>
      </c>
      <c r="AD423" s="32">
        <v>0</v>
      </c>
      <c r="AE423" s="32">
        <v>0</v>
      </c>
      <c r="AF423" t="s">
        <v>386</v>
      </c>
      <c r="AG423">
        <v>7</v>
      </c>
      <c r="AH423"/>
    </row>
    <row r="424" spans="1:34" x14ac:dyDescent="0.25">
      <c r="A424" t="s">
        <v>1347</v>
      </c>
      <c r="B424" t="s">
        <v>859</v>
      </c>
      <c r="C424" t="s">
        <v>1038</v>
      </c>
      <c r="D424" t="s">
        <v>1212</v>
      </c>
      <c r="E424" s="32">
        <v>45.93333333333333</v>
      </c>
      <c r="F424" s="32">
        <v>3.6647145621673922</v>
      </c>
      <c r="G424" s="32">
        <v>3.1799104983067243</v>
      </c>
      <c r="H424" s="32">
        <v>0.47272133526850502</v>
      </c>
      <c r="I424" s="32">
        <v>0.22253749395258829</v>
      </c>
      <c r="J424" s="32">
        <v>168.33255555555553</v>
      </c>
      <c r="K424" s="32">
        <v>146.06388888888887</v>
      </c>
      <c r="L424" s="32">
        <v>21.713666666666661</v>
      </c>
      <c r="M424" s="32">
        <v>10.221888888888888</v>
      </c>
      <c r="N424" s="32">
        <v>6.2095555555555535</v>
      </c>
      <c r="O424" s="32">
        <v>5.2822222222222219</v>
      </c>
      <c r="P424" s="32">
        <v>29.205555555555556</v>
      </c>
      <c r="Q424" s="32">
        <v>18.428666666666665</v>
      </c>
      <c r="R424" s="32">
        <v>10.776888888888893</v>
      </c>
      <c r="S424" s="32">
        <v>117.41333333333331</v>
      </c>
      <c r="T424" s="32">
        <v>68.232888888888866</v>
      </c>
      <c r="U424" s="32">
        <v>3.6954444444444428</v>
      </c>
      <c r="V424" s="32">
        <v>45.484999999999999</v>
      </c>
      <c r="W424" s="32">
        <v>0</v>
      </c>
      <c r="X424" s="32">
        <v>0</v>
      </c>
      <c r="Y424" s="32">
        <v>0</v>
      </c>
      <c r="Z424" s="32">
        <v>0</v>
      </c>
      <c r="AA424" s="32">
        <v>0</v>
      </c>
      <c r="AB424" s="32">
        <v>0</v>
      </c>
      <c r="AC424" s="32">
        <v>0</v>
      </c>
      <c r="AD424" s="32">
        <v>0</v>
      </c>
      <c r="AE424" s="32">
        <v>0</v>
      </c>
      <c r="AF424" t="s">
        <v>377</v>
      </c>
      <c r="AG424">
        <v>7</v>
      </c>
      <c r="AH424"/>
    </row>
    <row r="425" spans="1:34" x14ac:dyDescent="0.25">
      <c r="A425" t="s">
        <v>1347</v>
      </c>
      <c r="B425" t="s">
        <v>598</v>
      </c>
      <c r="C425" t="s">
        <v>1065</v>
      </c>
      <c r="D425" t="s">
        <v>1283</v>
      </c>
      <c r="E425" s="32">
        <v>80.477777777777774</v>
      </c>
      <c r="F425" s="32">
        <v>2.3336766533204467</v>
      </c>
      <c r="G425" s="32">
        <v>2.2028896865939527</v>
      </c>
      <c r="H425" s="32">
        <v>0.29664779787380918</v>
      </c>
      <c r="I425" s="32">
        <v>0.16586083114731465</v>
      </c>
      <c r="J425" s="32">
        <v>187.80911111111106</v>
      </c>
      <c r="K425" s="32">
        <v>177.28366666666665</v>
      </c>
      <c r="L425" s="32">
        <v>23.873555555555555</v>
      </c>
      <c r="M425" s="32">
        <v>13.348111111111111</v>
      </c>
      <c r="N425" s="32">
        <v>4.701555555555557</v>
      </c>
      <c r="O425" s="32">
        <v>5.8238888888888889</v>
      </c>
      <c r="P425" s="32">
        <v>36.937222222222211</v>
      </c>
      <c r="Q425" s="32">
        <v>36.937222222222211</v>
      </c>
      <c r="R425" s="32">
        <v>0</v>
      </c>
      <c r="S425" s="32">
        <v>126.99833333333332</v>
      </c>
      <c r="T425" s="32">
        <v>80.22955555555555</v>
      </c>
      <c r="U425" s="32">
        <v>0</v>
      </c>
      <c r="V425" s="32">
        <v>46.768777777777771</v>
      </c>
      <c r="W425" s="32">
        <v>1.1444444444444444</v>
      </c>
      <c r="X425" s="32">
        <v>0</v>
      </c>
      <c r="Y425" s="32">
        <v>0</v>
      </c>
      <c r="Z425" s="32">
        <v>0</v>
      </c>
      <c r="AA425" s="32">
        <v>1.0055555555555555</v>
      </c>
      <c r="AB425" s="32">
        <v>0</v>
      </c>
      <c r="AC425" s="32">
        <v>0.1388888888888889</v>
      </c>
      <c r="AD425" s="32">
        <v>0</v>
      </c>
      <c r="AE425" s="32">
        <v>0</v>
      </c>
      <c r="AF425" t="s">
        <v>111</v>
      </c>
      <c r="AG425">
        <v>7</v>
      </c>
      <c r="AH425"/>
    </row>
    <row r="426" spans="1:34" x14ac:dyDescent="0.25">
      <c r="A426" t="s">
        <v>1347</v>
      </c>
      <c r="B426" t="s">
        <v>774</v>
      </c>
      <c r="C426" t="s">
        <v>1162</v>
      </c>
      <c r="D426" t="s">
        <v>1317</v>
      </c>
      <c r="E426" s="32">
        <v>52.044444444444444</v>
      </c>
      <c r="F426" s="32">
        <v>3.1967549103330475</v>
      </c>
      <c r="G426" s="32">
        <v>2.6918061485909477</v>
      </c>
      <c r="H426" s="32">
        <v>0.47342655849701104</v>
      </c>
      <c r="I426" s="32">
        <v>0.20909052092228861</v>
      </c>
      <c r="J426" s="32">
        <v>166.37333333333328</v>
      </c>
      <c r="K426" s="32">
        <v>140.09355555555555</v>
      </c>
      <c r="L426" s="32">
        <v>24.639222222222219</v>
      </c>
      <c r="M426" s="32">
        <v>10.881999999999998</v>
      </c>
      <c r="N426" s="32">
        <v>9.5987777777777783</v>
      </c>
      <c r="O426" s="32">
        <v>4.1584444444444459</v>
      </c>
      <c r="P426" s="32">
        <v>29.509222222222217</v>
      </c>
      <c r="Q426" s="32">
        <v>16.986666666666665</v>
      </c>
      <c r="R426" s="32">
        <v>12.522555555555552</v>
      </c>
      <c r="S426" s="32">
        <v>112.22488888888888</v>
      </c>
      <c r="T426" s="32">
        <v>53.315888888888885</v>
      </c>
      <c r="U426" s="32">
        <v>22.998222222222225</v>
      </c>
      <c r="V426" s="32">
        <v>35.910777777777767</v>
      </c>
      <c r="W426" s="32">
        <v>2.8658888888888892</v>
      </c>
      <c r="X426" s="32">
        <v>0</v>
      </c>
      <c r="Y426" s="32">
        <v>0</v>
      </c>
      <c r="Z426" s="32">
        <v>0</v>
      </c>
      <c r="AA426" s="32">
        <v>2.8658888888888892</v>
      </c>
      <c r="AB426" s="32">
        <v>0</v>
      </c>
      <c r="AC426" s="32">
        <v>0</v>
      </c>
      <c r="AD426" s="32">
        <v>0</v>
      </c>
      <c r="AE426" s="32">
        <v>0</v>
      </c>
      <c r="AF426" t="s">
        <v>289</v>
      </c>
      <c r="AG426">
        <v>7</v>
      </c>
      <c r="AH426"/>
    </row>
    <row r="427" spans="1:34" x14ac:dyDescent="0.25">
      <c r="A427" t="s">
        <v>1347</v>
      </c>
      <c r="B427" t="s">
        <v>865</v>
      </c>
      <c r="C427" t="s">
        <v>1073</v>
      </c>
      <c r="D427" t="s">
        <v>1237</v>
      </c>
      <c r="E427" s="32">
        <v>39.43333333333333</v>
      </c>
      <c r="F427" s="32">
        <v>3.9243533389687242</v>
      </c>
      <c r="G427" s="32">
        <v>3.5680642434488594</v>
      </c>
      <c r="H427" s="32">
        <v>0.36306565229642157</v>
      </c>
      <c r="I427" s="32">
        <v>0.11225697379543537</v>
      </c>
      <c r="J427" s="32">
        <v>154.75033333333334</v>
      </c>
      <c r="K427" s="32">
        <v>140.70066666666668</v>
      </c>
      <c r="L427" s="32">
        <v>14.316888888888888</v>
      </c>
      <c r="M427" s="32">
        <v>4.4266666666666676</v>
      </c>
      <c r="N427" s="32">
        <v>4.5881111111111101</v>
      </c>
      <c r="O427" s="32">
        <v>5.3021111111111114</v>
      </c>
      <c r="P427" s="32">
        <v>24.269444444444446</v>
      </c>
      <c r="Q427" s="32">
        <v>20.11</v>
      </c>
      <c r="R427" s="32">
        <v>4.1594444444444454</v>
      </c>
      <c r="S427" s="32">
        <v>116.16400000000002</v>
      </c>
      <c r="T427" s="32">
        <v>47.335555555555565</v>
      </c>
      <c r="U427" s="32">
        <v>24.792222222222218</v>
      </c>
      <c r="V427" s="32">
        <v>44.036222222222236</v>
      </c>
      <c r="W427" s="32">
        <v>0</v>
      </c>
      <c r="X427" s="32">
        <v>0</v>
      </c>
      <c r="Y427" s="32">
        <v>0</v>
      </c>
      <c r="Z427" s="32">
        <v>0</v>
      </c>
      <c r="AA427" s="32">
        <v>0</v>
      </c>
      <c r="AB427" s="32">
        <v>0</v>
      </c>
      <c r="AC427" s="32">
        <v>0</v>
      </c>
      <c r="AD427" s="32">
        <v>0</v>
      </c>
      <c r="AE427" s="32">
        <v>0</v>
      </c>
      <c r="AF427" t="s">
        <v>383</v>
      </c>
      <c r="AG427">
        <v>7</v>
      </c>
      <c r="AH427"/>
    </row>
    <row r="428" spans="1:34" x14ac:dyDescent="0.25">
      <c r="A428" t="s">
        <v>1347</v>
      </c>
      <c r="B428" t="s">
        <v>717</v>
      </c>
      <c r="C428" t="s">
        <v>1145</v>
      </c>
      <c r="D428" t="s">
        <v>1318</v>
      </c>
      <c r="E428" s="32">
        <v>66.788888888888891</v>
      </c>
      <c r="F428" s="32">
        <v>2.9716286807519552</v>
      </c>
      <c r="G428" s="32">
        <v>2.8122408916985528</v>
      </c>
      <c r="H428" s="32">
        <v>0.69556313425386784</v>
      </c>
      <c r="I428" s="32">
        <v>0.53617534520046572</v>
      </c>
      <c r="J428" s="32">
        <v>198.47177777777782</v>
      </c>
      <c r="K428" s="32">
        <v>187.82644444444446</v>
      </c>
      <c r="L428" s="32">
        <v>46.455888888888886</v>
      </c>
      <c r="M428" s="32">
        <v>35.810555555555553</v>
      </c>
      <c r="N428" s="32">
        <v>5.0346666666666673</v>
      </c>
      <c r="O428" s="32">
        <v>5.6106666666666642</v>
      </c>
      <c r="P428" s="32">
        <v>27.637333333333334</v>
      </c>
      <c r="Q428" s="32">
        <v>27.637333333333334</v>
      </c>
      <c r="R428" s="32">
        <v>0</v>
      </c>
      <c r="S428" s="32">
        <v>124.37855555555558</v>
      </c>
      <c r="T428" s="32">
        <v>79.004111111111143</v>
      </c>
      <c r="U428" s="32">
        <v>33.846111111111099</v>
      </c>
      <c r="V428" s="32">
        <v>11.528333333333331</v>
      </c>
      <c r="W428" s="32">
        <v>0</v>
      </c>
      <c r="X428" s="32">
        <v>0</v>
      </c>
      <c r="Y428" s="32">
        <v>0</v>
      </c>
      <c r="Z428" s="32">
        <v>0</v>
      </c>
      <c r="AA428" s="32">
        <v>0</v>
      </c>
      <c r="AB428" s="32">
        <v>0</v>
      </c>
      <c r="AC428" s="32">
        <v>0</v>
      </c>
      <c r="AD428" s="32">
        <v>0</v>
      </c>
      <c r="AE428" s="32">
        <v>0</v>
      </c>
      <c r="AF428" t="s">
        <v>231</v>
      </c>
      <c r="AG428">
        <v>7</v>
      </c>
      <c r="AH428"/>
    </row>
    <row r="429" spans="1:34" x14ac:dyDescent="0.25">
      <c r="A429" t="s">
        <v>1347</v>
      </c>
      <c r="B429" t="s">
        <v>672</v>
      </c>
      <c r="C429" t="s">
        <v>1091</v>
      </c>
      <c r="D429" t="s">
        <v>1283</v>
      </c>
      <c r="E429" s="32">
        <v>144.47777777777779</v>
      </c>
      <c r="F429" s="32">
        <v>2.6470706759978464</v>
      </c>
      <c r="G429" s="32">
        <v>2.5132892409443972</v>
      </c>
      <c r="H429" s="32">
        <v>0.15995231869568557</v>
      </c>
      <c r="I429" s="32">
        <v>4.252095670229946E-2</v>
      </c>
      <c r="J429" s="32">
        <v>382.44288888888889</v>
      </c>
      <c r="K429" s="32">
        <v>363.11444444444442</v>
      </c>
      <c r="L429" s="32">
        <v>23.109555555555552</v>
      </c>
      <c r="M429" s="32">
        <v>6.1433333333333326</v>
      </c>
      <c r="N429" s="32">
        <v>11.232888888888887</v>
      </c>
      <c r="O429" s="32">
        <v>5.7333333333333334</v>
      </c>
      <c r="P429" s="32">
        <v>124.68644444444445</v>
      </c>
      <c r="Q429" s="32">
        <v>122.32422222222223</v>
      </c>
      <c r="R429" s="32">
        <v>2.362222222222222</v>
      </c>
      <c r="S429" s="32">
        <v>234.64688888888887</v>
      </c>
      <c r="T429" s="32">
        <v>196.46233333333331</v>
      </c>
      <c r="U429" s="32">
        <v>13.198222222222221</v>
      </c>
      <c r="V429" s="32">
        <v>24.986333333333334</v>
      </c>
      <c r="W429" s="32">
        <v>0</v>
      </c>
      <c r="X429" s="32">
        <v>0</v>
      </c>
      <c r="Y429" s="32">
        <v>0</v>
      </c>
      <c r="Z429" s="32">
        <v>0</v>
      </c>
      <c r="AA429" s="32">
        <v>0</v>
      </c>
      <c r="AB429" s="32">
        <v>0</v>
      </c>
      <c r="AC429" s="32">
        <v>0</v>
      </c>
      <c r="AD429" s="32">
        <v>0</v>
      </c>
      <c r="AE429" s="32">
        <v>0</v>
      </c>
      <c r="AF429" t="s">
        <v>186</v>
      </c>
      <c r="AG429">
        <v>7</v>
      </c>
      <c r="AH429"/>
    </row>
    <row r="430" spans="1:34" x14ac:dyDescent="0.25">
      <c r="A430" t="s">
        <v>1347</v>
      </c>
      <c r="B430" t="s">
        <v>893</v>
      </c>
      <c r="C430" t="s">
        <v>1078</v>
      </c>
      <c r="D430" t="s">
        <v>1292</v>
      </c>
      <c r="E430" s="32">
        <v>23.544444444444444</v>
      </c>
      <c r="F430" s="32">
        <v>5.7659414818310522</v>
      </c>
      <c r="G430" s="32">
        <v>5.3068286927796127</v>
      </c>
      <c r="H430" s="32">
        <v>0.58209060877772534</v>
      </c>
      <c r="I430" s="32">
        <v>0.36498820198206705</v>
      </c>
      <c r="J430" s="32">
        <v>135.75588888888888</v>
      </c>
      <c r="K430" s="32">
        <v>124.94633333333331</v>
      </c>
      <c r="L430" s="32">
        <v>13.705</v>
      </c>
      <c r="M430" s="32">
        <v>8.5934444444444456</v>
      </c>
      <c r="N430" s="32">
        <v>0</v>
      </c>
      <c r="O430" s="32">
        <v>5.1115555555555545</v>
      </c>
      <c r="P430" s="32">
        <v>27.683333333333323</v>
      </c>
      <c r="Q430" s="32">
        <v>21.985333333333323</v>
      </c>
      <c r="R430" s="32">
        <v>5.6979999999999995</v>
      </c>
      <c r="S430" s="32">
        <v>94.367555555555555</v>
      </c>
      <c r="T430" s="32">
        <v>37.792888888888889</v>
      </c>
      <c r="U430" s="32">
        <v>16.189666666666671</v>
      </c>
      <c r="V430" s="32">
        <v>40.384999999999998</v>
      </c>
      <c r="W430" s="32">
        <v>0</v>
      </c>
      <c r="X430" s="32">
        <v>0</v>
      </c>
      <c r="Y430" s="32">
        <v>0</v>
      </c>
      <c r="Z430" s="32">
        <v>0</v>
      </c>
      <c r="AA430" s="32">
        <v>0</v>
      </c>
      <c r="AB430" s="32">
        <v>0</v>
      </c>
      <c r="AC430" s="32">
        <v>0</v>
      </c>
      <c r="AD430" s="32">
        <v>0</v>
      </c>
      <c r="AE430" s="32">
        <v>0</v>
      </c>
      <c r="AF430" t="s">
        <v>411</v>
      </c>
      <c r="AG430">
        <v>7</v>
      </c>
      <c r="AH430"/>
    </row>
    <row r="431" spans="1:34" x14ac:dyDescent="0.25">
      <c r="A431" t="s">
        <v>1347</v>
      </c>
      <c r="B431" t="s">
        <v>788</v>
      </c>
      <c r="C431" t="s">
        <v>1141</v>
      </c>
      <c r="D431" t="s">
        <v>1317</v>
      </c>
      <c r="E431" s="32">
        <v>74.733333333333334</v>
      </c>
      <c r="F431" s="32">
        <v>2.7666934284864695</v>
      </c>
      <c r="G431" s="32">
        <v>2.5426211715729998</v>
      </c>
      <c r="H431" s="32">
        <v>0.25417781742491824</v>
      </c>
      <c r="I431" s="32">
        <v>9.8953315492120136E-2</v>
      </c>
      <c r="J431" s="32">
        <v>206.76422222222214</v>
      </c>
      <c r="K431" s="32">
        <v>190.01855555555551</v>
      </c>
      <c r="L431" s="32">
        <v>18.995555555555558</v>
      </c>
      <c r="M431" s="32">
        <v>7.3951111111111114</v>
      </c>
      <c r="N431" s="32">
        <v>5.5384444444444441</v>
      </c>
      <c r="O431" s="32">
        <v>6.0620000000000021</v>
      </c>
      <c r="P431" s="32">
        <v>58.373888888888899</v>
      </c>
      <c r="Q431" s="32">
        <v>53.228666666666676</v>
      </c>
      <c r="R431" s="32">
        <v>5.1452222222222224</v>
      </c>
      <c r="S431" s="32">
        <v>129.39477777777773</v>
      </c>
      <c r="T431" s="32">
        <v>89.67777777777772</v>
      </c>
      <c r="U431" s="32">
        <v>18.891000000000002</v>
      </c>
      <c r="V431" s="32">
        <v>20.825999999999997</v>
      </c>
      <c r="W431" s="32">
        <v>0</v>
      </c>
      <c r="X431" s="32">
        <v>0</v>
      </c>
      <c r="Y431" s="32">
        <v>0</v>
      </c>
      <c r="Z431" s="32">
        <v>0</v>
      </c>
      <c r="AA431" s="32">
        <v>0</v>
      </c>
      <c r="AB431" s="32">
        <v>0</v>
      </c>
      <c r="AC431" s="32">
        <v>0</v>
      </c>
      <c r="AD431" s="32">
        <v>0</v>
      </c>
      <c r="AE431" s="32">
        <v>0</v>
      </c>
      <c r="AF431" t="s">
        <v>303</v>
      </c>
      <c r="AG431">
        <v>7</v>
      </c>
      <c r="AH431"/>
    </row>
    <row r="432" spans="1:34" x14ac:dyDescent="0.25">
      <c r="A432" t="s">
        <v>1347</v>
      </c>
      <c r="B432" t="s">
        <v>536</v>
      </c>
      <c r="C432" t="s">
        <v>1078</v>
      </c>
      <c r="D432" t="s">
        <v>1292</v>
      </c>
      <c r="E432" s="32">
        <v>67.144444444444446</v>
      </c>
      <c r="F432" s="32">
        <v>3.0803706768161505</v>
      </c>
      <c r="G432" s="32">
        <v>2.9246152573225217</v>
      </c>
      <c r="H432" s="32">
        <v>0.39096971702796612</v>
      </c>
      <c r="I432" s="32">
        <v>0.24166804567267902</v>
      </c>
      <c r="J432" s="32">
        <v>206.82977777777776</v>
      </c>
      <c r="K432" s="32">
        <v>196.37166666666664</v>
      </c>
      <c r="L432" s="32">
        <v>26.251444444444438</v>
      </c>
      <c r="M432" s="32">
        <v>16.226666666666659</v>
      </c>
      <c r="N432" s="32">
        <v>4.4448888888888884</v>
      </c>
      <c r="O432" s="32">
        <v>5.57988888888889</v>
      </c>
      <c r="P432" s="32">
        <v>48.415888888888887</v>
      </c>
      <c r="Q432" s="32">
        <v>47.982555555555557</v>
      </c>
      <c r="R432" s="32">
        <v>0.43333333333333335</v>
      </c>
      <c r="S432" s="32">
        <v>132.16244444444442</v>
      </c>
      <c r="T432" s="32">
        <v>97.572333333333319</v>
      </c>
      <c r="U432" s="32">
        <v>10.729555555555557</v>
      </c>
      <c r="V432" s="32">
        <v>23.860555555555557</v>
      </c>
      <c r="W432" s="32">
        <v>0</v>
      </c>
      <c r="X432" s="32">
        <v>0</v>
      </c>
      <c r="Y432" s="32">
        <v>0</v>
      </c>
      <c r="Z432" s="32">
        <v>0</v>
      </c>
      <c r="AA432" s="32">
        <v>0</v>
      </c>
      <c r="AB432" s="32">
        <v>0</v>
      </c>
      <c r="AC432" s="32">
        <v>0</v>
      </c>
      <c r="AD432" s="32">
        <v>0</v>
      </c>
      <c r="AE432" s="32">
        <v>0</v>
      </c>
      <c r="AF432" t="s">
        <v>47</v>
      </c>
      <c r="AG432">
        <v>7</v>
      </c>
      <c r="AH432"/>
    </row>
    <row r="433" spans="1:34" x14ac:dyDescent="0.25">
      <c r="A433" t="s">
        <v>1347</v>
      </c>
      <c r="B433" t="s">
        <v>863</v>
      </c>
      <c r="C433" t="s">
        <v>1189</v>
      </c>
      <c r="D433" t="s">
        <v>1274</v>
      </c>
      <c r="E433" s="32">
        <v>55.244444444444447</v>
      </c>
      <c r="F433" s="32">
        <v>2.9538857602574415</v>
      </c>
      <c r="G433" s="32">
        <v>2.6429485116653257</v>
      </c>
      <c r="H433" s="32">
        <v>0.50613837489943669</v>
      </c>
      <c r="I433" s="32">
        <v>0.32120273531777943</v>
      </c>
      <c r="J433" s="32">
        <v>163.18577777777779</v>
      </c>
      <c r="K433" s="32">
        <v>146.00822222222223</v>
      </c>
      <c r="L433" s="32">
        <v>27.961333333333329</v>
      </c>
      <c r="M433" s="32">
        <v>17.74466666666666</v>
      </c>
      <c r="N433" s="32">
        <v>5.4659999999999993</v>
      </c>
      <c r="O433" s="32">
        <v>4.7506666666666657</v>
      </c>
      <c r="P433" s="32">
        <v>31.069444444444432</v>
      </c>
      <c r="Q433" s="32">
        <v>24.108555555555544</v>
      </c>
      <c r="R433" s="32">
        <v>6.9608888888888876</v>
      </c>
      <c r="S433" s="32">
        <v>104.15500000000002</v>
      </c>
      <c r="T433" s="32">
        <v>66.634444444444455</v>
      </c>
      <c r="U433" s="32">
        <v>18.628111111111107</v>
      </c>
      <c r="V433" s="32">
        <v>18.89244444444445</v>
      </c>
      <c r="W433" s="32">
        <v>6.4832222222222216</v>
      </c>
      <c r="X433" s="32">
        <v>0</v>
      </c>
      <c r="Y433" s="32">
        <v>0</v>
      </c>
      <c r="Z433" s="32">
        <v>0</v>
      </c>
      <c r="AA433" s="32">
        <v>0.71988888888888891</v>
      </c>
      <c r="AB433" s="32">
        <v>0</v>
      </c>
      <c r="AC433" s="32">
        <v>4.7213333333333329</v>
      </c>
      <c r="AD433" s="32">
        <v>0</v>
      </c>
      <c r="AE433" s="32">
        <v>1.0419999999999998</v>
      </c>
      <c r="AF433" t="s">
        <v>381</v>
      </c>
      <c r="AG433">
        <v>7</v>
      </c>
      <c r="AH433"/>
    </row>
    <row r="434" spans="1:34" x14ac:dyDescent="0.25">
      <c r="A434" t="s">
        <v>1347</v>
      </c>
      <c r="B434" t="s">
        <v>735</v>
      </c>
      <c r="C434" t="s">
        <v>1149</v>
      </c>
      <c r="D434" t="s">
        <v>1282</v>
      </c>
      <c r="E434" s="32">
        <v>58.022222222222226</v>
      </c>
      <c r="F434" s="32">
        <v>1.8973573343546533</v>
      </c>
      <c r="G434" s="32">
        <v>1.8973573343546533</v>
      </c>
      <c r="H434" s="32">
        <v>0.18819417847567979</v>
      </c>
      <c r="I434" s="32">
        <v>0.18819417847567979</v>
      </c>
      <c r="J434" s="32">
        <v>110.08888888888889</v>
      </c>
      <c r="K434" s="32">
        <v>110.08888888888889</v>
      </c>
      <c r="L434" s="32">
        <v>10.919444444444444</v>
      </c>
      <c r="M434" s="32">
        <v>10.919444444444444</v>
      </c>
      <c r="N434" s="32">
        <v>0</v>
      </c>
      <c r="O434" s="32">
        <v>0</v>
      </c>
      <c r="P434" s="32">
        <v>20.875</v>
      </c>
      <c r="Q434" s="32">
        <v>20.875</v>
      </c>
      <c r="R434" s="32">
        <v>0</v>
      </c>
      <c r="S434" s="32">
        <v>78.294444444444437</v>
      </c>
      <c r="T434" s="32">
        <v>70.605555555555554</v>
      </c>
      <c r="U434" s="32">
        <v>0</v>
      </c>
      <c r="V434" s="32">
        <v>7.6888888888888891</v>
      </c>
      <c r="W434" s="32">
        <v>0</v>
      </c>
      <c r="X434" s="32">
        <v>0</v>
      </c>
      <c r="Y434" s="32">
        <v>0</v>
      </c>
      <c r="Z434" s="32">
        <v>0</v>
      </c>
      <c r="AA434" s="32">
        <v>0</v>
      </c>
      <c r="AB434" s="32">
        <v>0</v>
      </c>
      <c r="AC434" s="32">
        <v>0</v>
      </c>
      <c r="AD434" s="32">
        <v>0</v>
      </c>
      <c r="AE434" s="32">
        <v>0</v>
      </c>
      <c r="AF434" t="s">
        <v>249</v>
      </c>
      <c r="AG434">
        <v>7</v>
      </c>
      <c r="AH434"/>
    </row>
    <row r="435" spans="1:34" x14ac:dyDescent="0.25">
      <c r="A435" t="s">
        <v>1347</v>
      </c>
      <c r="B435" t="s">
        <v>778</v>
      </c>
      <c r="C435" t="s">
        <v>1165</v>
      </c>
      <c r="D435" t="s">
        <v>1234</v>
      </c>
      <c r="E435" s="32">
        <v>58.711111111111109</v>
      </c>
      <c r="F435" s="32">
        <v>3.0152554882664639</v>
      </c>
      <c r="G435" s="32">
        <v>2.8607683573050715</v>
      </c>
      <c r="H435" s="32">
        <v>0.62600870552611665</v>
      </c>
      <c r="I435" s="32">
        <v>0.52759841029523102</v>
      </c>
      <c r="J435" s="32">
        <v>177.02899999999994</v>
      </c>
      <c r="K435" s="32">
        <v>167.95888888888885</v>
      </c>
      <c r="L435" s="32">
        <v>36.753666666666668</v>
      </c>
      <c r="M435" s="32">
        <v>30.975888888888893</v>
      </c>
      <c r="N435" s="32">
        <v>8.8888888888888892E-2</v>
      </c>
      <c r="O435" s="32">
        <v>5.6888888888888891</v>
      </c>
      <c r="P435" s="32">
        <v>15.694111111111114</v>
      </c>
      <c r="Q435" s="32">
        <v>12.401777777777781</v>
      </c>
      <c r="R435" s="32">
        <v>3.2923333333333336</v>
      </c>
      <c r="S435" s="32">
        <v>124.58122222222219</v>
      </c>
      <c r="T435" s="32">
        <v>81.97544444444442</v>
      </c>
      <c r="U435" s="32">
        <v>16.001777777777775</v>
      </c>
      <c r="V435" s="32">
        <v>26.603999999999996</v>
      </c>
      <c r="W435" s="32">
        <v>8.8888888888888892E-2</v>
      </c>
      <c r="X435" s="32">
        <v>0</v>
      </c>
      <c r="Y435" s="32">
        <v>8.8888888888888892E-2</v>
      </c>
      <c r="Z435" s="32">
        <v>0</v>
      </c>
      <c r="AA435" s="32">
        <v>0</v>
      </c>
      <c r="AB435" s="32">
        <v>0</v>
      </c>
      <c r="AC435" s="32">
        <v>0</v>
      </c>
      <c r="AD435" s="32">
        <v>0</v>
      </c>
      <c r="AE435" s="32">
        <v>0</v>
      </c>
      <c r="AF435" t="s">
        <v>293</v>
      </c>
      <c r="AG435">
        <v>7</v>
      </c>
      <c r="AH435"/>
    </row>
    <row r="436" spans="1:34" x14ac:dyDescent="0.25">
      <c r="A436" t="s">
        <v>1347</v>
      </c>
      <c r="B436" t="s">
        <v>818</v>
      </c>
      <c r="C436" t="s">
        <v>999</v>
      </c>
      <c r="D436" t="s">
        <v>1260</v>
      </c>
      <c r="E436" s="32">
        <v>44.355555555555554</v>
      </c>
      <c r="F436" s="32">
        <v>4.8200150300601203</v>
      </c>
      <c r="G436" s="32">
        <v>4.8200150300601203</v>
      </c>
      <c r="H436" s="32">
        <v>0.17747995991983967</v>
      </c>
      <c r="I436" s="32">
        <v>0.17747995991983967</v>
      </c>
      <c r="J436" s="32">
        <v>213.79444444444442</v>
      </c>
      <c r="K436" s="32">
        <v>213.79444444444442</v>
      </c>
      <c r="L436" s="32">
        <v>7.8722222222222218</v>
      </c>
      <c r="M436" s="32">
        <v>7.8722222222222218</v>
      </c>
      <c r="N436" s="32">
        <v>0</v>
      </c>
      <c r="O436" s="32">
        <v>0</v>
      </c>
      <c r="P436" s="32">
        <v>40.588888888888889</v>
      </c>
      <c r="Q436" s="32">
        <v>40.588888888888889</v>
      </c>
      <c r="R436" s="32">
        <v>0</v>
      </c>
      <c r="S436" s="32">
        <v>165.33333333333331</v>
      </c>
      <c r="T436" s="32">
        <v>77.555555555555557</v>
      </c>
      <c r="U436" s="32">
        <v>38.583333333333336</v>
      </c>
      <c r="V436" s="32">
        <v>49.194444444444443</v>
      </c>
      <c r="W436" s="32">
        <v>0</v>
      </c>
      <c r="X436" s="32">
        <v>0</v>
      </c>
      <c r="Y436" s="32">
        <v>0</v>
      </c>
      <c r="Z436" s="32">
        <v>0</v>
      </c>
      <c r="AA436" s="32">
        <v>0</v>
      </c>
      <c r="AB436" s="32">
        <v>0</v>
      </c>
      <c r="AC436" s="32">
        <v>0</v>
      </c>
      <c r="AD436" s="32">
        <v>0</v>
      </c>
      <c r="AE436" s="32">
        <v>0</v>
      </c>
      <c r="AF436" t="s">
        <v>333</v>
      </c>
      <c r="AG436">
        <v>7</v>
      </c>
      <c r="AH436"/>
    </row>
    <row r="437" spans="1:34" x14ac:dyDescent="0.25">
      <c r="A437" t="s">
        <v>1347</v>
      </c>
      <c r="B437" t="s">
        <v>613</v>
      </c>
      <c r="C437" t="s">
        <v>1045</v>
      </c>
      <c r="D437" t="s">
        <v>1210</v>
      </c>
      <c r="E437" s="32">
        <v>111.03333333333333</v>
      </c>
      <c r="F437" s="32">
        <v>2.2082888021615128</v>
      </c>
      <c r="G437" s="32">
        <v>1.9992824977484236</v>
      </c>
      <c r="H437" s="32">
        <v>0.17318122685880122</v>
      </c>
      <c r="I437" s="32">
        <v>0.11253877714400086</v>
      </c>
      <c r="J437" s="32">
        <v>245.19366666666662</v>
      </c>
      <c r="K437" s="32">
        <v>221.98699999999997</v>
      </c>
      <c r="L437" s="32">
        <v>19.228888888888896</v>
      </c>
      <c r="M437" s="32">
        <v>12.495555555555562</v>
      </c>
      <c r="N437" s="32">
        <v>0</v>
      </c>
      <c r="O437" s="32">
        <v>6.7333333333333334</v>
      </c>
      <c r="P437" s="32">
        <v>86.114444444444416</v>
      </c>
      <c r="Q437" s="32">
        <v>69.641111111111087</v>
      </c>
      <c r="R437" s="32">
        <v>16.473333333333326</v>
      </c>
      <c r="S437" s="32">
        <v>139.85033333333334</v>
      </c>
      <c r="T437" s="32">
        <v>94.88277777777779</v>
      </c>
      <c r="U437" s="32">
        <v>16.308888888888884</v>
      </c>
      <c r="V437" s="32">
        <v>28.658666666666655</v>
      </c>
      <c r="W437" s="32">
        <v>5.7611111111111111</v>
      </c>
      <c r="X437" s="32">
        <v>8.8888888888888892E-2</v>
      </c>
      <c r="Y437" s="32">
        <v>0</v>
      </c>
      <c r="Z437" s="32">
        <v>0</v>
      </c>
      <c r="AA437" s="32">
        <v>5.6722222222222225</v>
      </c>
      <c r="AB437" s="32">
        <v>0</v>
      </c>
      <c r="AC437" s="32">
        <v>0</v>
      </c>
      <c r="AD437" s="32">
        <v>0</v>
      </c>
      <c r="AE437" s="32">
        <v>0</v>
      </c>
      <c r="AF437" t="s">
        <v>127</v>
      </c>
      <c r="AG437">
        <v>7</v>
      </c>
      <c r="AH437"/>
    </row>
    <row r="438" spans="1:34" x14ac:dyDescent="0.25">
      <c r="A438" t="s">
        <v>1347</v>
      </c>
      <c r="B438" t="s">
        <v>484</v>
      </c>
      <c r="C438" t="s">
        <v>1044</v>
      </c>
      <c r="D438" t="s">
        <v>1225</v>
      </c>
      <c r="E438" s="32">
        <v>40.333333333333336</v>
      </c>
      <c r="F438" s="32">
        <v>2.6073774104683189</v>
      </c>
      <c r="G438" s="32">
        <v>2.5170192837465559</v>
      </c>
      <c r="H438" s="32">
        <v>0.12280716253443526</v>
      </c>
      <c r="I438" s="32">
        <v>3.2449035812672167E-2</v>
      </c>
      <c r="J438" s="32">
        <v>105.16422222222221</v>
      </c>
      <c r="K438" s="32">
        <v>101.51977777777776</v>
      </c>
      <c r="L438" s="32">
        <v>4.9532222222222222</v>
      </c>
      <c r="M438" s="32">
        <v>1.3087777777777776</v>
      </c>
      <c r="N438" s="32">
        <v>0</v>
      </c>
      <c r="O438" s="32">
        <v>3.6444444444444444</v>
      </c>
      <c r="P438" s="32">
        <v>25.57899999999999</v>
      </c>
      <c r="Q438" s="32">
        <v>25.57899999999999</v>
      </c>
      <c r="R438" s="32">
        <v>0</v>
      </c>
      <c r="S438" s="32">
        <v>74.631999999999991</v>
      </c>
      <c r="T438" s="32">
        <v>63.322666666666656</v>
      </c>
      <c r="U438" s="32">
        <v>3.5010000000000003</v>
      </c>
      <c r="V438" s="32">
        <v>7.8083333333333336</v>
      </c>
      <c r="W438" s="32">
        <v>31.719444444444445</v>
      </c>
      <c r="X438" s="32">
        <v>0.48333333333333334</v>
      </c>
      <c r="Y438" s="32">
        <v>0</v>
      </c>
      <c r="Z438" s="32">
        <v>0</v>
      </c>
      <c r="AA438" s="32">
        <v>5.1805555555555554</v>
      </c>
      <c r="AB438" s="32">
        <v>0</v>
      </c>
      <c r="AC438" s="32">
        <v>18.247222222222224</v>
      </c>
      <c r="AD438" s="32">
        <v>0</v>
      </c>
      <c r="AE438" s="32">
        <v>7.8083333333333336</v>
      </c>
      <c r="AF438" t="s">
        <v>353</v>
      </c>
      <c r="AG438">
        <v>7</v>
      </c>
      <c r="AH438"/>
    </row>
    <row r="439" spans="1:34" x14ac:dyDescent="0.25">
      <c r="A439" t="s">
        <v>1347</v>
      </c>
      <c r="B439" t="s">
        <v>954</v>
      </c>
      <c r="C439" t="s">
        <v>1208</v>
      </c>
      <c r="D439" t="s">
        <v>1279</v>
      </c>
      <c r="E439" s="32">
        <v>24.5</v>
      </c>
      <c r="F439" s="32">
        <v>5.2490068027210892</v>
      </c>
      <c r="G439" s="32">
        <v>4.9151065759637191</v>
      </c>
      <c r="H439" s="32">
        <v>0.99953287981859418</v>
      </c>
      <c r="I439" s="32">
        <v>0.70809070294784582</v>
      </c>
      <c r="J439" s="32">
        <v>128.60066666666668</v>
      </c>
      <c r="K439" s="32">
        <v>120.42011111111111</v>
      </c>
      <c r="L439" s="32">
        <v>24.488555555555557</v>
      </c>
      <c r="M439" s="32">
        <v>17.348222222222223</v>
      </c>
      <c r="N439" s="32">
        <v>2.4236666666666671</v>
      </c>
      <c r="O439" s="32">
        <v>4.7166666666666668</v>
      </c>
      <c r="P439" s="32">
        <v>40.908333333333339</v>
      </c>
      <c r="Q439" s="32">
        <v>39.868111111111119</v>
      </c>
      <c r="R439" s="32">
        <v>1.0402222222222222</v>
      </c>
      <c r="S439" s="32">
        <v>63.20377777777778</v>
      </c>
      <c r="T439" s="32">
        <v>61.370444444444445</v>
      </c>
      <c r="U439" s="32">
        <v>0</v>
      </c>
      <c r="V439" s="32">
        <v>1.8333333333333333</v>
      </c>
      <c r="W439" s="32">
        <v>76.556111111111122</v>
      </c>
      <c r="X439" s="32">
        <v>12.979444444444443</v>
      </c>
      <c r="Y439" s="32">
        <v>0</v>
      </c>
      <c r="Z439" s="32">
        <v>0</v>
      </c>
      <c r="AA439" s="32">
        <v>18.027777777777779</v>
      </c>
      <c r="AB439" s="32">
        <v>0</v>
      </c>
      <c r="AC439" s="32">
        <v>43.715555555555568</v>
      </c>
      <c r="AD439" s="32">
        <v>0</v>
      </c>
      <c r="AE439" s="32">
        <v>1.8333333333333333</v>
      </c>
      <c r="AF439" t="s">
        <v>472</v>
      </c>
      <c r="AG439">
        <v>7</v>
      </c>
      <c r="AH439"/>
    </row>
    <row r="440" spans="1:34" x14ac:dyDescent="0.25">
      <c r="A440" t="s">
        <v>1347</v>
      </c>
      <c r="B440" t="s">
        <v>937</v>
      </c>
      <c r="C440" t="s">
        <v>1030</v>
      </c>
      <c r="D440" t="s">
        <v>1211</v>
      </c>
      <c r="E440" s="32">
        <v>42.788888888888891</v>
      </c>
      <c r="F440" s="32">
        <v>3.5713658789924692</v>
      </c>
      <c r="G440" s="32">
        <v>3.194217086471046</v>
      </c>
      <c r="H440" s="32">
        <v>0.73198130355751756</v>
      </c>
      <c r="I440" s="32">
        <v>0.48464294988314727</v>
      </c>
      <c r="J440" s="32">
        <v>152.81477777777778</v>
      </c>
      <c r="K440" s="32">
        <v>136.67699999999999</v>
      </c>
      <c r="L440" s="32">
        <v>31.320666666666668</v>
      </c>
      <c r="M440" s="32">
        <v>20.737333333333336</v>
      </c>
      <c r="N440" s="32">
        <v>5.25</v>
      </c>
      <c r="O440" s="32">
        <v>5.333333333333333</v>
      </c>
      <c r="P440" s="32">
        <v>47.638333333333321</v>
      </c>
      <c r="Q440" s="32">
        <v>42.083888888888879</v>
      </c>
      <c r="R440" s="32">
        <v>5.5544444444444432</v>
      </c>
      <c r="S440" s="32">
        <v>73.855777777777774</v>
      </c>
      <c r="T440" s="32">
        <v>70.776111111111106</v>
      </c>
      <c r="U440" s="32">
        <v>0</v>
      </c>
      <c r="V440" s="32">
        <v>3.0796666666666668</v>
      </c>
      <c r="W440" s="32">
        <v>12.854777777777779</v>
      </c>
      <c r="X440" s="32">
        <v>0.51744444444444448</v>
      </c>
      <c r="Y440" s="32">
        <v>0</v>
      </c>
      <c r="Z440" s="32">
        <v>0</v>
      </c>
      <c r="AA440" s="32">
        <v>0.13422222222222221</v>
      </c>
      <c r="AB440" s="32">
        <v>0</v>
      </c>
      <c r="AC440" s="32">
        <v>12.203111111111111</v>
      </c>
      <c r="AD440" s="32">
        <v>0</v>
      </c>
      <c r="AE440" s="32">
        <v>0</v>
      </c>
      <c r="AF440" t="s">
        <v>455</v>
      </c>
      <c r="AG440">
        <v>7</v>
      </c>
      <c r="AH440"/>
    </row>
    <row r="441" spans="1:34" x14ac:dyDescent="0.25">
      <c r="A441" t="s">
        <v>1347</v>
      </c>
      <c r="B441" t="s">
        <v>944</v>
      </c>
      <c r="C441" t="s">
        <v>989</v>
      </c>
      <c r="D441" t="s">
        <v>1234</v>
      </c>
      <c r="E441" s="32">
        <v>36.544444444444444</v>
      </c>
      <c r="F441" s="32">
        <v>4.8174916387959863</v>
      </c>
      <c r="G441" s="32">
        <v>4.4867132867132868</v>
      </c>
      <c r="H441" s="32">
        <v>1.7161325630890842</v>
      </c>
      <c r="I441" s="32">
        <v>1.3853542110063843</v>
      </c>
      <c r="J441" s="32">
        <v>176.05255555555556</v>
      </c>
      <c r="K441" s="32">
        <v>163.96444444444444</v>
      </c>
      <c r="L441" s="32">
        <v>62.715111111111092</v>
      </c>
      <c r="M441" s="32">
        <v>50.626999999999981</v>
      </c>
      <c r="N441" s="32">
        <v>6.3992222222222201</v>
      </c>
      <c r="O441" s="32">
        <v>5.6888888888888891</v>
      </c>
      <c r="P441" s="32">
        <v>22.610555555555553</v>
      </c>
      <c r="Q441" s="32">
        <v>22.610555555555553</v>
      </c>
      <c r="R441" s="32">
        <v>0</v>
      </c>
      <c r="S441" s="32">
        <v>90.726888888888908</v>
      </c>
      <c r="T441" s="32">
        <v>63.14433333333335</v>
      </c>
      <c r="U441" s="32">
        <v>0</v>
      </c>
      <c r="V441" s="32">
        <v>27.582555555555555</v>
      </c>
      <c r="W441" s="32">
        <v>0</v>
      </c>
      <c r="X441" s="32">
        <v>0</v>
      </c>
      <c r="Y441" s="32">
        <v>0</v>
      </c>
      <c r="Z441" s="32">
        <v>0</v>
      </c>
      <c r="AA441" s="32">
        <v>0</v>
      </c>
      <c r="AB441" s="32">
        <v>0</v>
      </c>
      <c r="AC441" s="32">
        <v>0</v>
      </c>
      <c r="AD441" s="32">
        <v>0</v>
      </c>
      <c r="AE441" s="32">
        <v>0</v>
      </c>
      <c r="AF441" t="s">
        <v>462</v>
      </c>
      <c r="AG441">
        <v>7</v>
      </c>
      <c r="AH441"/>
    </row>
    <row r="442" spans="1:34" x14ac:dyDescent="0.25">
      <c r="A442" t="s">
        <v>1347</v>
      </c>
      <c r="B442" t="s">
        <v>629</v>
      </c>
      <c r="C442" t="s">
        <v>1027</v>
      </c>
      <c r="D442" t="s">
        <v>1283</v>
      </c>
      <c r="E442" s="32">
        <v>48.611111111111114</v>
      </c>
      <c r="F442" s="32">
        <v>5.3266879999999999</v>
      </c>
      <c r="G442" s="32">
        <v>4.8230011428571409</v>
      </c>
      <c r="H442" s="32">
        <v>1.532146285714286</v>
      </c>
      <c r="I442" s="32">
        <v>1.0284594285714286</v>
      </c>
      <c r="J442" s="32">
        <v>258.93622222222223</v>
      </c>
      <c r="K442" s="32">
        <v>234.45144444444438</v>
      </c>
      <c r="L442" s="32">
        <v>74.479333333333358</v>
      </c>
      <c r="M442" s="32">
        <v>49.994555555555557</v>
      </c>
      <c r="N442" s="32">
        <v>20.68211111111113</v>
      </c>
      <c r="O442" s="32">
        <v>3.8026666666666675</v>
      </c>
      <c r="P442" s="32">
        <v>56.820222222222206</v>
      </c>
      <c r="Q442" s="32">
        <v>56.820222222222206</v>
      </c>
      <c r="R442" s="32">
        <v>0</v>
      </c>
      <c r="S442" s="32">
        <v>127.63666666666663</v>
      </c>
      <c r="T442" s="32">
        <v>106.02388888888885</v>
      </c>
      <c r="U442" s="32">
        <v>0</v>
      </c>
      <c r="V442" s="32">
        <v>21.612777777777783</v>
      </c>
      <c r="W442" s="32">
        <v>0</v>
      </c>
      <c r="X442" s="32">
        <v>0</v>
      </c>
      <c r="Y442" s="32">
        <v>0</v>
      </c>
      <c r="Z442" s="32">
        <v>0</v>
      </c>
      <c r="AA442" s="32">
        <v>0</v>
      </c>
      <c r="AB442" s="32">
        <v>0</v>
      </c>
      <c r="AC442" s="32">
        <v>0</v>
      </c>
      <c r="AD442" s="32">
        <v>0</v>
      </c>
      <c r="AE442" s="32">
        <v>0</v>
      </c>
      <c r="AF442" t="s">
        <v>143</v>
      </c>
      <c r="AG442">
        <v>7</v>
      </c>
      <c r="AH442"/>
    </row>
    <row r="443" spans="1:34" x14ac:dyDescent="0.25">
      <c r="A443" t="s">
        <v>1347</v>
      </c>
      <c r="B443" t="s">
        <v>750</v>
      </c>
      <c r="C443" t="s">
        <v>1155</v>
      </c>
      <c r="D443" t="s">
        <v>1238</v>
      </c>
      <c r="E443" s="32">
        <v>74.5</v>
      </c>
      <c r="F443" s="32">
        <v>2.3032856077554063</v>
      </c>
      <c r="G443" s="32">
        <v>2.0288292319164802</v>
      </c>
      <c r="H443" s="32">
        <v>0.10823862788963461</v>
      </c>
      <c r="I443" s="32">
        <v>4.8322147651006708E-3</v>
      </c>
      <c r="J443" s="32">
        <v>171.59477777777778</v>
      </c>
      <c r="K443" s="32">
        <v>151.14777777777778</v>
      </c>
      <c r="L443" s="32">
        <v>8.0637777777777782</v>
      </c>
      <c r="M443" s="32">
        <v>0.36</v>
      </c>
      <c r="N443" s="32">
        <v>2.0148888888888892</v>
      </c>
      <c r="O443" s="32">
        <v>5.6888888888888891</v>
      </c>
      <c r="P443" s="32">
        <v>40.270333333333326</v>
      </c>
      <c r="Q443" s="32">
        <v>27.527111111111108</v>
      </c>
      <c r="R443" s="32">
        <v>12.74322222222222</v>
      </c>
      <c r="S443" s="32">
        <v>123.26066666666667</v>
      </c>
      <c r="T443" s="32">
        <v>54.350888888888889</v>
      </c>
      <c r="U443" s="32">
        <v>19.313222222222223</v>
      </c>
      <c r="V443" s="32">
        <v>49.596555555555554</v>
      </c>
      <c r="W443" s="32">
        <v>3.4750000000000001</v>
      </c>
      <c r="X443" s="32">
        <v>0.26111111111111113</v>
      </c>
      <c r="Y443" s="32">
        <v>0</v>
      </c>
      <c r="Z443" s="32">
        <v>0</v>
      </c>
      <c r="AA443" s="32">
        <v>0.39533333333333331</v>
      </c>
      <c r="AB443" s="32">
        <v>0</v>
      </c>
      <c r="AC443" s="32">
        <v>2.8185555555555557</v>
      </c>
      <c r="AD443" s="32">
        <v>0</v>
      </c>
      <c r="AE443" s="32">
        <v>0</v>
      </c>
      <c r="AF443" t="s">
        <v>264</v>
      </c>
      <c r="AG443">
        <v>7</v>
      </c>
      <c r="AH443"/>
    </row>
    <row r="444" spans="1:34" x14ac:dyDescent="0.25">
      <c r="A444" t="s">
        <v>1347</v>
      </c>
      <c r="B444" t="s">
        <v>959</v>
      </c>
      <c r="C444" t="s">
        <v>1068</v>
      </c>
      <c r="D444" t="s">
        <v>1287</v>
      </c>
      <c r="E444" s="32">
        <v>109.54444444444445</v>
      </c>
      <c r="F444" s="32">
        <v>3.0804990364134293</v>
      </c>
      <c r="G444" s="32">
        <v>3.0401298306116238</v>
      </c>
      <c r="H444" s="32">
        <v>0.1905081651283092</v>
      </c>
      <c r="I444" s="32">
        <v>0.15013895932650373</v>
      </c>
      <c r="J444" s="32">
        <v>337.45155555555556</v>
      </c>
      <c r="K444" s="32">
        <v>333.02933333333334</v>
      </c>
      <c r="L444" s="32">
        <v>20.869111111111117</v>
      </c>
      <c r="M444" s="32">
        <v>16.446888888888893</v>
      </c>
      <c r="N444" s="32">
        <v>0</v>
      </c>
      <c r="O444" s="32">
        <v>4.4222222222222225</v>
      </c>
      <c r="P444" s="32">
        <v>47.264999999999993</v>
      </c>
      <c r="Q444" s="32">
        <v>47.264999999999993</v>
      </c>
      <c r="R444" s="32">
        <v>0</v>
      </c>
      <c r="S444" s="32">
        <v>269.31744444444445</v>
      </c>
      <c r="T444" s="32">
        <v>164.24055555555555</v>
      </c>
      <c r="U444" s="32">
        <v>41.459666666666678</v>
      </c>
      <c r="V444" s="32">
        <v>63.617222222222217</v>
      </c>
      <c r="W444" s="32">
        <v>0</v>
      </c>
      <c r="X444" s="32">
        <v>0</v>
      </c>
      <c r="Y444" s="32">
        <v>0</v>
      </c>
      <c r="Z444" s="32">
        <v>0</v>
      </c>
      <c r="AA444" s="32">
        <v>0</v>
      </c>
      <c r="AB444" s="32">
        <v>0</v>
      </c>
      <c r="AC444" s="32">
        <v>0</v>
      </c>
      <c r="AD444" s="32">
        <v>0</v>
      </c>
      <c r="AE444" s="32">
        <v>0</v>
      </c>
      <c r="AF444" t="s">
        <v>477</v>
      </c>
      <c r="AG444">
        <v>7</v>
      </c>
      <c r="AH444"/>
    </row>
    <row r="445" spans="1:34" x14ac:dyDescent="0.25">
      <c r="A445" t="s">
        <v>1347</v>
      </c>
      <c r="B445" t="s">
        <v>707</v>
      </c>
      <c r="C445" t="s">
        <v>1140</v>
      </c>
      <c r="D445" t="s">
        <v>1273</v>
      </c>
      <c r="E445" s="32">
        <v>24.822222222222223</v>
      </c>
      <c r="F445" s="32">
        <v>3.9149955237242615</v>
      </c>
      <c r="G445" s="32">
        <v>3.5526544315129818</v>
      </c>
      <c r="H445" s="32">
        <v>0.23992837958818264</v>
      </c>
      <c r="I445" s="32">
        <v>3.5138764547896148E-2</v>
      </c>
      <c r="J445" s="32">
        <v>97.178888888888892</v>
      </c>
      <c r="K445" s="32">
        <v>88.184777777777796</v>
      </c>
      <c r="L445" s="32">
        <v>5.9555555555555557</v>
      </c>
      <c r="M445" s="32">
        <v>0.87222222222222223</v>
      </c>
      <c r="N445" s="32">
        <v>0</v>
      </c>
      <c r="O445" s="32">
        <v>5.083333333333333</v>
      </c>
      <c r="P445" s="32">
        <v>29.618333333333336</v>
      </c>
      <c r="Q445" s="32">
        <v>25.707555555555558</v>
      </c>
      <c r="R445" s="32">
        <v>3.9107777777777781</v>
      </c>
      <c r="S445" s="32">
        <v>61.605000000000004</v>
      </c>
      <c r="T445" s="32">
        <v>35.17444444444444</v>
      </c>
      <c r="U445" s="32">
        <v>20.311888888888895</v>
      </c>
      <c r="V445" s="32">
        <v>6.118666666666666</v>
      </c>
      <c r="W445" s="32">
        <v>0</v>
      </c>
      <c r="X445" s="32">
        <v>0</v>
      </c>
      <c r="Y445" s="32">
        <v>0</v>
      </c>
      <c r="Z445" s="32">
        <v>0</v>
      </c>
      <c r="AA445" s="32">
        <v>0</v>
      </c>
      <c r="AB445" s="32">
        <v>0</v>
      </c>
      <c r="AC445" s="32">
        <v>0</v>
      </c>
      <c r="AD445" s="32">
        <v>0</v>
      </c>
      <c r="AE445" s="32">
        <v>0</v>
      </c>
      <c r="AF445" t="s">
        <v>221</v>
      </c>
      <c r="AG445">
        <v>7</v>
      </c>
      <c r="AH445"/>
    </row>
    <row r="446" spans="1:34" x14ac:dyDescent="0.25">
      <c r="A446" t="s">
        <v>1347</v>
      </c>
      <c r="B446" t="s">
        <v>837</v>
      </c>
      <c r="C446" t="s">
        <v>1185</v>
      </c>
      <c r="D446" t="s">
        <v>1319</v>
      </c>
      <c r="E446" s="32">
        <v>41.288888888888891</v>
      </c>
      <c r="F446" s="32">
        <v>2.8720344456404736</v>
      </c>
      <c r="G446" s="32">
        <v>2.6320344456404738</v>
      </c>
      <c r="H446" s="32">
        <v>0.51396663078579108</v>
      </c>
      <c r="I446" s="32">
        <v>0.27396663078579109</v>
      </c>
      <c r="J446" s="32">
        <v>118.58311111111112</v>
      </c>
      <c r="K446" s="32">
        <v>108.67377777777779</v>
      </c>
      <c r="L446" s="32">
        <v>21.221111111111107</v>
      </c>
      <c r="M446" s="32">
        <v>11.311777777777776</v>
      </c>
      <c r="N446" s="32">
        <v>4.5537777777777757</v>
      </c>
      <c r="O446" s="32">
        <v>5.3555555555555552</v>
      </c>
      <c r="P446" s="32">
        <v>17.216444444444441</v>
      </c>
      <c r="Q446" s="32">
        <v>17.216444444444441</v>
      </c>
      <c r="R446" s="32">
        <v>0</v>
      </c>
      <c r="S446" s="32">
        <v>80.145555555555575</v>
      </c>
      <c r="T446" s="32">
        <v>56.916111111111121</v>
      </c>
      <c r="U446" s="32">
        <v>13.245333333333335</v>
      </c>
      <c r="V446" s="32">
        <v>9.9841111111111118</v>
      </c>
      <c r="W446" s="32">
        <v>6.5096666666666669</v>
      </c>
      <c r="X446" s="32">
        <v>1.1416666666666666</v>
      </c>
      <c r="Y446" s="32">
        <v>0</v>
      </c>
      <c r="Z446" s="32">
        <v>0</v>
      </c>
      <c r="AA446" s="32">
        <v>0</v>
      </c>
      <c r="AB446" s="32">
        <v>0</v>
      </c>
      <c r="AC446" s="32">
        <v>4.8291111111111116</v>
      </c>
      <c r="AD446" s="32">
        <v>0</v>
      </c>
      <c r="AE446" s="32">
        <v>0.53888888888888886</v>
      </c>
      <c r="AF446" t="s">
        <v>354</v>
      </c>
      <c r="AG446">
        <v>7</v>
      </c>
      <c r="AH446"/>
    </row>
    <row r="447" spans="1:34" x14ac:dyDescent="0.25">
      <c r="A447" t="s">
        <v>1347</v>
      </c>
      <c r="B447" t="s">
        <v>936</v>
      </c>
      <c r="C447" t="s">
        <v>1034</v>
      </c>
      <c r="D447" t="s">
        <v>1306</v>
      </c>
      <c r="E447" s="32">
        <v>108.33333333333333</v>
      </c>
      <c r="F447" s="32">
        <v>2.9533107692307694</v>
      </c>
      <c r="G447" s="32">
        <v>2.7955415384615385</v>
      </c>
      <c r="H447" s="32">
        <v>0.45600102564102563</v>
      </c>
      <c r="I447" s="32">
        <v>0.34343692307692308</v>
      </c>
      <c r="J447" s="32">
        <v>319.94200000000001</v>
      </c>
      <c r="K447" s="32">
        <v>302.85033333333331</v>
      </c>
      <c r="L447" s="32">
        <v>49.400111111111109</v>
      </c>
      <c r="M447" s="32">
        <v>37.205666666666666</v>
      </c>
      <c r="N447" s="32">
        <v>0</v>
      </c>
      <c r="O447" s="32">
        <v>12.194444444444445</v>
      </c>
      <c r="P447" s="32">
        <v>58.103888888888889</v>
      </c>
      <c r="Q447" s="32">
        <v>53.206666666666671</v>
      </c>
      <c r="R447" s="32">
        <v>4.8972222222222221</v>
      </c>
      <c r="S447" s="32">
        <v>212.43799999999999</v>
      </c>
      <c r="T447" s="32">
        <v>190.46244444444443</v>
      </c>
      <c r="U447" s="32">
        <v>0</v>
      </c>
      <c r="V447" s="32">
        <v>21.975555555555559</v>
      </c>
      <c r="W447" s="32">
        <v>83.045666666666676</v>
      </c>
      <c r="X447" s="32">
        <v>7.1862222222222218</v>
      </c>
      <c r="Y447" s="32">
        <v>0</v>
      </c>
      <c r="Z447" s="32">
        <v>0</v>
      </c>
      <c r="AA447" s="32">
        <v>14.053888888888888</v>
      </c>
      <c r="AB447" s="32">
        <v>0</v>
      </c>
      <c r="AC447" s="32">
        <v>60.984666666666676</v>
      </c>
      <c r="AD447" s="32">
        <v>0</v>
      </c>
      <c r="AE447" s="32">
        <v>0.82088888888888889</v>
      </c>
      <c r="AF447" t="s">
        <v>454</v>
      </c>
      <c r="AG447">
        <v>7</v>
      </c>
      <c r="AH447"/>
    </row>
    <row r="448" spans="1:34" x14ac:dyDescent="0.25">
      <c r="A448" t="s">
        <v>1347</v>
      </c>
      <c r="B448" t="s">
        <v>767</v>
      </c>
      <c r="C448" t="s">
        <v>1034</v>
      </c>
      <c r="D448" t="s">
        <v>1211</v>
      </c>
      <c r="E448" s="32">
        <v>71.044444444444451</v>
      </c>
      <c r="F448" s="32">
        <v>0.59213950578667485</v>
      </c>
      <c r="G448" s="32">
        <v>0.59213950578667485</v>
      </c>
      <c r="H448" s="32">
        <v>2.8411010322177039E-2</v>
      </c>
      <c r="I448" s="32">
        <v>2.8411010322177039E-2</v>
      </c>
      <c r="J448" s="32">
        <v>42.068222222222218</v>
      </c>
      <c r="K448" s="32">
        <v>42.068222222222218</v>
      </c>
      <c r="L448" s="32">
        <v>2.0184444444444445</v>
      </c>
      <c r="M448" s="32">
        <v>2.0184444444444445</v>
      </c>
      <c r="N448" s="32">
        <v>0</v>
      </c>
      <c r="O448" s="32">
        <v>0</v>
      </c>
      <c r="P448" s="32">
        <v>9.9071111111111101</v>
      </c>
      <c r="Q448" s="32">
        <v>9.9071111111111101</v>
      </c>
      <c r="R448" s="32">
        <v>0</v>
      </c>
      <c r="S448" s="32">
        <v>30.142666666666667</v>
      </c>
      <c r="T448" s="32">
        <v>30.142666666666667</v>
      </c>
      <c r="U448" s="32">
        <v>0</v>
      </c>
      <c r="V448" s="32">
        <v>0</v>
      </c>
      <c r="W448" s="32">
        <v>0</v>
      </c>
      <c r="X448" s="32">
        <v>0</v>
      </c>
      <c r="Y448" s="32">
        <v>0</v>
      </c>
      <c r="Z448" s="32">
        <v>0</v>
      </c>
      <c r="AA448" s="32">
        <v>0</v>
      </c>
      <c r="AB448" s="32">
        <v>0</v>
      </c>
      <c r="AC448" s="32">
        <v>0</v>
      </c>
      <c r="AD448" s="32">
        <v>0</v>
      </c>
      <c r="AE448" s="32">
        <v>0</v>
      </c>
      <c r="AF448" t="s">
        <v>282</v>
      </c>
      <c r="AG448">
        <v>7</v>
      </c>
      <c r="AH448"/>
    </row>
    <row r="449" spans="1:34" x14ac:dyDescent="0.25">
      <c r="A449" t="s">
        <v>1347</v>
      </c>
      <c r="B449" t="s">
        <v>838</v>
      </c>
      <c r="C449" t="s">
        <v>1026</v>
      </c>
      <c r="D449" t="s">
        <v>1308</v>
      </c>
      <c r="E449" s="32">
        <v>52.766666666666666</v>
      </c>
      <c r="F449" s="32">
        <v>2.4888860812802696</v>
      </c>
      <c r="G449" s="32">
        <v>2.3560117919562011</v>
      </c>
      <c r="H449" s="32">
        <v>0.41375868603916616</v>
      </c>
      <c r="I449" s="32">
        <v>0.28088439671509791</v>
      </c>
      <c r="J449" s="32">
        <v>131.33022222222223</v>
      </c>
      <c r="K449" s="32">
        <v>124.31888888888888</v>
      </c>
      <c r="L449" s="32">
        <v>21.832666666666668</v>
      </c>
      <c r="M449" s="32">
        <v>14.821333333333333</v>
      </c>
      <c r="N449" s="32">
        <v>1.5238888888888888</v>
      </c>
      <c r="O449" s="32">
        <v>5.4874444444444439</v>
      </c>
      <c r="P449" s="32">
        <v>19.129000000000001</v>
      </c>
      <c r="Q449" s="32">
        <v>19.129000000000001</v>
      </c>
      <c r="R449" s="32">
        <v>0</v>
      </c>
      <c r="S449" s="32">
        <v>90.36855555555556</v>
      </c>
      <c r="T449" s="32">
        <v>35.149555555555544</v>
      </c>
      <c r="U449" s="32">
        <v>12.802444444444447</v>
      </c>
      <c r="V449" s="32">
        <v>42.416555555555561</v>
      </c>
      <c r="W449" s="32">
        <v>34.262444444444441</v>
      </c>
      <c r="X449" s="32">
        <v>3.2658888888888891</v>
      </c>
      <c r="Y449" s="32">
        <v>0</v>
      </c>
      <c r="Z449" s="32">
        <v>0</v>
      </c>
      <c r="AA449" s="32">
        <v>2.2248888888888887</v>
      </c>
      <c r="AB449" s="32">
        <v>0</v>
      </c>
      <c r="AC449" s="32">
        <v>8.7604444444444436</v>
      </c>
      <c r="AD449" s="32">
        <v>0</v>
      </c>
      <c r="AE449" s="32">
        <v>20.011222222222223</v>
      </c>
      <c r="AF449" t="s">
        <v>355</v>
      </c>
      <c r="AG449">
        <v>7</v>
      </c>
      <c r="AH449"/>
    </row>
    <row r="450" spans="1:34" x14ac:dyDescent="0.25">
      <c r="A450" t="s">
        <v>1347</v>
      </c>
      <c r="B450" t="s">
        <v>488</v>
      </c>
      <c r="C450" t="s">
        <v>1060</v>
      </c>
      <c r="D450" t="s">
        <v>1283</v>
      </c>
      <c r="E450" s="32">
        <v>107.7</v>
      </c>
      <c r="F450" s="32">
        <v>2.2030351800268235</v>
      </c>
      <c r="G450" s="32">
        <v>2.0735964097802539</v>
      </c>
      <c r="H450" s="32">
        <v>0.30285257402249049</v>
      </c>
      <c r="I450" s="32">
        <v>0.24219539874135976</v>
      </c>
      <c r="J450" s="32">
        <v>237.2668888888889</v>
      </c>
      <c r="K450" s="32">
        <v>223.32633333333334</v>
      </c>
      <c r="L450" s="32">
        <v>32.617222222222225</v>
      </c>
      <c r="M450" s="32">
        <v>26.084444444444447</v>
      </c>
      <c r="N450" s="32">
        <v>0.88833333333333342</v>
      </c>
      <c r="O450" s="32">
        <v>5.6444444444444448</v>
      </c>
      <c r="P450" s="32">
        <v>48.093333333333334</v>
      </c>
      <c r="Q450" s="32">
        <v>40.685555555555553</v>
      </c>
      <c r="R450" s="32">
        <v>7.4077777777777793</v>
      </c>
      <c r="S450" s="32">
        <v>156.55633333333333</v>
      </c>
      <c r="T450" s="32">
        <v>111.45844444444445</v>
      </c>
      <c r="U450" s="32">
        <v>1.8074444444444444</v>
      </c>
      <c r="V450" s="32">
        <v>43.290444444444432</v>
      </c>
      <c r="W450" s="32">
        <v>5.0505555555555546</v>
      </c>
      <c r="X450" s="32">
        <v>0</v>
      </c>
      <c r="Y450" s="32">
        <v>0</v>
      </c>
      <c r="Z450" s="32">
        <v>0</v>
      </c>
      <c r="AA450" s="32">
        <v>0</v>
      </c>
      <c r="AB450" s="32">
        <v>0</v>
      </c>
      <c r="AC450" s="32">
        <v>4.5652222222222214</v>
      </c>
      <c r="AD450" s="32">
        <v>0</v>
      </c>
      <c r="AE450" s="32">
        <v>0.48533333333333334</v>
      </c>
      <c r="AF450" t="s">
        <v>0</v>
      </c>
      <c r="AG450">
        <v>7</v>
      </c>
      <c r="AH450"/>
    </row>
    <row r="451" spans="1:34" x14ac:dyDescent="0.25">
      <c r="A451" t="s">
        <v>1347</v>
      </c>
      <c r="B451" t="s">
        <v>806</v>
      </c>
      <c r="C451" t="s">
        <v>974</v>
      </c>
      <c r="D451" t="s">
        <v>1242</v>
      </c>
      <c r="E451" s="32">
        <v>95.62222222222222</v>
      </c>
      <c r="F451" s="32">
        <v>2.4531803392981635</v>
      </c>
      <c r="G451" s="32">
        <v>2.3767267023007199</v>
      </c>
      <c r="H451" s="32">
        <v>0.29953520799442246</v>
      </c>
      <c r="I451" s="32">
        <v>0.23974552637694627</v>
      </c>
      <c r="J451" s="32">
        <v>234.57855555555548</v>
      </c>
      <c r="K451" s="32">
        <v>227.26788888888885</v>
      </c>
      <c r="L451" s="32">
        <v>28.642222222222216</v>
      </c>
      <c r="M451" s="32">
        <v>22.924999999999994</v>
      </c>
      <c r="N451" s="32">
        <v>3.8144444444444447</v>
      </c>
      <c r="O451" s="32">
        <v>1.9027777777777777</v>
      </c>
      <c r="P451" s="32">
        <v>48.492666666666672</v>
      </c>
      <c r="Q451" s="32">
        <v>46.899222222222228</v>
      </c>
      <c r="R451" s="32">
        <v>1.5934444444444444</v>
      </c>
      <c r="S451" s="32">
        <v>157.44366666666662</v>
      </c>
      <c r="T451" s="32">
        <v>118.76244444444441</v>
      </c>
      <c r="U451" s="32">
        <v>29.314888888888881</v>
      </c>
      <c r="V451" s="32">
        <v>9.3663333333333316</v>
      </c>
      <c r="W451" s="32">
        <v>54.963666666666668</v>
      </c>
      <c r="X451" s="32">
        <v>0.11666666666666667</v>
      </c>
      <c r="Y451" s="32">
        <v>0</v>
      </c>
      <c r="Z451" s="32">
        <v>1.9027777777777777</v>
      </c>
      <c r="AA451" s="32">
        <v>2.145888888888889</v>
      </c>
      <c r="AB451" s="32">
        <v>0</v>
      </c>
      <c r="AC451" s="32">
        <v>43.892888888888898</v>
      </c>
      <c r="AD451" s="32">
        <v>0</v>
      </c>
      <c r="AE451" s="32">
        <v>6.9054444444444449</v>
      </c>
      <c r="AF451" t="s">
        <v>321</v>
      </c>
      <c r="AG451">
        <v>7</v>
      </c>
      <c r="AH451"/>
    </row>
    <row r="452" spans="1:34" x14ac:dyDescent="0.25">
      <c r="A452" t="s">
        <v>1347</v>
      </c>
      <c r="B452" t="s">
        <v>550</v>
      </c>
      <c r="C452" t="s">
        <v>988</v>
      </c>
      <c r="D452" t="s">
        <v>1275</v>
      </c>
      <c r="E452" s="32">
        <v>99.9</v>
      </c>
      <c r="F452" s="32">
        <v>2.7746635524413303</v>
      </c>
      <c r="G452" s="32">
        <v>2.6304916027138252</v>
      </c>
      <c r="H452" s="32">
        <v>0.40437659882104321</v>
      </c>
      <c r="I452" s="32">
        <v>0.26226226226226224</v>
      </c>
      <c r="J452" s="32">
        <v>277.18888888888893</v>
      </c>
      <c r="K452" s="32">
        <v>262.78611111111115</v>
      </c>
      <c r="L452" s="32">
        <v>40.397222222222219</v>
      </c>
      <c r="M452" s="32">
        <v>26.2</v>
      </c>
      <c r="N452" s="32">
        <v>8.6</v>
      </c>
      <c r="O452" s="32">
        <v>5.5972222222222223</v>
      </c>
      <c r="P452" s="32">
        <v>24.197222222222223</v>
      </c>
      <c r="Q452" s="32">
        <v>23.991666666666667</v>
      </c>
      <c r="R452" s="32">
        <v>0.20555555555555555</v>
      </c>
      <c r="S452" s="32">
        <v>212.59444444444446</v>
      </c>
      <c r="T452" s="32">
        <v>139.39166666666668</v>
      </c>
      <c r="U452" s="32">
        <v>23.675000000000001</v>
      </c>
      <c r="V452" s="32">
        <v>49.527777777777779</v>
      </c>
      <c r="W452" s="32">
        <v>0</v>
      </c>
      <c r="X452" s="32">
        <v>0</v>
      </c>
      <c r="Y452" s="32">
        <v>0</v>
      </c>
      <c r="Z452" s="32">
        <v>0</v>
      </c>
      <c r="AA452" s="32">
        <v>0</v>
      </c>
      <c r="AB452" s="32">
        <v>0</v>
      </c>
      <c r="AC452" s="32">
        <v>0</v>
      </c>
      <c r="AD452" s="32">
        <v>0</v>
      </c>
      <c r="AE452" s="32">
        <v>0</v>
      </c>
      <c r="AF452" t="s">
        <v>61</v>
      </c>
      <c r="AG452">
        <v>7</v>
      </c>
      <c r="AH452"/>
    </row>
    <row r="453" spans="1:34" x14ac:dyDescent="0.25">
      <c r="A453" t="s">
        <v>1347</v>
      </c>
      <c r="B453" t="s">
        <v>532</v>
      </c>
      <c r="C453" t="s">
        <v>1077</v>
      </c>
      <c r="D453" t="s">
        <v>1269</v>
      </c>
      <c r="E453" s="32">
        <v>52.62222222222222</v>
      </c>
      <c r="F453" s="32">
        <v>4.6586782094594597</v>
      </c>
      <c r="G453" s="32">
        <v>4.420819256756757</v>
      </c>
      <c r="H453" s="32">
        <v>0.37341638513513514</v>
      </c>
      <c r="I453" s="32">
        <v>0.26530827702702703</v>
      </c>
      <c r="J453" s="32">
        <v>245.14999999999998</v>
      </c>
      <c r="K453" s="32">
        <v>232.63333333333333</v>
      </c>
      <c r="L453" s="32">
        <v>19.649999999999999</v>
      </c>
      <c r="M453" s="32">
        <v>13.96111111111111</v>
      </c>
      <c r="N453" s="32">
        <v>0</v>
      </c>
      <c r="O453" s="32">
        <v>5.6888888888888891</v>
      </c>
      <c r="P453" s="32">
        <v>64.297222222222217</v>
      </c>
      <c r="Q453" s="32">
        <v>57.469444444444441</v>
      </c>
      <c r="R453" s="32">
        <v>6.8277777777777775</v>
      </c>
      <c r="S453" s="32">
        <v>161.20277777777778</v>
      </c>
      <c r="T453" s="32">
        <v>97.819444444444443</v>
      </c>
      <c r="U453" s="32">
        <v>57.766666666666666</v>
      </c>
      <c r="V453" s="32">
        <v>5.6166666666666663</v>
      </c>
      <c r="W453" s="32">
        <v>0</v>
      </c>
      <c r="X453" s="32">
        <v>0</v>
      </c>
      <c r="Y453" s="32">
        <v>0</v>
      </c>
      <c r="Z453" s="32">
        <v>0</v>
      </c>
      <c r="AA453" s="32">
        <v>0</v>
      </c>
      <c r="AB453" s="32">
        <v>0</v>
      </c>
      <c r="AC453" s="32">
        <v>0</v>
      </c>
      <c r="AD453" s="32">
        <v>0</v>
      </c>
      <c r="AE453" s="32">
        <v>0</v>
      </c>
      <c r="AF453" t="s">
        <v>43</v>
      </c>
      <c r="AG453">
        <v>7</v>
      </c>
      <c r="AH453"/>
    </row>
    <row r="454" spans="1:34" x14ac:dyDescent="0.25">
      <c r="A454" t="s">
        <v>1347</v>
      </c>
      <c r="B454" t="s">
        <v>829</v>
      </c>
      <c r="C454" t="s">
        <v>1053</v>
      </c>
      <c r="D454" t="s">
        <v>1283</v>
      </c>
      <c r="E454" s="32">
        <v>78.966666666666669</v>
      </c>
      <c r="F454" s="32">
        <v>1.737895033065991</v>
      </c>
      <c r="G454" s="32">
        <v>1.5220064724919091</v>
      </c>
      <c r="H454" s="32">
        <v>0.14384691149570847</v>
      </c>
      <c r="I454" s="32">
        <v>0</v>
      </c>
      <c r="J454" s="32">
        <v>137.23577777777777</v>
      </c>
      <c r="K454" s="32">
        <v>120.18777777777777</v>
      </c>
      <c r="L454" s="32">
        <v>11.359111111111112</v>
      </c>
      <c r="M454" s="32">
        <v>0</v>
      </c>
      <c r="N454" s="32">
        <v>5.4016666666666673</v>
      </c>
      <c r="O454" s="32">
        <v>5.9574444444444437</v>
      </c>
      <c r="P454" s="32">
        <v>48.883888888888869</v>
      </c>
      <c r="Q454" s="32">
        <v>43.194999999999979</v>
      </c>
      <c r="R454" s="32">
        <v>5.6888888888888891</v>
      </c>
      <c r="S454" s="32">
        <v>76.992777777777789</v>
      </c>
      <c r="T454" s="32">
        <v>56.469666666666683</v>
      </c>
      <c r="U454" s="32">
        <v>0</v>
      </c>
      <c r="V454" s="32">
        <v>20.523111111111106</v>
      </c>
      <c r="W454" s="32">
        <v>0</v>
      </c>
      <c r="X454" s="32">
        <v>0</v>
      </c>
      <c r="Y454" s="32">
        <v>0</v>
      </c>
      <c r="Z454" s="32">
        <v>0</v>
      </c>
      <c r="AA454" s="32">
        <v>0</v>
      </c>
      <c r="AB454" s="32">
        <v>0</v>
      </c>
      <c r="AC454" s="32">
        <v>0</v>
      </c>
      <c r="AD454" s="32">
        <v>0</v>
      </c>
      <c r="AE454" s="32">
        <v>0</v>
      </c>
      <c r="AF454" t="s">
        <v>345</v>
      </c>
      <c r="AG454">
        <v>7</v>
      </c>
      <c r="AH454"/>
    </row>
    <row r="455" spans="1:34" x14ac:dyDescent="0.25">
      <c r="A455" t="s">
        <v>1347</v>
      </c>
      <c r="B455" t="s">
        <v>946</v>
      </c>
      <c r="C455" t="s">
        <v>1045</v>
      </c>
      <c r="D455" t="s">
        <v>1210</v>
      </c>
      <c r="E455" s="32">
        <v>46.9</v>
      </c>
      <c r="F455" s="32">
        <v>2.7793769248993128</v>
      </c>
      <c r="G455" s="32">
        <v>2.5729092632077704</v>
      </c>
      <c r="H455" s="32">
        <v>0.37855958303719495</v>
      </c>
      <c r="I455" s="32">
        <v>0.29706230751006862</v>
      </c>
      <c r="J455" s="32">
        <v>130.35277777777776</v>
      </c>
      <c r="K455" s="32">
        <v>120.66944444444442</v>
      </c>
      <c r="L455" s="32">
        <v>17.754444444444442</v>
      </c>
      <c r="M455" s="32">
        <v>13.932222222222219</v>
      </c>
      <c r="N455" s="32">
        <v>0</v>
      </c>
      <c r="O455" s="32">
        <v>3.8222222222222224</v>
      </c>
      <c r="P455" s="32">
        <v>31.528888888888883</v>
      </c>
      <c r="Q455" s="32">
        <v>25.667777777777772</v>
      </c>
      <c r="R455" s="32">
        <v>5.8611111111111107</v>
      </c>
      <c r="S455" s="32">
        <v>81.069444444444429</v>
      </c>
      <c r="T455" s="32">
        <v>62.336222222222212</v>
      </c>
      <c r="U455" s="32">
        <v>4.0055555555555555</v>
      </c>
      <c r="V455" s="32">
        <v>14.72766666666667</v>
      </c>
      <c r="W455" s="32">
        <v>50.866666666666674</v>
      </c>
      <c r="X455" s="32">
        <v>11.687777777777779</v>
      </c>
      <c r="Y455" s="32">
        <v>0</v>
      </c>
      <c r="Z455" s="32">
        <v>0</v>
      </c>
      <c r="AA455" s="32">
        <v>10.203888888888892</v>
      </c>
      <c r="AB455" s="32">
        <v>0</v>
      </c>
      <c r="AC455" s="32">
        <v>26.50288888888889</v>
      </c>
      <c r="AD455" s="32">
        <v>0</v>
      </c>
      <c r="AE455" s="32">
        <v>2.4721111111111109</v>
      </c>
      <c r="AF455" t="s">
        <v>464</v>
      </c>
      <c r="AG455">
        <v>7</v>
      </c>
      <c r="AH455"/>
    </row>
    <row r="456" spans="1:34" x14ac:dyDescent="0.25">
      <c r="A456" t="s">
        <v>1347</v>
      </c>
      <c r="B456" t="s">
        <v>918</v>
      </c>
      <c r="C456" t="s">
        <v>1034</v>
      </c>
      <c r="D456" t="s">
        <v>1211</v>
      </c>
      <c r="E456" s="32">
        <v>168.93333333333334</v>
      </c>
      <c r="F456" s="32">
        <v>3.6950302551959995</v>
      </c>
      <c r="G456" s="32">
        <v>3.1554571165482757</v>
      </c>
      <c r="H456" s="32">
        <v>0.31476519337016567</v>
      </c>
      <c r="I456" s="32">
        <v>0.15903906866614045</v>
      </c>
      <c r="J456" s="32">
        <v>624.21377777777752</v>
      </c>
      <c r="K456" s="32">
        <v>533.06188888888869</v>
      </c>
      <c r="L456" s="32">
        <v>53.174333333333323</v>
      </c>
      <c r="M456" s="32">
        <v>26.866999999999994</v>
      </c>
      <c r="N456" s="32">
        <v>21.418444444444443</v>
      </c>
      <c r="O456" s="32">
        <v>4.8888888888888893</v>
      </c>
      <c r="P456" s="32">
        <v>150.54266666666663</v>
      </c>
      <c r="Q456" s="32">
        <v>85.698111111111103</v>
      </c>
      <c r="R456" s="32">
        <v>64.84455555555553</v>
      </c>
      <c r="S456" s="32">
        <v>420.49677777777754</v>
      </c>
      <c r="T456" s="32">
        <v>343.14399999999983</v>
      </c>
      <c r="U456" s="32">
        <v>0</v>
      </c>
      <c r="V456" s="32">
        <v>77.352777777777732</v>
      </c>
      <c r="W456" s="32">
        <v>0</v>
      </c>
      <c r="X456" s="32">
        <v>0</v>
      </c>
      <c r="Y456" s="32">
        <v>0</v>
      </c>
      <c r="Z456" s="32">
        <v>0</v>
      </c>
      <c r="AA456" s="32">
        <v>0</v>
      </c>
      <c r="AB456" s="32">
        <v>0</v>
      </c>
      <c r="AC456" s="32">
        <v>0</v>
      </c>
      <c r="AD456" s="32">
        <v>0</v>
      </c>
      <c r="AE456" s="32">
        <v>0</v>
      </c>
      <c r="AF456" t="s">
        <v>436</v>
      </c>
      <c r="AG456">
        <v>7</v>
      </c>
      <c r="AH456"/>
    </row>
    <row r="457" spans="1:34" x14ac:dyDescent="0.25">
      <c r="A457" t="s">
        <v>1347</v>
      </c>
      <c r="B457" t="s">
        <v>591</v>
      </c>
      <c r="C457" t="s">
        <v>1107</v>
      </c>
      <c r="D457" t="s">
        <v>1220</v>
      </c>
      <c r="E457" s="32">
        <v>64.233333333333334</v>
      </c>
      <c r="F457" s="32">
        <v>2.8549558899844323</v>
      </c>
      <c r="G457" s="32">
        <v>2.6725480020757657</v>
      </c>
      <c r="H457" s="32">
        <v>0.45891714236291303</v>
      </c>
      <c r="I457" s="32">
        <v>0.27650925445424668</v>
      </c>
      <c r="J457" s="32">
        <v>183.38333333333338</v>
      </c>
      <c r="K457" s="32">
        <v>171.66666666666669</v>
      </c>
      <c r="L457" s="32">
        <v>29.477777777777781</v>
      </c>
      <c r="M457" s="32">
        <v>17.761111111111113</v>
      </c>
      <c r="N457" s="32">
        <v>6.0277777777777777</v>
      </c>
      <c r="O457" s="32">
        <v>5.6888888888888891</v>
      </c>
      <c r="P457" s="32">
        <v>36.230555555555554</v>
      </c>
      <c r="Q457" s="32">
        <v>36.230555555555554</v>
      </c>
      <c r="R457" s="32">
        <v>0</v>
      </c>
      <c r="S457" s="32">
        <v>117.675</v>
      </c>
      <c r="T457" s="32">
        <v>62.555555555555557</v>
      </c>
      <c r="U457" s="32">
        <v>20.069444444444443</v>
      </c>
      <c r="V457" s="32">
        <v>35.049999999999997</v>
      </c>
      <c r="W457" s="32">
        <v>0</v>
      </c>
      <c r="X457" s="32">
        <v>0</v>
      </c>
      <c r="Y457" s="32">
        <v>0</v>
      </c>
      <c r="Z457" s="32">
        <v>0</v>
      </c>
      <c r="AA457" s="32">
        <v>0</v>
      </c>
      <c r="AB457" s="32">
        <v>0</v>
      </c>
      <c r="AC457" s="32">
        <v>0</v>
      </c>
      <c r="AD457" s="32">
        <v>0</v>
      </c>
      <c r="AE457" s="32">
        <v>0</v>
      </c>
      <c r="AF457" t="s">
        <v>103</v>
      </c>
      <c r="AG457">
        <v>7</v>
      </c>
      <c r="AH457"/>
    </row>
    <row r="458" spans="1:34" x14ac:dyDescent="0.25">
      <c r="A458" t="s">
        <v>1347</v>
      </c>
      <c r="B458" t="s">
        <v>706</v>
      </c>
      <c r="C458" t="s">
        <v>1097</v>
      </c>
      <c r="D458" t="s">
        <v>1221</v>
      </c>
      <c r="E458" s="32">
        <v>62.888888888888886</v>
      </c>
      <c r="F458" s="32">
        <v>2.9959204946996469</v>
      </c>
      <c r="G458" s="32">
        <v>2.6597067137809192</v>
      </c>
      <c r="H458" s="32">
        <v>0.45470848056537105</v>
      </c>
      <c r="I458" s="32">
        <v>0.25697526501766782</v>
      </c>
      <c r="J458" s="32">
        <v>188.41011111111112</v>
      </c>
      <c r="K458" s="32">
        <v>167.26600000000002</v>
      </c>
      <c r="L458" s="32">
        <v>28.59611111111111</v>
      </c>
      <c r="M458" s="32">
        <v>16.160888888888888</v>
      </c>
      <c r="N458" s="32">
        <v>7.1907777777777788</v>
      </c>
      <c r="O458" s="32">
        <v>5.2444444444444445</v>
      </c>
      <c r="P458" s="32">
        <v>38.344111111111111</v>
      </c>
      <c r="Q458" s="32">
        <v>29.635222222222222</v>
      </c>
      <c r="R458" s="32">
        <v>8.7088888888888896</v>
      </c>
      <c r="S458" s="32">
        <v>121.4698888888889</v>
      </c>
      <c r="T458" s="32">
        <v>73.88600000000001</v>
      </c>
      <c r="U458" s="32">
        <v>27.53444444444445</v>
      </c>
      <c r="V458" s="32">
        <v>20.049444444444443</v>
      </c>
      <c r="W458" s="32">
        <v>0</v>
      </c>
      <c r="X458" s="32">
        <v>0</v>
      </c>
      <c r="Y458" s="32">
        <v>0</v>
      </c>
      <c r="Z458" s="32">
        <v>0</v>
      </c>
      <c r="AA458" s="32">
        <v>0</v>
      </c>
      <c r="AB458" s="32">
        <v>0</v>
      </c>
      <c r="AC458" s="32">
        <v>0</v>
      </c>
      <c r="AD458" s="32">
        <v>0</v>
      </c>
      <c r="AE458" s="32">
        <v>0</v>
      </c>
      <c r="AF458" t="s">
        <v>220</v>
      </c>
      <c r="AG458">
        <v>7</v>
      </c>
      <c r="AH458"/>
    </row>
    <row r="459" spans="1:34" x14ac:dyDescent="0.25">
      <c r="A459" t="s">
        <v>1347</v>
      </c>
      <c r="B459" t="s">
        <v>549</v>
      </c>
      <c r="C459" t="s">
        <v>1018</v>
      </c>
      <c r="D459" t="s">
        <v>1236</v>
      </c>
      <c r="E459" s="32">
        <v>54.244444444444447</v>
      </c>
      <c r="F459" s="32">
        <v>3.5040126997132321</v>
      </c>
      <c r="G459" s="32">
        <v>3.2005981155264234</v>
      </c>
      <c r="H459" s="32">
        <v>0.29120032773453502</v>
      </c>
      <c r="I459" s="32">
        <v>0.19697664891437933</v>
      </c>
      <c r="J459" s="32">
        <v>190.07322222222223</v>
      </c>
      <c r="K459" s="32">
        <v>173.61466666666666</v>
      </c>
      <c r="L459" s="32">
        <v>15.795999999999999</v>
      </c>
      <c r="M459" s="32">
        <v>10.684888888888889</v>
      </c>
      <c r="N459" s="32">
        <v>0</v>
      </c>
      <c r="O459" s="32">
        <v>5.1111111111111107</v>
      </c>
      <c r="P459" s="32">
        <v>54.734555555555552</v>
      </c>
      <c r="Q459" s="32">
        <v>43.387111111111111</v>
      </c>
      <c r="R459" s="32">
        <v>11.347444444444442</v>
      </c>
      <c r="S459" s="32">
        <v>119.54266666666666</v>
      </c>
      <c r="T459" s="32">
        <v>67.790555555555571</v>
      </c>
      <c r="U459" s="32">
        <v>25.807444444444432</v>
      </c>
      <c r="V459" s="32">
        <v>25.944666666666663</v>
      </c>
      <c r="W459" s="32">
        <v>56.128111111111103</v>
      </c>
      <c r="X459" s="32">
        <v>1.806777777777778</v>
      </c>
      <c r="Y459" s="32">
        <v>0</v>
      </c>
      <c r="Z459" s="32">
        <v>0</v>
      </c>
      <c r="AA459" s="32">
        <v>13.034222222222221</v>
      </c>
      <c r="AB459" s="32">
        <v>0</v>
      </c>
      <c r="AC459" s="32">
        <v>26.993444444444442</v>
      </c>
      <c r="AD459" s="32">
        <v>0</v>
      </c>
      <c r="AE459" s="32">
        <v>14.29366666666666</v>
      </c>
      <c r="AF459" t="s">
        <v>60</v>
      </c>
      <c r="AG459">
        <v>7</v>
      </c>
      <c r="AH459"/>
    </row>
    <row r="460" spans="1:34" x14ac:dyDescent="0.25">
      <c r="A460" t="s">
        <v>1347</v>
      </c>
      <c r="B460" t="s">
        <v>769</v>
      </c>
      <c r="C460" t="s">
        <v>964</v>
      </c>
      <c r="D460" t="s">
        <v>1302</v>
      </c>
      <c r="E460" s="32">
        <v>27.411111111111111</v>
      </c>
      <c r="F460" s="32">
        <v>3.5296189704094036</v>
      </c>
      <c r="G460" s="32">
        <v>3.3293879205512762</v>
      </c>
      <c r="H460" s="32">
        <v>0.33539927036886902</v>
      </c>
      <c r="I460" s="32">
        <v>0.13516822051074182</v>
      </c>
      <c r="J460" s="32">
        <v>96.75077777777777</v>
      </c>
      <c r="K460" s="32">
        <v>91.262222222222206</v>
      </c>
      <c r="L460" s="32">
        <v>9.1936666666666653</v>
      </c>
      <c r="M460" s="32">
        <v>3.7051111111111115</v>
      </c>
      <c r="N460" s="32">
        <v>0</v>
      </c>
      <c r="O460" s="32">
        <v>5.4885555555555543</v>
      </c>
      <c r="P460" s="32">
        <v>23.262333333333334</v>
      </c>
      <c r="Q460" s="32">
        <v>23.262333333333334</v>
      </c>
      <c r="R460" s="32">
        <v>0</v>
      </c>
      <c r="S460" s="32">
        <v>64.294777777777767</v>
      </c>
      <c r="T460" s="32">
        <v>43.763222222222218</v>
      </c>
      <c r="U460" s="32">
        <v>11.282666666666664</v>
      </c>
      <c r="V460" s="32">
        <v>9.2488888888888905</v>
      </c>
      <c r="W460" s="32">
        <v>0</v>
      </c>
      <c r="X460" s="32">
        <v>0</v>
      </c>
      <c r="Y460" s="32">
        <v>0</v>
      </c>
      <c r="Z460" s="32">
        <v>0</v>
      </c>
      <c r="AA460" s="32">
        <v>0</v>
      </c>
      <c r="AB460" s="32">
        <v>0</v>
      </c>
      <c r="AC460" s="32">
        <v>0</v>
      </c>
      <c r="AD460" s="32">
        <v>0</v>
      </c>
      <c r="AE460" s="32">
        <v>0</v>
      </c>
      <c r="AF460" t="s">
        <v>284</v>
      </c>
      <c r="AG460">
        <v>7</v>
      </c>
      <c r="AH460"/>
    </row>
    <row r="461" spans="1:34" x14ac:dyDescent="0.25">
      <c r="A461" t="s">
        <v>1347</v>
      </c>
      <c r="B461" t="s">
        <v>894</v>
      </c>
      <c r="C461" t="s">
        <v>1030</v>
      </c>
      <c r="D461" t="s">
        <v>1211</v>
      </c>
      <c r="E461" s="32">
        <v>93.611111111111114</v>
      </c>
      <c r="F461" s="32">
        <v>4.3186943620178031</v>
      </c>
      <c r="G461" s="32">
        <v>4.0570919881305638</v>
      </c>
      <c r="H461" s="32">
        <v>0.44964391691394662</v>
      </c>
      <c r="I461" s="32">
        <v>0.23341246290801188</v>
      </c>
      <c r="J461" s="32">
        <v>404.27777777777771</v>
      </c>
      <c r="K461" s="32">
        <v>379.78888888888889</v>
      </c>
      <c r="L461" s="32">
        <v>42.091666666666669</v>
      </c>
      <c r="M461" s="32">
        <v>21.85</v>
      </c>
      <c r="N461" s="32">
        <v>14.730555555555556</v>
      </c>
      <c r="O461" s="32">
        <v>5.5111111111111111</v>
      </c>
      <c r="P461" s="32">
        <v>94.691666666666663</v>
      </c>
      <c r="Q461" s="32">
        <v>90.444444444444443</v>
      </c>
      <c r="R461" s="32">
        <v>4.2472222222222218</v>
      </c>
      <c r="S461" s="32">
        <v>267.49444444444447</v>
      </c>
      <c r="T461" s="32">
        <v>192.15555555555557</v>
      </c>
      <c r="U461" s="32">
        <v>13.247222222222222</v>
      </c>
      <c r="V461" s="32">
        <v>62.091666666666669</v>
      </c>
      <c r="W461" s="32">
        <v>81.394444444444446</v>
      </c>
      <c r="X461" s="32">
        <v>0</v>
      </c>
      <c r="Y461" s="32">
        <v>0</v>
      </c>
      <c r="Z461" s="32">
        <v>0</v>
      </c>
      <c r="AA461" s="32">
        <v>14.725</v>
      </c>
      <c r="AB461" s="32">
        <v>0</v>
      </c>
      <c r="AC461" s="32">
        <v>66.669444444444451</v>
      </c>
      <c r="AD461" s="32">
        <v>0</v>
      </c>
      <c r="AE461" s="32">
        <v>0</v>
      </c>
      <c r="AF461" t="s">
        <v>412</v>
      </c>
      <c r="AG461">
        <v>7</v>
      </c>
      <c r="AH461"/>
    </row>
    <row r="462" spans="1:34" x14ac:dyDescent="0.25">
      <c r="A462" t="s">
        <v>1347</v>
      </c>
      <c r="B462" t="s">
        <v>898</v>
      </c>
      <c r="C462" t="s">
        <v>1150</v>
      </c>
      <c r="D462" t="s">
        <v>1279</v>
      </c>
      <c r="E462" s="32">
        <v>111.91111111111111</v>
      </c>
      <c r="F462" s="32">
        <v>3.9747915011914228</v>
      </c>
      <c r="G462" s="32">
        <v>3.7559422160444806</v>
      </c>
      <c r="H462" s="32">
        <v>0.29189237490071485</v>
      </c>
      <c r="I462" s="32">
        <v>0.17247716441620331</v>
      </c>
      <c r="J462" s="32">
        <v>444.82333333333344</v>
      </c>
      <c r="K462" s="32">
        <v>420.33166666666676</v>
      </c>
      <c r="L462" s="32">
        <v>32.665999999999997</v>
      </c>
      <c r="M462" s="32">
        <v>19.30211111111111</v>
      </c>
      <c r="N462" s="32">
        <v>8.5138888888888893</v>
      </c>
      <c r="O462" s="32">
        <v>4.8499999999999996</v>
      </c>
      <c r="P462" s="32">
        <v>157.37177777777777</v>
      </c>
      <c r="Q462" s="32">
        <v>146.244</v>
      </c>
      <c r="R462" s="32">
        <v>11.127777777777778</v>
      </c>
      <c r="S462" s="32">
        <v>254.78555555555562</v>
      </c>
      <c r="T462" s="32">
        <v>186.60000000000008</v>
      </c>
      <c r="U462" s="32">
        <v>30.388888888888889</v>
      </c>
      <c r="V462" s="32">
        <v>37.796666666666667</v>
      </c>
      <c r="W462" s="32">
        <v>143.16277777777776</v>
      </c>
      <c r="X462" s="32">
        <v>0.94377777777777772</v>
      </c>
      <c r="Y462" s="32">
        <v>0</v>
      </c>
      <c r="Z462" s="32">
        <v>0</v>
      </c>
      <c r="AA462" s="32">
        <v>48.988444444444433</v>
      </c>
      <c r="AB462" s="32">
        <v>0</v>
      </c>
      <c r="AC462" s="32">
        <v>93.23055555555554</v>
      </c>
      <c r="AD462" s="32">
        <v>0</v>
      </c>
      <c r="AE462" s="32">
        <v>0</v>
      </c>
      <c r="AF462" t="s">
        <v>416</v>
      </c>
      <c r="AG462">
        <v>7</v>
      </c>
      <c r="AH462"/>
    </row>
    <row r="463" spans="1:34" x14ac:dyDescent="0.25">
      <c r="A463" t="s">
        <v>1347</v>
      </c>
      <c r="B463" t="s">
        <v>787</v>
      </c>
      <c r="C463" t="s">
        <v>1168</v>
      </c>
      <c r="D463" t="s">
        <v>1233</v>
      </c>
      <c r="E463" s="32">
        <v>45.388888888888886</v>
      </c>
      <c r="F463" s="32">
        <v>3.1138482252141984</v>
      </c>
      <c r="G463" s="32">
        <v>3.0228274173806611</v>
      </c>
      <c r="H463" s="32">
        <v>0.29777723378212972</v>
      </c>
      <c r="I463" s="32">
        <v>0.26967197062423498</v>
      </c>
      <c r="J463" s="32">
        <v>141.3341111111111</v>
      </c>
      <c r="K463" s="32">
        <v>137.20277777777778</v>
      </c>
      <c r="L463" s="32">
        <v>13.515777777777776</v>
      </c>
      <c r="M463" s="32">
        <v>12.24011111111111</v>
      </c>
      <c r="N463" s="32">
        <v>0.72011111111111115</v>
      </c>
      <c r="O463" s="32">
        <v>0.55555555555555558</v>
      </c>
      <c r="P463" s="32">
        <v>22.961000000000002</v>
      </c>
      <c r="Q463" s="32">
        <v>20.105333333333334</v>
      </c>
      <c r="R463" s="32">
        <v>2.8556666666666666</v>
      </c>
      <c r="S463" s="32">
        <v>104.85733333333333</v>
      </c>
      <c r="T463" s="32">
        <v>61.031222222222219</v>
      </c>
      <c r="U463" s="32">
        <v>15.37466666666667</v>
      </c>
      <c r="V463" s="32">
        <v>28.451444444444444</v>
      </c>
      <c r="W463" s="32">
        <v>1.8666666666666667</v>
      </c>
      <c r="X463" s="32">
        <v>1.8666666666666667</v>
      </c>
      <c r="Y463" s="32">
        <v>0</v>
      </c>
      <c r="Z463" s="32">
        <v>0</v>
      </c>
      <c r="AA463" s="32">
        <v>0</v>
      </c>
      <c r="AB463" s="32">
        <v>0</v>
      </c>
      <c r="AC463" s="32">
        <v>0</v>
      </c>
      <c r="AD463" s="32">
        <v>0</v>
      </c>
      <c r="AE463" s="32">
        <v>0</v>
      </c>
      <c r="AF463" t="s">
        <v>302</v>
      </c>
      <c r="AG463">
        <v>7</v>
      </c>
      <c r="AH463"/>
    </row>
    <row r="464" spans="1:34" x14ac:dyDescent="0.25">
      <c r="A464" t="s">
        <v>1347</v>
      </c>
      <c r="B464" t="s">
        <v>526</v>
      </c>
      <c r="C464" t="s">
        <v>1075</v>
      </c>
      <c r="D464" t="s">
        <v>1249</v>
      </c>
      <c r="E464" s="32">
        <v>69.111111111111114</v>
      </c>
      <c r="F464" s="32">
        <v>2.8267218649517689</v>
      </c>
      <c r="G464" s="32">
        <v>2.665344051446946</v>
      </c>
      <c r="H464" s="32">
        <v>0.45488102893890681</v>
      </c>
      <c r="I464" s="32">
        <v>0.2935032154340837</v>
      </c>
      <c r="J464" s="32">
        <v>195.35788888888894</v>
      </c>
      <c r="K464" s="32">
        <v>184.20488888888895</v>
      </c>
      <c r="L464" s="32">
        <v>31.437333333333338</v>
      </c>
      <c r="M464" s="32">
        <v>20.28433333333334</v>
      </c>
      <c r="N464" s="32">
        <v>5.9085555555555569</v>
      </c>
      <c r="O464" s="32">
        <v>5.2444444444444445</v>
      </c>
      <c r="P464" s="32">
        <v>41.329222222222235</v>
      </c>
      <c r="Q464" s="32">
        <v>41.329222222222235</v>
      </c>
      <c r="R464" s="32">
        <v>0</v>
      </c>
      <c r="S464" s="32">
        <v>122.59133333333337</v>
      </c>
      <c r="T464" s="32">
        <v>88.78300000000003</v>
      </c>
      <c r="U464" s="32">
        <v>19.70355555555556</v>
      </c>
      <c r="V464" s="32">
        <v>14.10477777777778</v>
      </c>
      <c r="W464" s="32">
        <v>0</v>
      </c>
      <c r="X464" s="32">
        <v>0</v>
      </c>
      <c r="Y464" s="32">
        <v>0</v>
      </c>
      <c r="Z464" s="32">
        <v>0</v>
      </c>
      <c r="AA464" s="32">
        <v>0</v>
      </c>
      <c r="AB464" s="32">
        <v>0</v>
      </c>
      <c r="AC464" s="32">
        <v>0</v>
      </c>
      <c r="AD464" s="32">
        <v>0</v>
      </c>
      <c r="AE464" s="32">
        <v>0</v>
      </c>
      <c r="AF464" t="s">
        <v>37</v>
      </c>
      <c r="AG464">
        <v>7</v>
      </c>
      <c r="AH464"/>
    </row>
    <row r="465" spans="1:34" x14ac:dyDescent="0.25">
      <c r="A465" t="s">
        <v>1347</v>
      </c>
      <c r="B465" t="s">
        <v>695</v>
      </c>
      <c r="C465" t="s">
        <v>1139</v>
      </c>
      <c r="D465" t="s">
        <v>1268</v>
      </c>
      <c r="E465" s="32">
        <v>51.211111111111109</v>
      </c>
      <c r="F465" s="32">
        <v>2.7141939683228467</v>
      </c>
      <c r="G465" s="32">
        <v>2.5267346495986116</v>
      </c>
      <c r="H465" s="32">
        <v>0.37047081796485143</v>
      </c>
      <c r="I465" s="32">
        <v>0.29409850292905187</v>
      </c>
      <c r="J465" s="32">
        <v>138.99688888888889</v>
      </c>
      <c r="K465" s="32">
        <v>129.3968888888889</v>
      </c>
      <c r="L465" s="32">
        <v>18.972222222222225</v>
      </c>
      <c r="M465" s="32">
        <v>15.061111111111112</v>
      </c>
      <c r="N465" s="32">
        <v>0.26666666666666666</v>
      </c>
      <c r="O465" s="32">
        <v>3.6444444444444444</v>
      </c>
      <c r="P465" s="32">
        <v>29.479111111111109</v>
      </c>
      <c r="Q465" s="32">
        <v>23.790222222222219</v>
      </c>
      <c r="R465" s="32">
        <v>5.6888888888888891</v>
      </c>
      <c r="S465" s="32">
        <v>90.545555555555566</v>
      </c>
      <c r="T465" s="32">
        <v>71.080666666666673</v>
      </c>
      <c r="U465" s="32">
        <v>0</v>
      </c>
      <c r="V465" s="32">
        <v>19.46488888888889</v>
      </c>
      <c r="W465" s="32">
        <v>0</v>
      </c>
      <c r="X465" s="32">
        <v>0</v>
      </c>
      <c r="Y465" s="32">
        <v>0</v>
      </c>
      <c r="Z465" s="32">
        <v>0</v>
      </c>
      <c r="AA465" s="32">
        <v>0</v>
      </c>
      <c r="AB465" s="32">
        <v>0</v>
      </c>
      <c r="AC465" s="32">
        <v>0</v>
      </c>
      <c r="AD465" s="32">
        <v>0</v>
      </c>
      <c r="AE465" s="32">
        <v>0</v>
      </c>
      <c r="AF465" t="s">
        <v>209</v>
      </c>
      <c r="AG465">
        <v>7</v>
      </c>
      <c r="AH465"/>
    </row>
    <row r="466" spans="1:34" x14ac:dyDescent="0.25">
      <c r="A466" t="s">
        <v>1347</v>
      </c>
      <c r="B466" t="s">
        <v>587</v>
      </c>
      <c r="C466" t="s">
        <v>1104</v>
      </c>
      <c r="D466" t="s">
        <v>1283</v>
      </c>
      <c r="E466" s="32">
        <v>42.355555555555554</v>
      </c>
      <c r="F466" s="32">
        <v>3.9087906610703045</v>
      </c>
      <c r="G466" s="32">
        <v>3.3407318992654766</v>
      </c>
      <c r="H466" s="32">
        <v>0.39163955928646382</v>
      </c>
      <c r="I466" s="32">
        <v>0.1377046169989507</v>
      </c>
      <c r="J466" s="32">
        <v>165.559</v>
      </c>
      <c r="K466" s="32">
        <v>141.49855555555553</v>
      </c>
      <c r="L466" s="32">
        <v>16.588111111111111</v>
      </c>
      <c r="M466" s="32">
        <v>5.8325555555555564</v>
      </c>
      <c r="N466" s="32">
        <v>3.95</v>
      </c>
      <c r="O466" s="32">
        <v>6.8055555555555554</v>
      </c>
      <c r="P466" s="32">
        <v>42.757000000000012</v>
      </c>
      <c r="Q466" s="32">
        <v>29.452111111111122</v>
      </c>
      <c r="R466" s="32">
        <v>13.30488888888889</v>
      </c>
      <c r="S466" s="32">
        <v>106.21388888888885</v>
      </c>
      <c r="T466" s="32">
        <v>71.720888888888837</v>
      </c>
      <c r="U466" s="32">
        <v>4.2966666666666669</v>
      </c>
      <c r="V466" s="32">
        <v>30.196333333333335</v>
      </c>
      <c r="W466" s="32">
        <v>0.46077777777777779</v>
      </c>
      <c r="X466" s="32">
        <v>0</v>
      </c>
      <c r="Y466" s="32">
        <v>0</v>
      </c>
      <c r="Z466" s="32">
        <v>0</v>
      </c>
      <c r="AA466" s="32">
        <v>0.46077777777777779</v>
      </c>
      <c r="AB466" s="32">
        <v>0</v>
      </c>
      <c r="AC466" s="32">
        <v>0</v>
      </c>
      <c r="AD466" s="32">
        <v>0</v>
      </c>
      <c r="AE466" s="32">
        <v>0</v>
      </c>
      <c r="AF466" t="s">
        <v>99</v>
      </c>
      <c r="AG466">
        <v>7</v>
      </c>
      <c r="AH466"/>
    </row>
    <row r="467" spans="1:34" x14ac:dyDescent="0.25">
      <c r="A467" t="s">
        <v>1347</v>
      </c>
      <c r="B467" t="s">
        <v>515</v>
      </c>
      <c r="C467" t="s">
        <v>1069</v>
      </c>
      <c r="D467" t="s">
        <v>1288</v>
      </c>
      <c r="E467" s="32">
        <v>91.266666666666666</v>
      </c>
      <c r="F467" s="32">
        <v>3.775080350620891</v>
      </c>
      <c r="G467" s="32">
        <v>3.5953055758461163</v>
      </c>
      <c r="H467" s="32">
        <v>0.59996956415875335</v>
      </c>
      <c r="I467" s="32">
        <v>0.42019478938397864</v>
      </c>
      <c r="J467" s="32">
        <v>344.53899999999999</v>
      </c>
      <c r="K467" s="32">
        <v>328.13155555555556</v>
      </c>
      <c r="L467" s="32">
        <v>54.757222222222225</v>
      </c>
      <c r="M467" s="32">
        <v>38.349777777777781</v>
      </c>
      <c r="N467" s="32">
        <v>11.042333333333334</v>
      </c>
      <c r="O467" s="32">
        <v>5.3651111111111129</v>
      </c>
      <c r="P467" s="32">
        <v>62.307888888888918</v>
      </c>
      <c r="Q467" s="32">
        <v>62.307888888888918</v>
      </c>
      <c r="R467" s="32">
        <v>0</v>
      </c>
      <c r="S467" s="32">
        <v>227.47388888888884</v>
      </c>
      <c r="T467" s="32">
        <v>199.27444444444441</v>
      </c>
      <c r="U467" s="32">
        <v>2.9971111111111113</v>
      </c>
      <c r="V467" s="32">
        <v>25.202333333333325</v>
      </c>
      <c r="W467" s="32">
        <v>0</v>
      </c>
      <c r="X467" s="32">
        <v>0</v>
      </c>
      <c r="Y467" s="32">
        <v>0</v>
      </c>
      <c r="Z467" s="32">
        <v>0</v>
      </c>
      <c r="AA467" s="32">
        <v>0</v>
      </c>
      <c r="AB467" s="32">
        <v>0</v>
      </c>
      <c r="AC467" s="32">
        <v>0</v>
      </c>
      <c r="AD467" s="32">
        <v>0</v>
      </c>
      <c r="AE467" s="32">
        <v>0</v>
      </c>
      <c r="AF467" t="s">
        <v>26</v>
      </c>
      <c r="AG467">
        <v>7</v>
      </c>
      <c r="AH467"/>
    </row>
    <row r="468" spans="1:34" x14ac:dyDescent="0.25">
      <c r="A468" t="s">
        <v>1347</v>
      </c>
      <c r="B468" t="s">
        <v>578</v>
      </c>
      <c r="C468" t="s">
        <v>1027</v>
      </c>
      <c r="D468" t="s">
        <v>1283</v>
      </c>
      <c r="E468" s="32">
        <v>77.36666666666666</v>
      </c>
      <c r="F468" s="32">
        <v>3.6455737469481551</v>
      </c>
      <c r="G468" s="32">
        <v>3.3441519460002875</v>
      </c>
      <c r="H468" s="32">
        <v>0.43658767772511847</v>
      </c>
      <c r="I468" s="32">
        <v>0.20756283211259516</v>
      </c>
      <c r="J468" s="32">
        <v>282.0458888888889</v>
      </c>
      <c r="K468" s="32">
        <v>258.7258888888889</v>
      </c>
      <c r="L468" s="32">
        <v>33.777333333333331</v>
      </c>
      <c r="M468" s="32">
        <v>16.058444444444444</v>
      </c>
      <c r="N468" s="32">
        <v>12.091111111111111</v>
      </c>
      <c r="O468" s="32">
        <v>5.6277777777777782</v>
      </c>
      <c r="P468" s="32">
        <v>82.089888888888865</v>
      </c>
      <c r="Q468" s="32">
        <v>76.488777777777756</v>
      </c>
      <c r="R468" s="32">
        <v>5.60111111111111</v>
      </c>
      <c r="S468" s="32">
        <v>166.17866666666669</v>
      </c>
      <c r="T468" s="32">
        <v>134.09955555555558</v>
      </c>
      <c r="U468" s="32">
        <v>5.8761111111111113</v>
      </c>
      <c r="V468" s="32">
        <v>26.202999999999996</v>
      </c>
      <c r="W468" s="32">
        <v>137.79733333333337</v>
      </c>
      <c r="X468" s="32">
        <v>0</v>
      </c>
      <c r="Y468" s="32">
        <v>0.33333333333333331</v>
      </c>
      <c r="Z468" s="32">
        <v>0</v>
      </c>
      <c r="AA468" s="32">
        <v>44.401333333333334</v>
      </c>
      <c r="AB468" s="32">
        <v>0</v>
      </c>
      <c r="AC468" s="32">
        <v>83.116666666666688</v>
      </c>
      <c r="AD468" s="32">
        <v>0</v>
      </c>
      <c r="AE468" s="32">
        <v>9.9459999999999997</v>
      </c>
      <c r="AF468" t="s">
        <v>90</v>
      </c>
      <c r="AG468">
        <v>7</v>
      </c>
      <c r="AH468"/>
    </row>
    <row r="469" spans="1:34" x14ac:dyDescent="0.25">
      <c r="A469" t="s">
        <v>1347</v>
      </c>
      <c r="B469" t="s">
        <v>721</v>
      </c>
      <c r="C469" t="s">
        <v>1113</v>
      </c>
      <c r="D469" t="s">
        <v>1293</v>
      </c>
      <c r="E469" s="32">
        <v>62.3</v>
      </c>
      <c r="F469" s="32">
        <v>2.3747547708221868</v>
      </c>
      <c r="G469" s="32">
        <v>2.2607009095773143</v>
      </c>
      <c r="H469" s="32">
        <v>0.25325485999643305</v>
      </c>
      <c r="I469" s="32">
        <v>0.13920099875156056</v>
      </c>
      <c r="J469" s="32">
        <v>147.94722222222222</v>
      </c>
      <c r="K469" s="32">
        <v>140.84166666666667</v>
      </c>
      <c r="L469" s="32">
        <v>15.777777777777779</v>
      </c>
      <c r="M469" s="32">
        <v>8.6722222222222225</v>
      </c>
      <c r="N469" s="32">
        <v>0</v>
      </c>
      <c r="O469" s="32">
        <v>7.1055555555555552</v>
      </c>
      <c r="P469" s="32">
        <v>37.833333333333336</v>
      </c>
      <c r="Q469" s="32">
        <v>37.833333333333336</v>
      </c>
      <c r="R469" s="32">
        <v>0</v>
      </c>
      <c r="S469" s="32">
        <v>94.336111111111109</v>
      </c>
      <c r="T469" s="32">
        <v>55.513888888888886</v>
      </c>
      <c r="U469" s="32">
        <v>38.822222222222223</v>
      </c>
      <c r="V469" s="32">
        <v>0</v>
      </c>
      <c r="W469" s="32">
        <v>0</v>
      </c>
      <c r="X469" s="32">
        <v>0</v>
      </c>
      <c r="Y469" s="32">
        <v>0</v>
      </c>
      <c r="Z469" s="32">
        <v>0</v>
      </c>
      <c r="AA469" s="32">
        <v>0</v>
      </c>
      <c r="AB469" s="32">
        <v>0</v>
      </c>
      <c r="AC469" s="32">
        <v>0</v>
      </c>
      <c r="AD469" s="32">
        <v>0</v>
      </c>
      <c r="AE469" s="32">
        <v>0</v>
      </c>
      <c r="AF469" t="s">
        <v>235</v>
      </c>
      <c r="AG469">
        <v>7</v>
      </c>
      <c r="AH469"/>
    </row>
    <row r="470" spans="1:34" x14ac:dyDescent="0.25">
      <c r="A470" t="s">
        <v>1347</v>
      </c>
      <c r="B470" t="s">
        <v>950</v>
      </c>
      <c r="C470" t="s">
        <v>1074</v>
      </c>
      <c r="D470" t="s">
        <v>1253</v>
      </c>
      <c r="E470" s="32">
        <v>74.355555555555554</v>
      </c>
      <c r="F470" s="32">
        <v>2.8989838613269576</v>
      </c>
      <c r="G470" s="32">
        <v>2.6778242677824271</v>
      </c>
      <c r="H470" s="32">
        <v>0.25029886431560072</v>
      </c>
      <c r="I470" s="32">
        <v>3.052151823072325E-2</v>
      </c>
      <c r="J470" s="32">
        <v>215.55555555555554</v>
      </c>
      <c r="K470" s="32">
        <v>199.11111111111114</v>
      </c>
      <c r="L470" s="32">
        <v>18.611111111111111</v>
      </c>
      <c r="M470" s="32">
        <v>2.2694444444444444</v>
      </c>
      <c r="N470" s="32">
        <v>9.1833333333333336</v>
      </c>
      <c r="O470" s="32">
        <v>7.1583333333333332</v>
      </c>
      <c r="P470" s="32">
        <v>68.061111111111103</v>
      </c>
      <c r="Q470" s="32">
        <v>67.958333333333329</v>
      </c>
      <c r="R470" s="32">
        <v>0.10277777777777777</v>
      </c>
      <c r="S470" s="32">
        <v>128.88333333333333</v>
      </c>
      <c r="T470" s="32">
        <v>79.658333333333331</v>
      </c>
      <c r="U470" s="32">
        <v>6.15</v>
      </c>
      <c r="V470" s="32">
        <v>43.075000000000003</v>
      </c>
      <c r="W470" s="32">
        <v>5.2444444444444436</v>
      </c>
      <c r="X470" s="32">
        <v>0.26666666666666666</v>
      </c>
      <c r="Y470" s="32">
        <v>0.35555555555555557</v>
      </c>
      <c r="Z470" s="32">
        <v>4.6222222222222218</v>
      </c>
      <c r="AA470" s="32">
        <v>0</v>
      </c>
      <c r="AB470" s="32">
        <v>0</v>
      </c>
      <c r="AC470" s="32">
        <v>0</v>
      </c>
      <c r="AD470" s="32">
        <v>0</v>
      </c>
      <c r="AE470" s="32">
        <v>0</v>
      </c>
      <c r="AF470" t="s">
        <v>468</v>
      </c>
      <c r="AG470">
        <v>7</v>
      </c>
      <c r="AH470"/>
    </row>
    <row r="471" spans="1:34" x14ac:dyDescent="0.25">
      <c r="A471" t="s">
        <v>1347</v>
      </c>
      <c r="B471" t="s">
        <v>636</v>
      </c>
      <c r="C471" t="s">
        <v>1118</v>
      </c>
      <c r="D471" t="s">
        <v>1309</v>
      </c>
      <c r="E471" s="32">
        <v>54.166666666666664</v>
      </c>
      <c r="F471" s="32">
        <v>1.6547179487179489</v>
      </c>
      <c r="G471" s="32">
        <v>1.6547179487179489</v>
      </c>
      <c r="H471" s="32">
        <v>0.15979487179487178</v>
      </c>
      <c r="I471" s="32">
        <v>0.15979487179487178</v>
      </c>
      <c r="J471" s="32">
        <v>89.63055555555556</v>
      </c>
      <c r="K471" s="32">
        <v>89.63055555555556</v>
      </c>
      <c r="L471" s="32">
        <v>8.655555555555555</v>
      </c>
      <c r="M471" s="32">
        <v>8.655555555555555</v>
      </c>
      <c r="N471" s="32">
        <v>0</v>
      </c>
      <c r="O471" s="32">
        <v>0</v>
      </c>
      <c r="P471" s="32">
        <v>19.783333333333335</v>
      </c>
      <c r="Q471" s="32">
        <v>19.783333333333335</v>
      </c>
      <c r="R471" s="32">
        <v>0</v>
      </c>
      <c r="S471" s="32">
        <v>61.19166666666667</v>
      </c>
      <c r="T471" s="32">
        <v>48.413888888888891</v>
      </c>
      <c r="U471" s="32">
        <v>0</v>
      </c>
      <c r="V471" s="32">
        <v>12.777777777777779</v>
      </c>
      <c r="W471" s="32">
        <v>0</v>
      </c>
      <c r="X471" s="32">
        <v>0</v>
      </c>
      <c r="Y471" s="32">
        <v>0</v>
      </c>
      <c r="Z471" s="32">
        <v>0</v>
      </c>
      <c r="AA471" s="32">
        <v>0</v>
      </c>
      <c r="AB471" s="32">
        <v>0</v>
      </c>
      <c r="AC471" s="32">
        <v>0</v>
      </c>
      <c r="AD471" s="32">
        <v>0</v>
      </c>
      <c r="AE471" s="32">
        <v>0</v>
      </c>
      <c r="AF471" t="s">
        <v>150</v>
      </c>
      <c r="AG471">
        <v>7</v>
      </c>
      <c r="AH471"/>
    </row>
    <row r="472" spans="1:34" x14ac:dyDescent="0.25">
      <c r="A472" t="s">
        <v>1347</v>
      </c>
      <c r="B472" t="s">
        <v>530</v>
      </c>
      <c r="C472" t="s">
        <v>1076</v>
      </c>
      <c r="D472" t="s">
        <v>1227</v>
      </c>
      <c r="E472" s="32">
        <v>59.088888888888889</v>
      </c>
      <c r="F472" s="32">
        <v>2.8028281308762693</v>
      </c>
      <c r="G472" s="32">
        <v>2.572132380594208</v>
      </c>
      <c r="H472" s="32">
        <v>0.46658518239939833</v>
      </c>
      <c r="I472" s="32">
        <v>0.23588943211733734</v>
      </c>
      <c r="J472" s="32">
        <v>165.61599999999999</v>
      </c>
      <c r="K472" s="32">
        <v>151.98444444444442</v>
      </c>
      <c r="L472" s="32">
        <v>27.570000000000004</v>
      </c>
      <c r="M472" s="32">
        <v>13.938444444444444</v>
      </c>
      <c r="N472" s="32">
        <v>8.9204444444444455</v>
      </c>
      <c r="O472" s="32">
        <v>4.7111111111111112</v>
      </c>
      <c r="P472" s="32">
        <v>22.935000000000002</v>
      </c>
      <c r="Q472" s="32">
        <v>22.935000000000002</v>
      </c>
      <c r="R472" s="32">
        <v>0</v>
      </c>
      <c r="S472" s="32">
        <v>115.11099999999999</v>
      </c>
      <c r="T472" s="32">
        <v>66.832777777777764</v>
      </c>
      <c r="U472" s="32">
        <v>0</v>
      </c>
      <c r="V472" s="32">
        <v>48.278222222222219</v>
      </c>
      <c r="W472" s="32">
        <v>0</v>
      </c>
      <c r="X472" s="32">
        <v>0</v>
      </c>
      <c r="Y472" s="32">
        <v>0</v>
      </c>
      <c r="Z472" s="32">
        <v>0</v>
      </c>
      <c r="AA472" s="32">
        <v>0</v>
      </c>
      <c r="AB472" s="32">
        <v>0</v>
      </c>
      <c r="AC472" s="32">
        <v>0</v>
      </c>
      <c r="AD472" s="32">
        <v>0</v>
      </c>
      <c r="AE472" s="32">
        <v>0</v>
      </c>
      <c r="AF472" t="s">
        <v>41</v>
      </c>
      <c r="AG472">
        <v>7</v>
      </c>
      <c r="AH472"/>
    </row>
    <row r="473" spans="1:34" x14ac:dyDescent="0.25">
      <c r="A473" t="s">
        <v>1347</v>
      </c>
      <c r="B473" t="s">
        <v>584</v>
      </c>
      <c r="C473" t="s">
        <v>981</v>
      </c>
      <c r="D473" t="s">
        <v>1230</v>
      </c>
      <c r="E473" s="32">
        <v>17.922222222222221</v>
      </c>
      <c r="F473" s="32">
        <v>1.3660880347179172</v>
      </c>
      <c r="G473" s="32">
        <v>1.2520148791072538</v>
      </c>
      <c r="H473" s="32">
        <v>0.19435833849969003</v>
      </c>
      <c r="I473" s="32">
        <v>8.0285182889026668E-2</v>
      </c>
      <c r="J473" s="32">
        <v>24.483333333333334</v>
      </c>
      <c r="K473" s="32">
        <v>22.43888888888889</v>
      </c>
      <c r="L473" s="32">
        <v>3.4833333333333334</v>
      </c>
      <c r="M473" s="32">
        <v>1.4388888888888889</v>
      </c>
      <c r="N473" s="32">
        <v>0</v>
      </c>
      <c r="O473" s="32">
        <v>2.0444444444444443</v>
      </c>
      <c r="P473" s="32">
        <v>6.416666666666667</v>
      </c>
      <c r="Q473" s="32">
        <v>6.416666666666667</v>
      </c>
      <c r="R473" s="32">
        <v>0</v>
      </c>
      <c r="S473" s="32">
        <v>14.583333333333334</v>
      </c>
      <c r="T473" s="32">
        <v>14.583333333333334</v>
      </c>
      <c r="U473" s="32">
        <v>0</v>
      </c>
      <c r="V473" s="32">
        <v>0</v>
      </c>
      <c r="W473" s="32">
        <v>0</v>
      </c>
      <c r="X473" s="32">
        <v>0</v>
      </c>
      <c r="Y473" s="32">
        <v>0</v>
      </c>
      <c r="Z473" s="32">
        <v>0</v>
      </c>
      <c r="AA473" s="32">
        <v>0</v>
      </c>
      <c r="AB473" s="32">
        <v>0</v>
      </c>
      <c r="AC473" s="32">
        <v>0</v>
      </c>
      <c r="AD473" s="32">
        <v>0</v>
      </c>
      <c r="AE473" s="32">
        <v>0</v>
      </c>
      <c r="AF473" t="s">
        <v>96</v>
      </c>
      <c r="AG473">
        <v>7</v>
      </c>
      <c r="AH473"/>
    </row>
    <row r="474" spans="1:34" x14ac:dyDescent="0.25">
      <c r="A474" t="s">
        <v>1347</v>
      </c>
      <c r="B474" t="s">
        <v>654</v>
      </c>
      <c r="C474" t="s">
        <v>1123</v>
      </c>
      <c r="D474" t="s">
        <v>1234</v>
      </c>
      <c r="E474" s="32">
        <v>21.055555555555557</v>
      </c>
      <c r="F474" s="32">
        <v>3.261667546174142</v>
      </c>
      <c r="G474" s="32">
        <v>2.92198944591029</v>
      </c>
      <c r="H474" s="32">
        <v>0.77878100263852235</v>
      </c>
      <c r="I474" s="32">
        <v>0.43910290237467015</v>
      </c>
      <c r="J474" s="32">
        <v>68.676222222222222</v>
      </c>
      <c r="K474" s="32">
        <v>61.524111111111111</v>
      </c>
      <c r="L474" s="32">
        <v>16.397666666666666</v>
      </c>
      <c r="M474" s="32">
        <v>9.2455555555555549</v>
      </c>
      <c r="N474" s="32">
        <v>3.8548888888888899</v>
      </c>
      <c r="O474" s="32">
        <v>3.2972222222222221</v>
      </c>
      <c r="P474" s="32">
        <v>15.486777777777773</v>
      </c>
      <c r="Q474" s="32">
        <v>15.486777777777773</v>
      </c>
      <c r="R474" s="32">
        <v>0</v>
      </c>
      <c r="S474" s="32">
        <v>36.791777777777781</v>
      </c>
      <c r="T474" s="32">
        <v>24.911333333333339</v>
      </c>
      <c r="U474" s="32">
        <v>1.7427777777777778</v>
      </c>
      <c r="V474" s="32">
        <v>10.137666666666668</v>
      </c>
      <c r="W474" s="32">
        <v>6.3187777777777772</v>
      </c>
      <c r="X474" s="32">
        <v>0</v>
      </c>
      <c r="Y474" s="32">
        <v>0</v>
      </c>
      <c r="Z474" s="32">
        <v>0</v>
      </c>
      <c r="AA474" s="32">
        <v>0</v>
      </c>
      <c r="AB474" s="32">
        <v>0</v>
      </c>
      <c r="AC474" s="32">
        <v>6.3187777777777772</v>
      </c>
      <c r="AD474" s="32">
        <v>0</v>
      </c>
      <c r="AE474" s="32">
        <v>0</v>
      </c>
      <c r="AF474" t="s">
        <v>168</v>
      </c>
      <c r="AG474">
        <v>7</v>
      </c>
      <c r="AH474"/>
    </row>
    <row r="475" spans="1:34" x14ac:dyDescent="0.25">
      <c r="A475" t="s">
        <v>1347</v>
      </c>
      <c r="B475" t="s">
        <v>575</v>
      </c>
      <c r="C475" t="s">
        <v>1099</v>
      </c>
      <c r="D475" t="s">
        <v>1288</v>
      </c>
      <c r="E475" s="32">
        <v>70.8</v>
      </c>
      <c r="F475" s="32">
        <v>3.2254174513496552</v>
      </c>
      <c r="G475" s="32">
        <v>3.0271782799748905</v>
      </c>
      <c r="H475" s="32">
        <v>0.40738700564971753</v>
      </c>
      <c r="I475" s="32">
        <v>0.21648462021343379</v>
      </c>
      <c r="J475" s="32">
        <v>228.35955555555557</v>
      </c>
      <c r="K475" s="32">
        <v>214.32422222222223</v>
      </c>
      <c r="L475" s="32">
        <v>28.843</v>
      </c>
      <c r="M475" s="32">
        <v>15.327111111111112</v>
      </c>
      <c r="N475" s="32">
        <v>8.2270000000000003</v>
      </c>
      <c r="O475" s="32">
        <v>5.2888888888888888</v>
      </c>
      <c r="P475" s="32">
        <v>50.583444444444446</v>
      </c>
      <c r="Q475" s="32">
        <v>50.064</v>
      </c>
      <c r="R475" s="32">
        <v>0.51944444444444449</v>
      </c>
      <c r="S475" s="32">
        <v>148.93311111111109</v>
      </c>
      <c r="T475" s="32">
        <v>122.52844444444443</v>
      </c>
      <c r="U475" s="32">
        <v>4.2416666666666663</v>
      </c>
      <c r="V475" s="32">
        <v>22.163</v>
      </c>
      <c r="W475" s="32">
        <v>5.3166666666666664</v>
      </c>
      <c r="X475" s="32">
        <v>0</v>
      </c>
      <c r="Y475" s="32">
        <v>0</v>
      </c>
      <c r="Z475" s="32">
        <v>0</v>
      </c>
      <c r="AA475" s="32">
        <v>0</v>
      </c>
      <c r="AB475" s="32">
        <v>0</v>
      </c>
      <c r="AC475" s="32">
        <v>5.3166666666666664</v>
      </c>
      <c r="AD475" s="32">
        <v>0</v>
      </c>
      <c r="AE475" s="32">
        <v>0</v>
      </c>
      <c r="AF475" t="s">
        <v>87</v>
      </c>
      <c r="AG475">
        <v>7</v>
      </c>
      <c r="AH475"/>
    </row>
    <row r="476" spans="1:34" x14ac:dyDescent="0.25">
      <c r="A476" t="s">
        <v>1347</v>
      </c>
      <c r="B476" t="s">
        <v>657</v>
      </c>
      <c r="C476" t="s">
        <v>1064</v>
      </c>
      <c r="D476" t="s">
        <v>1224</v>
      </c>
      <c r="E476" s="32">
        <v>49.344444444444441</v>
      </c>
      <c r="F476" s="32">
        <v>2.5156023418149061</v>
      </c>
      <c r="G476" s="32">
        <v>2.380560684530511</v>
      </c>
      <c r="H476" s="32">
        <v>0.16276063949560909</v>
      </c>
      <c r="I476" s="32">
        <v>9.0704796217068243E-2</v>
      </c>
      <c r="J476" s="32">
        <v>124.13099999999997</v>
      </c>
      <c r="K476" s="32">
        <v>117.46744444444442</v>
      </c>
      <c r="L476" s="32">
        <v>8.0313333333333325</v>
      </c>
      <c r="M476" s="32">
        <v>4.4757777777777781</v>
      </c>
      <c r="N476" s="32">
        <v>0</v>
      </c>
      <c r="O476" s="32">
        <v>3.5555555555555554</v>
      </c>
      <c r="P476" s="32">
        <v>49.934555555555555</v>
      </c>
      <c r="Q476" s="32">
        <v>46.826555555555558</v>
      </c>
      <c r="R476" s="32">
        <v>3.1080000000000001</v>
      </c>
      <c r="S476" s="32">
        <v>66.165111111111074</v>
      </c>
      <c r="T476" s="32">
        <v>63.317888888888852</v>
      </c>
      <c r="U476" s="32">
        <v>0</v>
      </c>
      <c r="V476" s="32">
        <v>2.8472222222222223</v>
      </c>
      <c r="W476" s="32">
        <v>44.092111111111109</v>
      </c>
      <c r="X476" s="32">
        <v>1.3591111111111109</v>
      </c>
      <c r="Y476" s="32">
        <v>0</v>
      </c>
      <c r="Z476" s="32">
        <v>0</v>
      </c>
      <c r="AA476" s="32">
        <v>14.49044444444444</v>
      </c>
      <c r="AB476" s="32">
        <v>3.1080000000000001</v>
      </c>
      <c r="AC476" s="32">
        <v>25.134555555555561</v>
      </c>
      <c r="AD476" s="32">
        <v>0</v>
      </c>
      <c r="AE476" s="32">
        <v>0</v>
      </c>
      <c r="AF476" t="s">
        <v>171</v>
      </c>
      <c r="AG476">
        <v>7</v>
      </c>
      <c r="AH476"/>
    </row>
    <row r="477" spans="1:34" x14ac:dyDescent="0.25">
      <c r="A477" t="s">
        <v>1347</v>
      </c>
      <c r="B477" t="s">
        <v>513</v>
      </c>
      <c r="C477" t="s">
        <v>989</v>
      </c>
      <c r="D477" t="s">
        <v>1234</v>
      </c>
      <c r="E477" s="32">
        <v>125.78888888888889</v>
      </c>
      <c r="F477" s="32">
        <v>2.4766089568059355</v>
      </c>
      <c r="G477" s="32">
        <v>2.3916358978888788</v>
      </c>
      <c r="H477" s="32">
        <v>0.23275770691635014</v>
      </c>
      <c r="I477" s="32">
        <v>0.18753202013956363</v>
      </c>
      <c r="J477" s="32">
        <v>311.52988888888888</v>
      </c>
      <c r="K477" s="32">
        <v>300.8412222222222</v>
      </c>
      <c r="L477" s="32">
        <v>29.278333333333332</v>
      </c>
      <c r="M477" s="32">
        <v>23.589444444444442</v>
      </c>
      <c r="N477" s="32">
        <v>0</v>
      </c>
      <c r="O477" s="32">
        <v>5.6888888888888891</v>
      </c>
      <c r="P477" s="32">
        <v>64.416666666666686</v>
      </c>
      <c r="Q477" s="32">
        <v>59.416888888888906</v>
      </c>
      <c r="R477" s="32">
        <v>4.9997777777777772</v>
      </c>
      <c r="S477" s="32">
        <v>217.83488888888883</v>
      </c>
      <c r="T477" s="32">
        <v>151.84355555555553</v>
      </c>
      <c r="U477" s="32">
        <v>16.920444444444431</v>
      </c>
      <c r="V477" s="32">
        <v>49.070888888888888</v>
      </c>
      <c r="W477" s="32">
        <v>8.8888888888888892E-2</v>
      </c>
      <c r="X477" s="32">
        <v>8.8888888888888892E-2</v>
      </c>
      <c r="Y477" s="32">
        <v>0</v>
      </c>
      <c r="Z477" s="32">
        <v>0</v>
      </c>
      <c r="AA477" s="32">
        <v>0</v>
      </c>
      <c r="AB477" s="32">
        <v>0</v>
      </c>
      <c r="AC477" s="32">
        <v>0</v>
      </c>
      <c r="AD477" s="32">
        <v>0</v>
      </c>
      <c r="AE477" s="32">
        <v>0</v>
      </c>
      <c r="AF477" t="s">
        <v>24</v>
      </c>
      <c r="AG477">
        <v>7</v>
      </c>
      <c r="AH477"/>
    </row>
    <row r="478" spans="1:34" x14ac:dyDescent="0.25">
      <c r="A478" t="s">
        <v>1347</v>
      </c>
      <c r="B478" t="s">
        <v>947</v>
      </c>
      <c r="C478" t="s">
        <v>1206</v>
      </c>
      <c r="D478" t="s">
        <v>1304</v>
      </c>
      <c r="E478" s="32">
        <v>41.1</v>
      </c>
      <c r="F478" s="32">
        <v>2.7826439578264397</v>
      </c>
      <c r="G478" s="32">
        <v>2.676669370100027</v>
      </c>
      <c r="H478" s="32">
        <v>0.52534468775344678</v>
      </c>
      <c r="I478" s="32">
        <v>0.41937010002703429</v>
      </c>
      <c r="J478" s="32">
        <v>114.36666666666667</v>
      </c>
      <c r="K478" s="32">
        <v>110.01111111111112</v>
      </c>
      <c r="L478" s="32">
        <v>21.591666666666665</v>
      </c>
      <c r="M478" s="32">
        <v>17.236111111111111</v>
      </c>
      <c r="N478" s="32">
        <v>0</v>
      </c>
      <c r="O478" s="32">
        <v>4.3555555555555552</v>
      </c>
      <c r="P478" s="32">
        <v>21.413888888888888</v>
      </c>
      <c r="Q478" s="32">
        <v>21.413888888888888</v>
      </c>
      <c r="R478" s="32">
        <v>0</v>
      </c>
      <c r="S478" s="32">
        <v>71.361111111111114</v>
      </c>
      <c r="T478" s="32">
        <v>16.93888888888889</v>
      </c>
      <c r="U478" s="32">
        <v>54.422222222222224</v>
      </c>
      <c r="V478" s="32">
        <v>0</v>
      </c>
      <c r="W478" s="32">
        <v>0</v>
      </c>
      <c r="X478" s="32">
        <v>0</v>
      </c>
      <c r="Y478" s="32">
        <v>0</v>
      </c>
      <c r="Z478" s="32">
        <v>0</v>
      </c>
      <c r="AA478" s="32">
        <v>0</v>
      </c>
      <c r="AB478" s="32">
        <v>0</v>
      </c>
      <c r="AC478" s="32">
        <v>0</v>
      </c>
      <c r="AD478" s="32">
        <v>0</v>
      </c>
      <c r="AE478" s="32">
        <v>0</v>
      </c>
      <c r="AF478" t="s">
        <v>465</v>
      </c>
      <c r="AG478">
        <v>7</v>
      </c>
      <c r="AH478"/>
    </row>
    <row r="479" spans="1:34" x14ac:dyDescent="0.25">
      <c r="A479" t="s">
        <v>1347</v>
      </c>
      <c r="B479" t="s">
        <v>693</v>
      </c>
      <c r="C479" t="s">
        <v>1011</v>
      </c>
      <c r="D479" t="s">
        <v>1279</v>
      </c>
      <c r="E479" s="32">
        <v>43.444444444444443</v>
      </c>
      <c r="F479" s="32">
        <v>3.8265191815856774</v>
      </c>
      <c r="G479" s="32">
        <v>3.505227621483376</v>
      </c>
      <c r="H479" s="32">
        <v>0.3154936061381074</v>
      </c>
      <c r="I479" s="32">
        <v>0.15181074168797953</v>
      </c>
      <c r="J479" s="32">
        <v>166.24099999999999</v>
      </c>
      <c r="K479" s="32">
        <v>152.28266666666667</v>
      </c>
      <c r="L479" s="32">
        <v>13.706444444444443</v>
      </c>
      <c r="M479" s="32">
        <v>6.5953333333333326</v>
      </c>
      <c r="N479" s="32">
        <v>0</v>
      </c>
      <c r="O479" s="32">
        <v>7.1111111111111107</v>
      </c>
      <c r="P479" s="32">
        <v>49.338555555555551</v>
      </c>
      <c r="Q479" s="32">
        <v>42.49133333333333</v>
      </c>
      <c r="R479" s="32">
        <v>6.8472222222222223</v>
      </c>
      <c r="S479" s="32">
        <v>103.196</v>
      </c>
      <c r="T479" s="32">
        <v>72.540777777777777</v>
      </c>
      <c r="U479" s="32">
        <v>0</v>
      </c>
      <c r="V479" s="32">
        <v>30.655222222222225</v>
      </c>
      <c r="W479" s="32">
        <v>62.85488888888888</v>
      </c>
      <c r="X479" s="32">
        <v>2.1870000000000003</v>
      </c>
      <c r="Y479" s="32">
        <v>0</v>
      </c>
      <c r="Z479" s="32">
        <v>0</v>
      </c>
      <c r="AA479" s="32">
        <v>13.794111111111114</v>
      </c>
      <c r="AB479" s="32">
        <v>0</v>
      </c>
      <c r="AC479" s="32">
        <v>37.91855555555555</v>
      </c>
      <c r="AD479" s="32">
        <v>0</v>
      </c>
      <c r="AE479" s="32">
        <v>8.955222222222222</v>
      </c>
      <c r="AF479" t="s">
        <v>207</v>
      </c>
      <c r="AG479">
        <v>7</v>
      </c>
      <c r="AH479"/>
    </row>
    <row r="480" spans="1:34" x14ac:dyDescent="0.25">
      <c r="A480" t="s">
        <v>1347</v>
      </c>
      <c r="B480" t="s">
        <v>797</v>
      </c>
      <c r="C480" t="s">
        <v>987</v>
      </c>
      <c r="D480" t="s">
        <v>1230</v>
      </c>
      <c r="E480" s="32">
        <v>37.68888888888889</v>
      </c>
      <c r="F480" s="32">
        <v>3.7775825471698097</v>
      </c>
      <c r="G480" s="32">
        <v>3.4622287735849042</v>
      </c>
      <c r="H480" s="32">
        <v>0.19185731132075473</v>
      </c>
      <c r="I480" s="32">
        <v>9.6886792452830189E-2</v>
      </c>
      <c r="J480" s="32">
        <v>142.37288888888884</v>
      </c>
      <c r="K480" s="32">
        <v>130.4875555555555</v>
      </c>
      <c r="L480" s="32">
        <v>7.2308888888888898</v>
      </c>
      <c r="M480" s="32">
        <v>3.6515555555555554</v>
      </c>
      <c r="N480" s="32">
        <v>0</v>
      </c>
      <c r="O480" s="32">
        <v>3.5793333333333339</v>
      </c>
      <c r="P480" s="32">
        <v>34.948888888888888</v>
      </c>
      <c r="Q480" s="32">
        <v>26.642888888888891</v>
      </c>
      <c r="R480" s="32">
        <v>8.3059999999999992</v>
      </c>
      <c r="S480" s="32">
        <v>100.19311111111108</v>
      </c>
      <c r="T480" s="32">
        <v>90.073222222222185</v>
      </c>
      <c r="U480" s="32">
        <v>2.1197777777777778</v>
      </c>
      <c r="V480" s="32">
        <v>8.0001111111111083</v>
      </c>
      <c r="W480" s="32">
        <v>30.475000000000001</v>
      </c>
      <c r="X480" s="32">
        <v>0</v>
      </c>
      <c r="Y480" s="32">
        <v>0</v>
      </c>
      <c r="Z480" s="32">
        <v>0</v>
      </c>
      <c r="AA480" s="32">
        <v>0</v>
      </c>
      <c r="AB480" s="32">
        <v>0</v>
      </c>
      <c r="AC480" s="32">
        <v>30.022222222222222</v>
      </c>
      <c r="AD480" s="32">
        <v>0</v>
      </c>
      <c r="AE480" s="32">
        <v>0.45277777777777778</v>
      </c>
      <c r="AF480" t="s">
        <v>312</v>
      </c>
      <c r="AG480">
        <v>7</v>
      </c>
      <c r="AH480"/>
    </row>
    <row r="481" spans="1:34" x14ac:dyDescent="0.25">
      <c r="A481" t="s">
        <v>1347</v>
      </c>
      <c r="B481" t="s">
        <v>485</v>
      </c>
      <c r="C481" t="s">
        <v>989</v>
      </c>
      <c r="D481" t="s">
        <v>1234</v>
      </c>
      <c r="E481" s="32">
        <v>88.788888888888891</v>
      </c>
      <c r="F481" s="32">
        <v>2.6496846452258791</v>
      </c>
      <c r="G481" s="32">
        <v>2.5106782630459268</v>
      </c>
      <c r="H481" s="32">
        <v>0.25512326367163057</v>
      </c>
      <c r="I481" s="32">
        <v>0.17315605055687652</v>
      </c>
      <c r="J481" s="32">
        <v>235.26255555555556</v>
      </c>
      <c r="K481" s="32">
        <v>222.92033333333333</v>
      </c>
      <c r="L481" s="32">
        <v>22.652111111111111</v>
      </c>
      <c r="M481" s="32">
        <v>15.374333333333336</v>
      </c>
      <c r="N481" s="32">
        <v>0</v>
      </c>
      <c r="O481" s="32">
        <v>7.277777777777775</v>
      </c>
      <c r="P481" s="32">
        <v>80.909555555555542</v>
      </c>
      <c r="Q481" s="32">
        <v>75.845111111111095</v>
      </c>
      <c r="R481" s="32">
        <v>5.064444444444443</v>
      </c>
      <c r="S481" s="32">
        <v>131.70088888888893</v>
      </c>
      <c r="T481" s="32">
        <v>97.463000000000036</v>
      </c>
      <c r="U481" s="32">
        <v>2.8413333333333339</v>
      </c>
      <c r="V481" s="32">
        <v>31.396555555555548</v>
      </c>
      <c r="W481" s="32">
        <v>100.22155555555555</v>
      </c>
      <c r="X481" s="32">
        <v>2.7264444444444442</v>
      </c>
      <c r="Y481" s="32">
        <v>0</v>
      </c>
      <c r="Z481" s="32">
        <v>0</v>
      </c>
      <c r="AA481" s="32">
        <v>17.831666666666667</v>
      </c>
      <c r="AB481" s="32">
        <v>0</v>
      </c>
      <c r="AC481" s="32">
        <v>61.059666666666658</v>
      </c>
      <c r="AD481" s="32">
        <v>0</v>
      </c>
      <c r="AE481" s="32">
        <v>18.603777777777776</v>
      </c>
      <c r="AF481" t="s">
        <v>356</v>
      </c>
      <c r="AG481">
        <v>7</v>
      </c>
      <c r="AH481"/>
    </row>
    <row r="482" spans="1:34" x14ac:dyDescent="0.25">
      <c r="A482" t="s">
        <v>1347</v>
      </c>
      <c r="B482" t="s">
        <v>568</v>
      </c>
      <c r="C482" t="s">
        <v>1049</v>
      </c>
      <c r="D482" t="s">
        <v>1212</v>
      </c>
      <c r="E482" s="32">
        <v>166.8</v>
      </c>
      <c r="F482" s="32">
        <v>2.5150472954969358</v>
      </c>
      <c r="G482" s="32">
        <v>2.4565607513988805</v>
      </c>
      <c r="H482" s="32">
        <v>0.27023714361843854</v>
      </c>
      <c r="I482" s="32">
        <v>0.21175059952038369</v>
      </c>
      <c r="J482" s="32">
        <v>419.5098888888889</v>
      </c>
      <c r="K482" s="32">
        <v>409.75433333333331</v>
      </c>
      <c r="L482" s="32">
        <v>45.075555555555553</v>
      </c>
      <c r="M482" s="32">
        <v>35.32</v>
      </c>
      <c r="N482" s="32">
        <v>0</v>
      </c>
      <c r="O482" s="32">
        <v>9.7555555555555564</v>
      </c>
      <c r="P482" s="32">
        <v>75.50333333333333</v>
      </c>
      <c r="Q482" s="32">
        <v>75.50333333333333</v>
      </c>
      <c r="R482" s="32">
        <v>0</v>
      </c>
      <c r="S482" s="32">
        <v>298.93099999999998</v>
      </c>
      <c r="T482" s="32">
        <v>262.28855555555555</v>
      </c>
      <c r="U482" s="32">
        <v>29.537999999999997</v>
      </c>
      <c r="V482" s="32">
        <v>7.1044444444444439</v>
      </c>
      <c r="W482" s="32">
        <v>0</v>
      </c>
      <c r="X482" s="32">
        <v>0</v>
      </c>
      <c r="Y482" s="32">
        <v>0</v>
      </c>
      <c r="Z482" s="32">
        <v>0</v>
      </c>
      <c r="AA482" s="32">
        <v>0</v>
      </c>
      <c r="AB482" s="32">
        <v>0</v>
      </c>
      <c r="AC482" s="32">
        <v>0</v>
      </c>
      <c r="AD482" s="32">
        <v>0</v>
      </c>
      <c r="AE482" s="32">
        <v>0</v>
      </c>
      <c r="AF482" t="s">
        <v>80</v>
      </c>
      <c r="AG482">
        <v>7</v>
      </c>
      <c r="AH482"/>
    </row>
    <row r="483" spans="1:34" x14ac:dyDescent="0.25">
      <c r="A483" t="s">
        <v>1347</v>
      </c>
      <c r="B483" t="s">
        <v>860</v>
      </c>
      <c r="C483" t="s">
        <v>1188</v>
      </c>
      <c r="D483" t="s">
        <v>1252</v>
      </c>
      <c r="E483" s="32">
        <v>28.888888888888889</v>
      </c>
      <c r="F483" s="32">
        <v>3.2150153846153846</v>
      </c>
      <c r="G483" s="32">
        <v>2.9526692307692302</v>
      </c>
      <c r="H483" s="32">
        <v>0.50740000000000007</v>
      </c>
      <c r="I483" s="32">
        <v>0.24505384615384609</v>
      </c>
      <c r="J483" s="32">
        <v>92.87822222222222</v>
      </c>
      <c r="K483" s="32">
        <v>85.299333333333323</v>
      </c>
      <c r="L483" s="32">
        <v>14.658222222222223</v>
      </c>
      <c r="M483" s="32">
        <v>7.0793333333333317</v>
      </c>
      <c r="N483" s="32">
        <v>0</v>
      </c>
      <c r="O483" s="32">
        <v>7.5788888888888915</v>
      </c>
      <c r="P483" s="32">
        <v>13.127444444444444</v>
      </c>
      <c r="Q483" s="32">
        <v>13.127444444444444</v>
      </c>
      <c r="R483" s="32">
        <v>0</v>
      </c>
      <c r="S483" s="32">
        <v>65.092555555555549</v>
      </c>
      <c r="T483" s="32">
        <v>65.092555555555549</v>
      </c>
      <c r="U483" s="32">
        <v>0</v>
      </c>
      <c r="V483" s="32">
        <v>0</v>
      </c>
      <c r="W483" s="32">
        <v>0</v>
      </c>
      <c r="X483" s="32">
        <v>0</v>
      </c>
      <c r="Y483" s="32">
        <v>0</v>
      </c>
      <c r="Z483" s="32">
        <v>0</v>
      </c>
      <c r="AA483" s="32">
        <v>0</v>
      </c>
      <c r="AB483" s="32">
        <v>0</v>
      </c>
      <c r="AC483" s="32">
        <v>0</v>
      </c>
      <c r="AD483" s="32">
        <v>0</v>
      </c>
      <c r="AE483" s="32">
        <v>0</v>
      </c>
      <c r="AF483" t="s">
        <v>378</v>
      </c>
      <c r="AG483">
        <v>7</v>
      </c>
      <c r="AH483"/>
    </row>
    <row r="484" spans="1:34" x14ac:dyDescent="0.25">
      <c r="AH484"/>
    </row>
    <row r="485" spans="1:34" x14ac:dyDescent="0.25">
      <c r="AH485"/>
    </row>
    <row r="486" spans="1:34" x14ac:dyDescent="0.25">
      <c r="AH486"/>
    </row>
    <row r="487" spans="1:34" x14ac:dyDescent="0.25">
      <c r="AH487"/>
    </row>
    <row r="488" spans="1:34" x14ac:dyDescent="0.25">
      <c r="AH488"/>
    </row>
    <row r="489" spans="1:34" x14ac:dyDescent="0.25">
      <c r="AH489"/>
    </row>
    <row r="490" spans="1:34" x14ac:dyDescent="0.25">
      <c r="AH490"/>
    </row>
    <row r="491" spans="1:34" x14ac:dyDescent="0.25">
      <c r="AH491"/>
    </row>
    <row r="492" spans="1:34" x14ac:dyDescent="0.25">
      <c r="AH492"/>
    </row>
    <row r="493" spans="1:34" x14ac:dyDescent="0.25">
      <c r="AH493"/>
    </row>
    <row r="494" spans="1:34" x14ac:dyDescent="0.25">
      <c r="AH494"/>
    </row>
    <row r="495" spans="1:34" x14ac:dyDescent="0.25">
      <c r="AH495"/>
    </row>
    <row r="496" spans="1: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05" spans="34:34" x14ac:dyDescent="0.25">
      <c r="AH3705"/>
    </row>
    <row r="3706" spans="34:34" x14ac:dyDescent="0.25">
      <c r="AH3706"/>
    </row>
    <row r="3707" spans="34:34" x14ac:dyDescent="0.25">
      <c r="AH3707"/>
    </row>
    <row r="3708" spans="34:34" x14ac:dyDescent="0.25">
      <c r="AH3708"/>
    </row>
    <row r="3709" spans="34:34" x14ac:dyDescent="0.25">
      <c r="AH3709"/>
    </row>
    <row r="3710" spans="34:34" x14ac:dyDescent="0.25">
      <c r="AH3710"/>
    </row>
    <row r="3711" spans="34:34" x14ac:dyDescent="0.25">
      <c r="AH3711"/>
    </row>
    <row r="3712" spans="34:34" x14ac:dyDescent="0.25">
      <c r="AH3712"/>
    </row>
    <row r="3713" spans="34:34" x14ac:dyDescent="0.25">
      <c r="AH3713"/>
    </row>
    <row r="3714" spans="34:34" x14ac:dyDescent="0.25">
      <c r="AH3714"/>
    </row>
    <row r="3715" spans="34:34" x14ac:dyDescent="0.25">
      <c r="AH3715"/>
    </row>
    <row r="3716" spans="34:34" x14ac:dyDescent="0.25">
      <c r="AH3716"/>
    </row>
    <row r="3717" spans="34:34" x14ac:dyDescent="0.25">
      <c r="AH3717"/>
    </row>
    <row r="3718" spans="34:34" x14ac:dyDescent="0.25">
      <c r="AH3718"/>
    </row>
    <row r="3719" spans="34:34" x14ac:dyDescent="0.25">
      <c r="AH3719"/>
    </row>
    <row r="3720" spans="34:34" x14ac:dyDescent="0.25">
      <c r="AH3720"/>
    </row>
    <row r="3721" spans="34:34" x14ac:dyDescent="0.25">
      <c r="AH3721"/>
    </row>
    <row r="3722" spans="34:34" x14ac:dyDescent="0.25">
      <c r="AH3722"/>
    </row>
    <row r="3723" spans="34:34" x14ac:dyDescent="0.25">
      <c r="AH3723"/>
    </row>
    <row r="3724" spans="34:34" x14ac:dyDescent="0.25">
      <c r="AH3724"/>
    </row>
    <row r="3725" spans="34:34" x14ac:dyDescent="0.25">
      <c r="AH3725"/>
    </row>
    <row r="3726" spans="34:34" x14ac:dyDescent="0.25">
      <c r="AH3726"/>
    </row>
    <row r="3727" spans="34:34" x14ac:dyDescent="0.25">
      <c r="AH3727"/>
    </row>
    <row r="3728" spans="34:34" x14ac:dyDescent="0.25">
      <c r="AH3728"/>
    </row>
    <row r="3729" spans="34:34" x14ac:dyDescent="0.25">
      <c r="AH3729"/>
    </row>
    <row r="3730" spans="34:34" x14ac:dyDescent="0.25">
      <c r="AH3730"/>
    </row>
    <row r="3731" spans="34:34" x14ac:dyDescent="0.25">
      <c r="AH3731"/>
    </row>
    <row r="3732" spans="34:34" x14ac:dyDescent="0.25">
      <c r="AH3732"/>
    </row>
    <row r="3733" spans="34:34" x14ac:dyDescent="0.25">
      <c r="AH3733"/>
    </row>
    <row r="3734" spans="34:34" x14ac:dyDescent="0.25">
      <c r="AH3734"/>
    </row>
    <row r="3735" spans="34:34" x14ac:dyDescent="0.25">
      <c r="AH3735"/>
    </row>
    <row r="3736" spans="34:34" x14ac:dyDescent="0.25">
      <c r="AH3736"/>
    </row>
    <row r="3737" spans="34:34" x14ac:dyDescent="0.25">
      <c r="AH3737"/>
    </row>
    <row r="3738" spans="34:34" x14ac:dyDescent="0.25">
      <c r="AH3738"/>
    </row>
    <row r="3739" spans="34:34" x14ac:dyDescent="0.25">
      <c r="AH3739"/>
    </row>
    <row r="3740" spans="34:34" x14ac:dyDescent="0.25">
      <c r="AH3740"/>
    </row>
    <row r="3741" spans="34:34" x14ac:dyDescent="0.25">
      <c r="AH3741"/>
    </row>
    <row r="3742" spans="34:34" x14ac:dyDescent="0.25">
      <c r="AH3742"/>
    </row>
    <row r="3743" spans="34:34" x14ac:dyDescent="0.25">
      <c r="AH3743"/>
    </row>
    <row r="3744" spans="34:34" x14ac:dyDescent="0.25">
      <c r="AH3744"/>
    </row>
    <row r="3745" spans="34:34" x14ac:dyDescent="0.25">
      <c r="AH3745"/>
    </row>
    <row r="3746" spans="34:34" x14ac:dyDescent="0.25">
      <c r="AH3746"/>
    </row>
    <row r="3747" spans="34:34" x14ac:dyDescent="0.25">
      <c r="AH3747"/>
    </row>
    <row r="3748" spans="34:34" x14ac:dyDescent="0.25">
      <c r="AH3748"/>
    </row>
    <row r="3749" spans="34:34" x14ac:dyDescent="0.25">
      <c r="AH3749"/>
    </row>
    <row r="3750" spans="34:34" x14ac:dyDescent="0.25">
      <c r="AH3750"/>
    </row>
    <row r="3751" spans="34:34" x14ac:dyDescent="0.25">
      <c r="AH3751"/>
    </row>
    <row r="3752" spans="34:34" x14ac:dyDescent="0.25">
      <c r="AH3752"/>
    </row>
    <row r="3753" spans="34:34" x14ac:dyDescent="0.25">
      <c r="AH3753"/>
    </row>
    <row r="3754" spans="34:34" x14ac:dyDescent="0.25">
      <c r="AH3754"/>
    </row>
    <row r="3755" spans="34:34" x14ac:dyDescent="0.25">
      <c r="AH3755"/>
    </row>
    <row r="3756" spans="34:34" x14ac:dyDescent="0.25">
      <c r="AH3756"/>
    </row>
    <row r="3757" spans="34:34" x14ac:dyDescent="0.25">
      <c r="AH3757"/>
    </row>
    <row r="3758" spans="34:34" x14ac:dyDescent="0.25">
      <c r="AH3758"/>
    </row>
    <row r="3759" spans="34:34" x14ac:dyDescent="0.25">
      <c r="AH3759"/>
    </row>
    <row r="3760" spans="34:34" x14ac:dyDescent="0.25">
      <c r="AH3760"/>
    </row>
    <row r="3761" spans="34:34" x14ac:dyDescent="0.25">
      <c r="AH3761"/>
    </row>
    <row r="3762" spans="34:34" x14ac:dyDescent="0.25">
      <c r="AH3762"/>
    </row>
    <row r="3763" spans="34:34" x14ac:dyDescent="0.25">
      <c r="AH3763"/>
    </row>
    <row r="3764" spans="34:34" x14ac:dyDescent="0.25">
      <c r="AH3764"/>
    </row>
    <row r="3765" spans="34:34" x14ac:dyDescent="0.25">
      <c r="AH3765"/>
    </row>
    <row r="3766" spans="34:34" x14ac:dyDescent="0.25">
      <c r="AH3766"/>
    </row>
    <row r="3767" spans="34:34" x14ac:dyDescent="0.25">
      <c r="AH3767"/>
    </row>
    <row r="3768" spans="34:34" x14ac:dyDescent="0.25">
      <c r="AH3768"/>
    </row>
    <row r="3769" spans="34:34" x14ac:dyDescent="0.25">
      <c r="AH3769"/>
    </row>
    <row r="3770" spans="34:34" x14ac:dyDescent="0.25">
      <c r="AH3770"/>
    </row>
    <row r="3771" spans="34:34" x14ac:dyDescent="0.25">
      <c r="AH3771"/>
    </row>
    <row r="3772" spans="34:34" x14ac:dyDescent="0.25">
      <c r="AH3772"/>
    </row>
    <row r="3773" spans="34:34" x14ac:dyDescent="0.25">
      <c r="AH3773"/>
    </row>
    <row r="3774" spans="34:34" x14ac:dyDescent="0.25">
      <c r="AH3774"/>
    </row>
    <row r="3775" spans="34:34" x14ac:dyDescent="0.25">
      <c r="AH3775"/>
    </row>
    <row r="3782" spans="34:34" x14ac:dyDescent="0.25">
      <c r="AH3782"/>
    </row>
  </sheetData>
  <pageMargins left="0.7" right="0.7" top="0.75" bottom="0.75" header="0.3" footer="0.3"/>
  <pageSetup orientation="portrait" horizontalDpi="1200" verticalDpi="1200" r:id="rId1"/>
  <ignoredErrors>
    <ignoredError sqref="AF2:AF48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782"/>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1379</v>
      </c>
      <c r="B1" s="29" t="s">
        <v>1446</v>
      </c>
      <c r="C1" s="29" t="s">
        <v>1447</v>
      </c>
      <c r="D1" s="29" t="s">
        <v>1419</v>
      </c>
      <c r="E1" s="29" t="s">
        <v>1420</v>
      </c>
      <c r="F1" s="29" t="s">
        <v>1423</v>
      </c>
      <c r="G1" s="29" t="s">
        <v>1450</v>
      </c>
      <c r="H1" s="35" t="s">
        <v>1451</v>
      </c>
      <c r="I1" s="29" t="s">
        <v>1424</v>
      </c>
      <c r="J1" s="29" t="s">
        <v>1452</v>
      </c>
      <c r="K1" s="35" t="s">
        <v>1453</v>
      </c>
      <c r="L1" s="29" t="s">
        <v>1425</v>
      </c>
      <c r="M1" s="29" t="s">
        <v>1454</v>
      </c>
      <c r="N1" s="35" t="s">
        <v>1455</v>
      </c>
      <c r="O1" s="29" t="s">
        <v>1426</v>
      </c>
      <c r="P1" s="29" t="s">
        <v>1437</v>
      </c>
      <c r="Q1" s="36" t="s">
        <v>1456</v>
      </c>
      <c r="R1" s="29" t="s">
        <v>1427</v>
      </c>
      <c r="S1" s="29" t="s">
        <v>1438</v>
      </c>
      <c r="T1" s="35" t="s">
        <v>1457</v>
      </c>
      <c r="U1" s="29" t="s">
        <v>1428</v>
      </c>
      <c r="V1" s="29" t="s">
        <v>1439</v>
      </c>
      <c r="W1" s="35" t="s">
        <v>1458</v>
      </c>
      <c r="X1" s="29" t="s">
        <v>1429</v>
      </c>
      <c r="Y1" s="29" t="s">
        <v>1440</v>
      </c>
      <c r="Z1" s="35" t="s">
        <v>1463</v>
      </c>
      <c r="AA1" s="29" t="s">
        <v>1431</v>
      </c>
      <c r="AB1" s="29" t="s">
        <v>1441</v>
      </c>
      <c r="AC1" s="35" t="s">
        <v>1462</v>
      </c>
      <c r="AD1" s="29" t="s">
        <v>1433</v>
      </c>
      <c r="AE1" s="29" t="s">
        <v>1442</v>
      </c>
      <c r="AF1" s="35" t="s">
        <v>1460</v>
      </c>
      <c r="AG1" s="29" t="s">
        <v>1434</v>
      </c>
      <c r="AH1" s="29" t="s">
        <v>1443</v>
      </c>
      <c r="AI1" s="35" t="s">
        <v>1461</v>
      </c>
      <c r="AJ1" s="29" t="s">
        <v>1435</v>
      </c>
      <c r="AK1" s="29" t="s">
        <v>1444</v>
      </c>
      <c r="AL1" s="35" t="s">
        <v>1464</v>
      </c>
      <c r="AM1" s="29" t="s">
        <v>1445</v>
      </c>
      <c r="AN1" s="31" t="s">
        <v>1373</v>
      </c>
    </row>
    <row r="2" spans="1:51" x14ac:dyDescent="0.25">
      <c r="A2" t="s">
        <v>1347</v>
      </c>
      <c r="B2" t="s">
        <v>912</v>
      </c>
      <c r="C2" t="s">
        <v>1093</v>
      </c>
      <c r="D2" t="s">
        <v>1279</v>
      </c>
      <c r="E2" s="32">
        <v>49.81111111111111</v>
      </c>
      <c r="F2" s="32">
        <v>160.9638888888889</v>
      </c>
      <c r="G2" s="32">
        <v>0</v>
      </c>
      <c r="H2" s="37">
        <v>0</v>
      </c>
      <c r="I2" s="32">
        <v>138.21388888888887</v>
      </c>
      <c r="J2" s="32">
        <v>0</v>
      </c>
      <c r="K2" s="37">
        <v>0</v>
      </c>
      <c r="L2" s="32">
        <v>32.294444444444444</v>
      </c>
      <c r="M2" s="32">
        <v>0</v>
      </c>
      <c r="N2" s="37">
        <v>0</v>
      </c>
      <c r="O2" s="32">
        <v>23.763888888888889</v>
      </c>
      <c r="P2" s="32">
        <v>0</v>
      </c>
      <c r="Q2" s="37">
        <v>0</v>
      </c>
      <c r="R2" s="32">
        <v>3.1083333333333334</v>
      </c>
      <c r="S2" s="32">
        <v>0</v>
      </c>
      <c r="T2" s="37">
        <v>0</v>
      </c>
      <c r="U2" s="32">
        <v>5.4222222222222225</v>
      </c>
      <c r="V2" s="32">
        <v>0</v>
      </c>
      <c r="W2" s="37">
        <v>0</v>
      </c>
      <c r="X2" s="32">
        <v>23.405555555555555</v>
      </c>
      <c r="Y2" s="32">
        <v>0</v>
      </c>
      <c r="Z2" s="37">
        <v>0</v>
      </c>
      <c r="AA2" s="32">
        <v>14.219444444444445</v>
      </c>
      <c r="AB2" s="32">
        <v>0</v>
      </c>
      <c r="AC2" s="37">
        <v>0</v>
      </c>
      <c r="AD2" s="32">
        <v>68.74722222222222</v>
      </c>
      <c r="AE2" s="32">
        <v>0</v>
      </c>
      <c r="AF2" s="37">
        <v>0</v>
      </c>
      <c r="AG2" s="32">
        <v>0</v>
      </c>
      <c r="AH2" s="32">
        <v>0</v>
      </c>
      <c r="AI2" s="37" t="s">
        <v>1459</v>
      </c>
      <c r="AJ2" s="32">
        <v>22.297222222222221</v>
      </c>
      <c r="AK2" s="32">
        <v>0</v>
      </c>
      <c r="AL2" s="37">
        <v>0</v>
      </c>
      <c r="AM2" t="s">
        <v>430</v>
      </c>
      <c r="AN2" s="34">
        <v>7</v>
      </c>
      <c r="AX2"/>
      <c r="AY2"/>
    </row>
    <row r="3" spans="1:51" x14ac:dyDescent="0.25">
      <c r="A3" t="s">
        <v>1347</v>
      </c>
      <c r="B3" t="s">
        <v>779</v>
      </c>
      <c r="C3" t="s">
        <v>1100</v>
      </c>
      <c r="D3" t="s">
        <v>1271</v>
      </c>
      <c r="E3" s="32">
        <v>82.277777777777771</v>
      </c>
      <c r="F3" s="32">
        <v>203.74355555555553</v>
      </c>
      <c r="G3" s="32">
        <v>11.28888888888889</v>
      </c>
      <c r="H3" s="37">
        <v>5.54073421272493E-2</v>
      </c>
      <c r="I3" s="32">
        <v>186.63511111111109</v>
      </c>
      <c r="J3" s="32">
        <v>11.28888888888889</v>
      </c>
      <c r="K3" s="37">
        <v>6.0486415560725752E-2</v>
      </c>
      <c r="L3" s="32">
        <v>28.122555555555554</v>
      </c>
      <c r="M3" s="32">
        <v>11.28888888888889</v>
      </c>
      <c r="N3" s="37">
        <v>0.40141760469058058</v>
      </c>
      <c r="O3" s="32">
        <v>19.070555555555551</v>
      </c>
      <c r="P3" s="32">
        <v>11.28888888888889</v>
      </c>
      <c r="Q3" s="37">
        <v>0.59195385556558999</v>
      </c>
      <c r="R3" s="32">
        <v>7.0508888888888919</v>
      </c>
      <c r="S3" s="32">
        <v>0</v>
      </c>
      <c r="T3" s="37">
        <v>0</v>
      </c>
      <c r="U3" s="32">
        <v>2.0011111111111108</v>
      </c>
      <c r="V3" s="32">
        <v>0</v>
      </c>
      <c r="W3" s="37">
        <v>0</v>
      </c>
      <c r="X3" s="32">
        <v>33.766888888888879</v>
      </c>
      <c r="Y3" s="32">
        <v>0</v>
      </c>
      <c r="Z3" s="37">
        <v>0</v>
      </c>
      <c r="AA3" s="32">
        <v>8.0564444444444447</v>
      </c>
      <c r="AB3" s="32">
        <v>0</v>
      </c>
      <c r="AC3" s="37">
        <v>0</v>
      </c>
      <c r="AD3" s="32">
        <v>67.161111111111083</v>
      </c>
      <c r="AE3" s="32">
        <v>0</v>
      </c>
      <c r="AF3" s="37">
        <v>0</v>
      </c>
      <c r="AG3" s="32">
        <v>35.119222222222234</v>
      </c>
      <c r="AH3" s="32">
        <v>0</v>
      </c>
      <c r="AI3" s="37">
        <v>0</v>
      </c>
      <c r="AJ3" s="32">
        <v>31.517333333333333</v>
      </c>
      <c r="AK3" s="32">
        <v>0</v>
      </c>
      <c r="AL3" s="37">
        <v>0</v>
      </c>
      <c r="AM3" t="s">
        <v>294</v>
      </c>
      <c r="AN3" s="34">
        <v>7</v>
      </c>
      <c r="AX3"/>
      <c r="AY3"/>
    </row>
    <row r="4" spans="1:51" x14ac:dyDescent="0.25">
      <c r="A4" t="s">
        <v>1347</v>
      </c>
      <c r="B4" t="s">
        <v>914</v>
      </c>
      <c r="C4" t="s">
        <v>1198</v>
      </c>
      <c r="D4" t="s">
        <v>1283</v>
      </c>
      <c r="E4" s="32">
        <v>36.088888888888889</v>
      </c>
      <c r="F4" s="32">
        <v>204.53511111111109</v>
      </c>
      <c r="G4" s="32">
        <v>67.483444444444459</v>
      </c>
      <c r="H4" s="37">
        <v>0.3299357458866069</v>
      </c>
      <c r="I4" s="32">
        <v>186.71222222222221</v>
      </c>
      <c r="J4" s="32">
        <v>67.483444444444459</v>
      </c>
      <c r="K4" s="37">
        <v>0.36143024618991804</v>
      </c>
      <c r="L4" s="32">
        <v>49.62555555555555</v>
      </c>
      <c r="M4" s="32">
        <v>4.4270000000000005</v>
      </c>
      <c r="N4" s="37">
        <v>8.9208069319123229E-2</v>
      </c>
      <c r="O4" s="32">
        <v>31.802666666666664</v>
      </c>
      <c r="P4" s="32">
        <v>4.4270000000000005</v>
      </c>
      <c r="Q4" s="37">
        <v>0.1392021633406004</v>
      </c>
      <c r="R4" s="32">
        <v>13.200666666666663</v>
      </c>
      <c r="S4" s="32">
        <v>0</v>
      </c>
      <c r="T4" s="37">
        <v>0</v>
      </c>
      <c r="U4" s="32">
        <v>4.6222222222222218</v>
      </c>
      <c r="V4" s="32">
        <v>0</v>
      </c>
      <c r="W4" s="37">
        <v>0</v>
      </c>
      <c r="X4" s="32">
        <v>29.595666666666659</v>
      </c>
      <c r="Y4" s="32">
        <v>8.6791111111111103</v>
      </c>
      <c r="Z4" s="37">
        <v>0.29325614485604129</v>
      </c>
      <c r="AA4" s="32">
        <v>0</v>
      </c>
      <c r="AB4" s="32">
        <v>0</v>
      </c>
      <c r="AC4" s="37" t="s">
        <v>1459</v>
      </c>
      <c r="AD4" s="32">
        <v>100.12455555555555</v>
      </c>
      <c r="AE4" s="32">
        <v>48.935555555555574</v>
      </c>
      <c r="AF4" s="37">
        <v>0.48874679427069195</v>
      </c>
      <c r="AG4" s="32">
        <v>0</v>
      </c>
      <c r="AH4" s="32">
        <v>0</v>
      </c>
      <c r="AI4" s="37" t="s">
        <v>1459</v>
      </c>
      <c r="AJ4" s="32">
        <v>25.189333333333337</v>
      </c>
      <c r="AK4" s="32">
        <v>5.4417777777777774</v>
      </c>
      <c r="AL4" s="37">
        <v>0.21603500599901188</v>
      </c>
      <c r="AM4" t="s">
        <v>432</v>
      </c>
      <c r="AN4" s="34">
        <v>7</v>
      </c>
      <c r="AX4"/>
      <c r="AY4"/>
    </row>
    <row r="5" spans="1:51" x14ac:dyDescent="0.25">
      <c r="A5" t="s">
        <v>1347</v>
      </c>
      <c r="B5" t="s">
        <v>904</v>
      </c>
      <c r="C5" t="s">
        <v>1196</v>
      </c>
      <c r="D5" t="s">
        <v>1283</v>
      </c>
      <c r="E5" s="32">
        <v>47.2</v>
      </c>
      <c r="F5" s="32">
        <v>118.00555555555555</v>
      </c>
      <c r="G5" s="32">
        <v>0</v>
      </c>
      <c r="H5" s="37">
        <v>0</v>
      </c>
      <c r="I5" s="32">
        <v>109.6111111111111</v>
      </c>
      <c r="J5" s="32">
        <v>0</v>
      </c>
      <c r="K5" s="37">
        <v>0</v>
      </c>
      <c r="L5" s="32">
        <v>14.786111111111111</v>
      </c>
      <c r="M5" s="32">
        <v>0</v>
      </c>
      <c r="N5" s="37">
        <v>0</v>
      </c>
      <c r="O5" s="32">
        <v>6.4722222222222223</v>
      </c>
      <c r="P5" s="32">
        <v>0</v>
      </c>
      <c r="Q5" s="37">
        <v>0</v>
      </c>
      <c r="R5" s="32">
        <v>1.3138888888888889</v>
      </c>
      <c r="S5" s="32">
        <v>0</v>
      </c>
      <c r="T5" s="37">
        <v>0</v>
      </c>
      <c r="U5" s="32">
        <v>7</v>
      </c>
      <c r="V5" s="32">
        <v>0</v>
      </c>
      <c r="W5" s="37">
        <v>0</v>
      </c>
      <c r="X5" s="32">
        <v>24.152777777777779</v>
      </c>
      <c r="Y5" s="32">
        <v>0</v>
      </c>
      <c r="Z5" s="37">
        <v>0</v>
      </c>
      <c r="AA5" s="32">
        <v>8.0555555555555561E-2</v>
      </c>
      <c r="AB5" s="32">
        <v>0</v>
      </c>
      <c r="AC5" s="37">
        <v>0</v>
      </c>
      <c r="AD5" s="32">
        <v>73.511111111111106</v>
      </c>
      <c r="AE5" s="32">
        <v>0</v>
      </c>
      <c r="AF5" s="37">
        <v>0</v>
      </c>
      <c r="AG5" s="32">
        <v>0</v>
      </c>
      <c r="AH5" s="32">
        <v>0</v>
      </c>
      <c r="AI5" s="37" t="s">
        <v>1459</v>
      </c>
      <c r="AJ5" s="32">
        <v>5.4749999999999996</v>
      </c>
      <c r="AK5" s="32">
        <v>0</v>
      </c>
      <c r="AL5" s="37">
        <v>0</v>
      </c>
      <c r="AM5" t="s">
        <v>422</v>
      </c>
      <c r="AN5" s="34">
        <v>7</v>
      </c>
      <c r="AX5"/>
      <c r="AY5"/>
    </row>
    <row r="6" spans="1:51" x14ac:dyDescent="0.25">
      <c r="A6" t="s">
        <v>1347</v>
      </c>
      <c r="B6" t="s">
        <v>919</v>
      </c>
      <c r="C6" t="s">
        <v>1001</v>
      </c>
      <c r="D6" t="s">
        <v>1321</v>
      </c>
      <c r="E6" s="32">
        <v>37.544444444444444</v>
      </c>
      <c r="F6" s="32">
        <v>141.90988888888887</v>
      </c>
      <c r="G6" s="32">
        <v>33.272222222222219</v>
      </c>
      <c r="H6" s="37">
        <v>0.23446020909982782</v>
      </c>
      <c r="I6" s="32">
        <v>139.89688888888887</v>
      </c>
      <c r="J6" s="32">
        <v>33.272222222222219</v>
      </c>
      <c r="K6" s="37">
        <v>0.23783389671122859</v>
      </c>
      <c r="L6" s="32">
        <v>14.059555555555557</v>
      </c>
      <c r="M6" s="32">
        <v>2.0222222222222221</v>
      </c>
      <c r="N6" s="37">
        <v>0.14383258519314659</v>
      </c>
      <c r="O6" s="32">
        <v>12.046555555555557</v>
      </c>
      <c r="P6" s="32">
        <v>2.0222222222222221</v>
      </c>
      <c r="Q6" s="37">
        <v>0.16786725573930766</v>
      </c>
      <c r="R6" s="32">
        <v>0</v>
      </c>
      <c r="S6" s="32">
        <v>0</v>
      </c>
      <c r="T6" s="37" t="s">
        <v>1459</v>
      </c>
      <c r="U6" s="32">
        <v>2.0129999999999999</v>
      </c>
      <c r="V6" s="32">
        <v>0</v>
      </c>
      <c r="W6" s="37">
        <v>0</v>
      </c>
      <c r="X6" s="32">
        <v>22.844111111111115</v>
      </c>
      <c r="Y6" s="32">
        <v>0.90555555555555556</v>
      </c>
      <c r="Z6" s="37">
        <v>3.9640656235256345E-2</v>
      </c>
      <c r="AA6" s="32">
        <v>0</v>
      </c>
      <c r="AB6" s="32">
        <v>0</v>
      </c>
      <c r="AC6" s="37" t="s">
        <v>1459</v>
      </c>
      <c r="AD6" s="32">
        <v>77.56844444444441</v>
      </c>
      <c r="AE6" s="32">
        <v>26.922222222222221</v>
      </c>
      <c r="AF6" s="37">
        <v>0.34707699007041826</v>
      </c>
      <c r="AG6" s="32">
        <v>1.4737777777777779</v>
      </c>
      <c r="AH6" s="32">
        <v>0</v>
      </c>
      <c r="AI6" s="37">
        <v>0</v>
      </c>
      <c r="AJ6" s="32">
        <v>25.964000000000002</v>
      </c>
      <c r="AK6" s="32">
        <v>3.4222222222222221</v>
      </c>
      <c r="AL6" s="37">
        <v>0.13180643283863125</v>
      </c>
      <c r="AM6" t="s">
        <v>437</v>
      </c>
      <c r="AN6" s="34">
        <v>7</v>
      </c>
      <c r="AX6"/>
      <c r="AY6"/>
    </row>
    <row r="7" spans="1:51" x14ac:dyDescent="0.25">
      <c r="A7" t="s">
        <v>1347</v>
      </c>
      <c r="B7" t="s">
        <v>635</v>
      </c>
      <c r="C7" t="s">
        <v>1032</v>
      </c>
      <c r="D7" t="s">
        <v>1240</v>
      </c>
      <c r="E7" s="32">
        <v>40.466666666666669</v>
      </c>
      <c r="F7" s="32">
        <v>126.59722222222223</v>
      </c>
      <c r="G7" s="32">
        <v>0</v>
      </c>
      <c r="H7" s="37">
        <v>0</v>
      </c>
      <c r="I7" s="32">
        <v>115.26111111111111</v>
      </c>
      <c r="J7" s="32">
        <v>0</v>
      </c>
      <c r="K7" s="37">
        <v>0</v>
      </c>
      <c r="L7" s="32">
        <v>11.927777777777777</v>
      </c>
      <c r="M7" s="32">
        <v>0</v>
      </c>
      <c r="N7" s="37">
        <v>0</v>
      </c>
      <c r="O7" s="32">
        <v>6.2388888888888889</v>
      </c>
      <c r="P7" s="32">
        <v>0</v>
      </c>
      <c r="Q7" s="37">
        <v>0</v>
      </c>
      <c r="R7" s="32">
        <v>0</v>
      </c>
      <c r="S7" s="32">
        <v>0</v>
      </c>
      <c r="T7" s="37" t="s">
        <v>1459</v>
      </c>
      <c r="U7" s="32">
        <v>5.6888888888888891</v>
      </c>
      <c r="V7" s="32">
        <v>0</v>
      </c>
      <c r="W7" s="37">
        <v>0</v>
      </c>
      <c r="X7" s="32">
        <v>39.319444444444443</v>
      </c>
      <c r="Y7" s="32">
        <v>0</v>
      </c>
      <c r="Z7" s="37">
        <v>0</v>
      </c>
      <c r="AA7" s="32">
        <v>5.6472222222222221</v>
      </c>
      <c r="AB7" s="32">
        <v>0</v>
      </c>
      <c r="AC7" s="37">
        <v>0</v>
      </c>
      <c r="AD7" s="32">
        <v>38.266666666666666</v>
      </c>
      <c r="AE7" s="32">
        <v>0</v>
      </c>
      <c r="AF7" s="37">
        <v>0</v>
      </c>
      <c r="AG7" s="32">
        <v>18.413888888888888</v>
      </c>
      <c r="AH7" s="32">
        <v>0</v>
      </c>
      <c r="AI7" s="37">
        <v>0</v>
      </c>
      <c r="AJ7" s="32">
        <v>13.022222222222222</v>
      </c>
      <c r="AK7" s="32">
        <v>0</v>
      </c>
      <c r="AL7" s="37">
        <v>0</v>
      </c>
      <c r="AM7" t="s">
        <v>149</v>
      </c>
      <c r="AN7" s="34">
        <v>7</v>
      </c>
      <c r="AX7"/>
      <c r="AY7"/>
    </row>
    <row r="8" spans="1:51" x14ac:dyDescent="0.25">
      <c r="A8" t="s">
        <v>1347</v>
      </c>
      <c r="B8" t="s">
        <v>916</v>
      </c>
      <c r="C8" t="s">
        <v>1200</v>
      </c>
      <c r="D8" t="s">
        <v>1226</v>
      </c>
      <c r="E8" s="32">
        <v>29.3</v>
      </c>
      <c r="F8" s="32">
        <v>106.29511111111111</v>
      </c>
      <c r="G8" s="32">
        <v>0</v>
      </c>
      <c r="H8" s="37">
        <v>0</v>
      </c>
      <c r="I8" s="32">
        <v>99.49233333333332</v>
      </c>
      <c r="J8" s="32">
        <v>0</v>
      </c>
      <c r="K8" s="37">
        <v>0</v>
      </c>
      <c r="L8" s="32">
        <v>9.1280000000000001</v>
      </c>
      <c r="M8" s="32">
        <v>0</v>
      </c>
      <c r="N8" s="37">
        <v>0</v>
      </c>
      <c r="O8" s="32">
        <v>2.3252222222222225</v>
      </c>
      <c r="P8" s="32">
        <v>0</v>
      </c>
      <c r="Q8" s="37">
        <v>0</v>
      </c>
      <c r="R8" s="32">
        <v>1</v>
      </c>
      <c r="S8" s="32">
        <v>0</v>
      </c>
      <c r="T8" s="37">
        <v>0</v>
      </c>
      <c r="U8" s="32">
        <v>5.802777777777778</v>
      </c>
      <c r="V8" s="32">
        <v>0</v>
      </c>
      <c r="W8" s="37">
        <v>0</v>
      </c>
      <c r="X8" s="32">
        <v>23.933333333333334</v>
      </c>
      <c r="Y8" s="32">
        <v>0</v>
      </c>
      <c r="Z8" s="37">
        <v>0</v>
      </c>
      <c r="AA8" s="32">
        <v>0</v>
      </c>
      <c r="AB8" s="32">
        <v>0</v>
      </c>
      <c r="AC8" s="37" t="s">
        <v>1459</v>
      </c>
      <c r="AD8" s="32">
        <v>26.664666666666673</v>
      </c>
      <c r="AE8" s="32">
        <v>0</v>
      </c>
      <c r="AF8" s="37">
        <v>0</v>
      </c>
      <c r="AG8" s="32">
        <v>36.520555555555546</v>
      </c>
      <c r="AH8" s="32">
        <v>0</v>
      </c>
      <c r="AI8" s="37">
        <v>0</v>
      </c>
      <c r="AJ8" s="32">
        <v>10.048555555555557</v>
      </c>
      <c r="AK8" s="32">
        <v>0</v>
      </c>
      <c r="AL8" s="37">
        <v>0</v>
      </c>
      <c r="AM8" t="s">
        <v>434</v>
      </c>
      <c r="AN8" s="34">
        <v>7</v>
      </c>
      <c r="AX8"/>
      <c r="AY8"/>
    </row>
    <row r="9" spans="1:51" x14ac:dyDescent="0.25">
      <c r="A9" t="s">
        <v>1347</v>
      </c>
      <c r="B9" t="s">
        <v>882</v>
      </c>
      <c r="C9" t="s">
        <v>1034</v>
      </c>
      <c r="D9" t="s">
        <v>1211</v>
      </c>
      <c r="E9" s="32">
        <v>14.3</v>
      </c>
      <c r="F9" s="32">
        <v>92.530555555555551</v>
      </c>
      <c r="G9" s="32">
        <v>22.791666666666668</v>
      </c>
      <c r="H9" s="37">
        <v>0.24631503107081748</v>
      </c>
      <c r="I9" s="32">
        <v>85.50833333333334</v>
      </c>
      <c r="J9" s="32">
        <v>22.791666666666668</v>
      </c>
      <c r="K9" s="37">
        <v>0.26654322190819607</v>
      </c>
      <c r="L9" s="32">
        <v>11.544444444444444</v>
      </c>
      <c r="M9" s="32">
        <v>0</v>
      </c>
      <c r="N9" s="37">
        <v>0</v>
      </c>
      <c r="O9" s="32">
        <v>5.8555555555555552</v>
      </c>
      <c r="P9" s="32">
        <v>0</v>
      </c>
      <c r="Q9" s="37">
        <v>0</v>
      </c>
      <c r="R9" s="32">
        <v>0</v>
      </c>
      <c r="S9" s="32">
        <v>0</v>
      </c>
      <c r="T9" s="37" t="s">
        <v>1459</v>
      </c>
      <c r="U9" s="32">
        <v>5.6888888888888891</v>
      </c>
      <c r="V9" s="32">
        <v>0</v>
      </c>
      <c r="W9" s="37">
        <v>0</v>
      </c>
      <c r="X9" s="32">
        <v>18.763888888888889</v>
      </c>
      <c r="Y9" s="32">
        <v>7.5555555555555554</v>
      </c>
      <c r="Z9" s="37">
        <v>0.40266469282013323</v>
      </c>
      <c r="AA9" s="32">
        <v>1.3333333333333333</v>
      </c>
      <c r="AB9" s="32">
        <v>0</v>
      </c>
      <c r="AC9" s="37">
        <v>0</v>
      </c>
      <c r="AD9" s="32">
        <v>53.011111111111113</v>
      </c>
      <c r="AE9" s="32">
        <v>13.794444444444444</v>
      </c>
      <c r="AF9" s="37">
        <v>0.26021798365122617</v>
      </c>
      <c r="AG9" s="32">
        <v>0</v>
      </c>
      <c r="AH9" s="32">
        <v>0</v>
      </c>
      <c r="AI9" s="37" t="s">
        <v>1459</v>
      </c>
      <c r="AJ9" s="32">
        <v>7.8777777777777782</v>
      </c>
      <c r="AK9" s="32">
        <v>1.4416666666666667</v>
      </c>
      <c r="AL9" s="37">
        <v>0.18300423131170662</v>
      </c>
      <c r="AM9" t="s">
        <v>400</v>
      </c>
      <c r="AN9" s="34">
        <v>7</v>
      </c>
      <c r="AX9"/>
      <c r="AY9"/>
    </row>
    <row r="10" spans="1:51" x14ac:dyDescent="0.25">
      <c r="A10" t="s">
        <v>1347</v>
      </c>
      <c r="B10" t="s">
        <v>949</v>
      </c>
      <c r="C10" t="s">
        <v>1073</v>
      </c>
      <c r="D10" t="s">
        <v>1254</v>
      </c>
      <c r="E10" s="32">
        <v>34.855555555555554</v>
      </c>
      <c r="F10" s="32">
        <v>122.16888888888892</v>
      </c>
      <c r="G10" s="32">
        <v>0</v>
      </c>
      <c r="H10" s="37">
        <v>0</v>
      </c>
      <c r="I10" s="32">
        <v>111.1466666666667</v>
      </c>
      <c r="J10" s="32">
        <v>0</v>
      </c>
      <c r="K10" s="37">
        <v>0</v>
      </c>
      <c r="L10" s="32">
        <v>12.117777777777777</v>
      </c>
      <c r="M10" s="32">
        <v>0</v>
      </c>
      <c r="N10" s="37">
        <v>0</v>
      </c>
      <c r="O10" s="32">
        <v>6.7844444444444436</v>
      </c>
      <c r="P10" s="32">
        <v>0</v>
      </c>
      <c r="Q10" s="37">
        <v>0</v>
      </c>
      <c r="R10" s="32">
        <v>0</v>
      </c>
      <c r="S10" s="32">
        <v>0</v>
      </c>
      <c r="T10" s="37" t="s">
        <v>1459</v>
      </c>
      <c r="U10" s="32">
        <v>5.333333333333333</v>
      </c>
      <c r="V10" s="32">
        <v>0</v>
      </c>
      <c r="W10" s="37">
        <v>0</v>
      </c>
      <c r="X10" s="32">
        <v>20.548888888888886</v>
      </c>
      <c r="Y10" s="32">
        <v>0</v>
      </c>
      <c r="Z10" s="37">
        <v>0</v>
      </c>
      <c r="AA10" s="32">
        <v>5.6888888888888891</v>
      </c>
      <c r="AB10" s="32">
        <v>0</v>
      </c>
      <c r="AC10" s="37">
        <v>0</v>
      </c>
      <c r="AD10" s="32">
        <v>50.854444444444461</v>
      </c>
      <c r="AE10" s="32">
        <v>0</v>
      </c>
      <c r="AF10" s="37">
        <v>0</v>
      </c>
      <c r="AG10" s="32">
        <v>0</v>
      </c>
      <c r="AH10" s="32">
        <v>0</v>
      </c>
      <c r="AI10" s="37" t="s">
        <v>1459</v>
      </c>
      <c r="AJ10" s="32">
        <v>32.9588888888889</v>
      </c>
      <c r="AK10" s="32">
        <v>0</v>
      </c>
      <c r="AL10" s="37">
        <v>0</v>
      </c>
      <c r="AM10" t="s">
        <v>467</v>
      </c>
      <c r="AN10" s="34">
        <v>7</v>
      </c>
      <c r="AX10"/>
      <c r="AY10"/>
    </row>
    <row r="11" spans="1:51" x14ac:dyDescent="0.25">
      <c r="A11" t="s">
        <v>1347</v>
      </c>
      <c r="B11" t="s">
        <v>632</v>
      </c>
      <c r="C11" t="s">
        <v>1053</v>
      </c>
      <c r="D11" t="s">
        <v>1283</v>
      </c>
      <c r="E11" s="32">
        <v>92.077777777777783</v>
      </c>
      <c r="F11" s="32">
        <v>377.70911111111116</v>
      </c>
      <c r="G11" s="32">
        <v>108.11877777777778</v>
      </c>
      <c r="H11" s="37">
        <v>0.28624879463384811</v>
      </c>
      <c r="I11" s="32">
        <v>356.99811111111114</v>
      </c>
      <c r="J11" s="32">
        <v>108.11877777777778</v>
      </c>
      <c r="K11" s="37">
        <v>0.30285532167459334</v>
      </c>
      <c r="L11" s="32">
        <v>47.944666666666656</v>
      </c>
      <c r="M11" s="32">
        <v>6.5471111111111115</v>
      </c>
      <c r="N11" s="37">
        <v>0.13655556637049196</v>
      </c>
      <c r="O11" s="32">
        <v>34.255777777777766</v>
      </c>
      <c r="P11" s="32">
        <v>6.5471111111111115</v>
      </c>
      <c r="Q11" s="37">
        <v>0.19112428722486402</v>
      </c>
      <c r="R11" s="32">
        <v>11.111111111111111</v>
      </c>
      <c r="S11" s="32">
        <v>0</v>
      </c>
      <c r="T11" s="37">
        <v>0</v>
      </c>
      <c r="U11" s="32">
        <v>2.5777777777777779</v>
      </c>
      <c r="V11" s="32">
        <v>0</v>
      </c>
      <c r="W11" s="37">
        <v>0</v>
      </c>
      <c r="X11" s="32">
        <v>93.435999999999993</v>
      </c>
      <c r="Y11" s="32">
        <v>22.500888888888888</v>
      </c>
      <c r="Z11" s="37">
        <v>0.24081605472075954</v>
      </c>
      <c r="AA11" s="32">
        <v>7.0221111111111147</v>
      </c>
      <c r="AB11" s="32">
        <v>0</v>
      </c>
      <c r="AC11" s="37">
        <v>0</v>
      </c>
      <c r="AD11" s="32">
        <v>225.99244444444449</v>
      </c>
      <c r="AE11" s="32">
        <v>79.070777777777778</v>
      </c>
      <c r="AF11" s="37">
        <v>0.34988239528165144</v>
      </c>
      <c r="AG11" s="32">
        <v>0</v>
      </c>
      <c r="AH11" s="32">
        <v>0</v>
      </c>
      <c r="AI11" s="37" t="s">
        <v>1459</v>
      </c>
      <c r="AJ11" s="32">
        <v>3.3138888888888891</v>
      </c>
      <c r="AK11" s="32">
        <v>0</v>
      </c>
      <c r="AL11" s="37">
        <v>0</v>
      </c>
      <c r="AM11" t="s">
        <v>146</v>
      </c>
      <c r="AN11" s="34">
        <v>7</v>
      </c>
      <c r="AX11"/>
      <c r="AY11"/>
    </row>
    <row r="12" spans="1:51" x14ac:dyDescent="0.25">
      <c r="A12" t="s">
        <v>1347</v>
      </c>
      <c r="B12" t="s">
        <v>726</v>
      </c>
      <c r="C12" t="s">
        <v>1147</v>
      </c>
      <c r="D12" t="s">
        <v>1234</v>
      </c>
      <c r="E12" s="32">
        <v>74.822222222222223</v>
      </c>
      <c r="F12" s="32">
        <v>216.88533333333336</v>
      </c>
      <c r="G12" s="32">
        <v>45.274222222222228</v>
      </c>
      <c r="H12" s="37">
        <v>0.20874727454548436</v>
      </c>
      <c r="I12" s="32">
        <v>199.01588888888892</v>
      </c>
      <c r="J12" s="32">
        <v>45.274222222222228</v>
      </c>
      <c r="K12" s="37">
        <v>0.22749049070900534</v>
      </c>
      <c r="L12" s="32">
        <v>47.417555555555559</v>
      </c>
      <c r="M12" s="32">
        <v>6.6786666666666674</v>
      </c>
      <c r="N12" s="37">
        <v>0.14084797473040928</v>
      </c>
      <c r="O12" s="32">
        <v>29.548111111111115</v>
      </c>
      <c r="P12" s="32">
        <v>6.6786666666666674</v>
      </c>
      <c r="Q12" s="37">
        <v>0.22602685638863923</v>
      </c>
      <c r="R12" s="32">
        <v>12.144444444444444</v>
      </c>
      <c r="S12" s="32">
        <v>0</v>
      </c>
      <c r="T12" s="37">
        <v>0</v>
      </c>
      <c r="U12" s="32">
        <v>5.7249999999999996</v>
      </c>
      <c r="V12" s="32">
        <v>0</v>
      </c>
      <c r="W12" s="37">
        <v>0</v>
      </c>
      <c r="X12" s="32">
        <v>22.459999999999997</v>
      </c>
      <c r="Y12" s="32">
        <v>8.4877777777777794</v>
      </c>
      <c r="Z12" s="37">
        <v>0.37790640150390831</v>
      </c>
      <c r="AA12" s="32">
        <v>0</v>
      </c>
      <c r="AB12" s="32">
        <v>0</v>
      </c>
      <c r="AC12" s="37" t="s">
        <v>1459</v>
      </c>
      <c r="AD12" s="32">
        <v>130.48555555555561</v>
      </c>
      <c r="AE12" s="32">
        <v>30.10777777777778</v>
      </c>
      <c r="AF12" s="37">
        <v>0.23073647998501318</v>
      </c>
      <c r="AG12" s="32">
        <v>0.12777777777777777</v>
      </c>
      <c r="AH12" s="32">
        <v>0</v>
      </c>
      <c r="AI12" s="37">
        <v>0</v>
      </c>
      <c r="AJ12" s="32">
        <v>16.394444444444446</v>
      </c>
      <c r="AK12" s="32">
        <v>0</v>
      </c>
      <c r="AL12" s="37">
        <v>0</v>
      </c>
      <c r="AM12" t="s">
        <v>240</v>
      </c>
      <c r="AN12" s="34">
        <v>7</v>
      </c>
      <c r="AX12"/>
      <c r="AY12"/>
    </row>
    <row r="13" spans="1:51" x14ac:dyDescent="0.25">
      <c r="A13" t="s">
        <v>1347</v>
      </c>
      <c r="B13" t="s">
        <v>811</v>
      </c>
      <c r="C13" t="s">
        <v>967</v>
      </c>
      <c r="D13" t="s">
        <v>1236</v>
      </c>
      <c r="E13" s="32">
        <v>31.788888888888888</v>
      </c>
      <c r="F13" s="32">
        <v>106.26233333333334</v>
      </c>
      <c r="G13" s="32">
        <v>0</v>
      </c>
      <c r="H13" s="37">
        <v>0</v>
      </c>
      <c r="I13" s="32">
        <v>94.483000000000004</v>
      </c>
      <c r="J13" s="32">
        <v>0</v>
      </c>
      <c r="K13" s="37">
        <v>0</v>
      </c>
      <c r="L13" s="32">
        <v>14.065777777777779</v>
      </c>
      <c r="M13" s="32">
        <v>0</v>
      </c>
      <c r="N13" s="37">
        <v>0</v>
      </c>
      <c r="O13" s="32">
        <v>7.9911111111111115</v>
      </c>
      <c r="P13" s="32">
        <v>0</v>
      </c>
      <c r="Q13" s="37">
        <v>0</v>
      </c>
      <c r="R13" s="32">
        <v>0</v>
      </c>
      <c r="S13" s="32">
        <v>0</v>
      </c>
      <c r="T13" s="37" t="s">
        <v>1459</v>
      </c>
      <c r="U13" s="32">
        <v>6.0746666666666673</v>
      </c>
      <c r="V13" s="32">
        <v>0</v>
      </c>
      <c r="W13" s="37">
        <v>0</v>
      </c>
      <c r="X13" s="32">
        <v>23.29933333333334</v>
      </c>
      <c r="Y13" s="32">
        <v>0</v>
      </c>
      <c r="Z13" s="37">
        <v>0</v>
      </c>
      <c r="AA13" s="32">
        <v>5.7046666666666672</v>
      </c>
      <c r="AB13" s="32">
        <v>0</v>
      </c>
      <c r="AC13" s="37">
        <v>0</v>
      </c>
      <c r="AD13" s="32">
        <v>28.902222222222221</v>
      </c>
      <c r="AE13" s="32">
        <v>0</v>
      </c>
      <c r="AF13" s="37">
        <v>0</v>
      </c>
      <c r="AG13" s="32">
        <v>13.404888888888889</v>
      </c>
      <c r="AH13" s="32">
        <v>0</v>
      </c>
      <c r="AI13" s="37">
        <v>0</v>
      </c>
      <c r="AJ13" s="32">
        <v>20.885444444444449</v>
      </c>
      <c r="AK13" s="32">
        <v>0</v>
      </c>
      <c r="AL13" s="37">
        <v>0</v>
      </c>
      <c r="AM13" t="s">
        <v>326</v>
      </c>
      <c r="AN13" s="34">
        <v>7</v>
      </c>
      <c r="AX13"/>
      <c r="AY13"/>
    </row>
    <row r="14" spans="1:51" x14ac:dyDescent="0.25">
      <c r="A14" t="s">
        <v>1347</v>
      </c>
      <c r="B14" t="s">
        <v>831</v>
      </c>
      <c r="C14" t="s">
        <v>1025</v>
      </c>
      <c r="D14" t="s">
        <v>1303</v>
      </c>
      <c r="E14" s="32">
        <v>37.644444444444446</v>
      </c>
      <c r="F14" s="32">
        <v>112.12822222222223</v>
      </c>
      <c r="G14" s="32">
        <v>3.5841111111111115</v>
      </c>
      <c r="H14" s="37">
        <v>3.1964397901608675E-2</v>
      </c>
      <c r="I14" s="32">
        <v>98.427555555555585</v>
      </c>
      <c r="J14" s="32">
        <v>3.5841111111111115</v>
      </c>
      <c r="K14" s="37">
        <v>3.6413696254887967E-2</v>
      </c>
      <c r="L14" s="32">
        <v>10.266222222222222</v>
      </c>
      <c r="M14" s="32">
        <v>0</v>
      </c>
      <c r="N14" s="37">
        <v>0</v>
      </c>
      <c r="O14" s="32">
        <v>0.75511111111111118</v>
      </c>
      <c r="P14" s="32">
        <v>0</v>
      </c>
      <c r="Q14" s="37">
        <v>0</v>
      </c>
      <c r="R14" s="32">
        <v>5.5111111111111111</v>
      </c>
      <c r="S14" s="32">
        <v>0</v>
      </c>
      <c r="T14" s="37">
        <v>0</v>
      </c>
      <c r="U14" s="32">
        <v>4</v>
      </c>
      <c r="V14" s="32">
        <v>0</v>
      </c>
      <c r="W14" s="37">
        <v>0</v>
      </c>
      <c r="X14" s="32">
        <v>34.566333333333354</v>
      </c>
      <c r="Y14" s="32">
        <v>1.7758888888888891</v>
      </c>
      <c r="Z14" s="37">
        <v>5.1376258851740748E-2</v>
      </c>
      <c r="AA14" s="32">
        <v>4.1895555555555557</v>
      </c>
      <c r="AB14" s="32">
        <v>0</v>
      </c>
      <c r="AC14" s="37">
        <v>0</v>
      </c>
      <c r="AD14" s="32">
        <v>52.461666666666666</v>
      </c>
      <c r="AE14" s="32">
        <v>1.3896666666666668</v>
      </c>
      <c r="AF14" s="37">
        <v>2.6489182577755191E-2</v>
      </c>
      <c r="AG14" s="32">
        <v>10.225888888888889</v>
      </c>
      <c r="AH14" s="32">
        <v>0</v>
      </c>
      <c r="AI14" s="37">
        <v>0</v>
      </c>
      <c r="AJ14" s="32">
        <v>0.41855555555555557</v>
      </c>
      <c r="AK14" s="32">
        <v>0.41855555555555557</v>
      </c>
      <c r="AL14" s="37">
        <v>1</v>
      </c>
      <c r="AM14" t="s">
        <v>347</v>
      </c>
      <c r="AN14" s="34">
        <v>7</v>
      </c>
      <c r="AX14"/>
      <c r="AY14"/>
    </row>
    <row r="15" spans="1:51" x14ac:dyDescent="0.25">
      <c r="A15" t="s">
        <v>1347</v>
      </c>
      <c r="B15" t="s">
        <v>644</v>
      </c>
      <c r="C15" t="s">
        <v>1024</v>
      </c>
      <c r="D15" t="s">
        <v>1220</v>
      </c>
      <c r="E15" s="32">
        <v>95.788888888888891</v>
      </c>
      <c r="F15" s="32">
        <v>295.89499999999998</v>
      </c>
      <c r="G15" s="32">
        <v>68.163555555555561</v>
      </c>
      <c r="H15" s="37">
        <v>0.23036399924147272</v>
      </c>
      <c r="I15" s="32">
        <v>271.41966666666661</v>
      </c>
      <c r="J15" s="32">
        <v>64.118222222222229</v>
      </c>
      <c r="K15" s="37">
        <v>0.23623277933270215</v>
      </c>
      <c r="L15" s="32">
        <v>18.064333333333334</v>
      </c>
      <c r="M15" s="32">
        <v>9.1047777777777785</v>
      </c>
      <c r="N15" s="37">
        <v>0.50401958432515892</v>
      </c>
      <c r="O15" s="32">
        <v>8.2856666666666676</v>
      </c>
      <c r="P15" s="32">
        <v>5.0594444444444449</v>
      </c>
      <c r="Q15" s="37">
        <v>0.61062611470947148</v>
      </c>
      <c r="R15" s="32">
        <v>2.5499999999999998</v>
      </c>
      <c r="S15" s="32">
        <v>2.5499999999999998</v>
      </c>
      <c r="T15" s="37">
        <v>1</v>
      </c>
      <c r="U15" s="32">
        <v>7.2286666666666655</v>
      </c>
      <c r="V15" s="32">
        <v>1.4953333333333332</v>
      </c>
      <c r="W15" s="37">
        <v>0.20686156967628885</v>
      </c>
      <c r="X15" s="32">
        <v>79.027111111111125</v>
      </c>
      <c r="Y15" s="32">
        <v>14.860888888888892</v>
      </c>
      <c r="Z15" s="37">
        <v>0.18804798353307728</v>
      </c>
      <c r="AA15" s="32">
        <v>14.696666666666667</v>
      </c>
      <c r="AB15" s="32">
        <v>0</v>
      </c>
      <c r="AC15" s="37">
        <v>0</v>
      </c>
      <c r="AD15" s="32">
        <v>130.22788888888883</v>
      </c>
      <c r="AE15" s="32">
        <v>33.785888888888884</v>
      </c>
      <c r="AF15" s="37">
        <v>0.25943666273907884</v>
      </c>
      <c r="AG15" s="32">
        <v>0</v>
      </c>
      <c r="AH15" s="32">
        <v>0</v>
      </c>
      <c r="AI15" s="37" t="s">
        <v>1459</v>
      </c>
      <c r="AJ15" s="32">
        <v>53.878999999999998</v>
      </c>
      <c r="AK15" s="32">
        <v>10.412000000000003</v>
      </c>
      <c r="AL15" s="37">
        <v>0.19324783310751875</v>
      </c>
      <c r="AM15" t="s">
        <v>158</v>
      </c>
      <c r="AN15" s="34">
        <v>7</v>
      </c>
      <c r="AX15"/>
      <c r="AY15"/>
    </row>
    <row r="16" spans="1:51" x14ac:dyDescent="0.25">
      <c r="A16" t="s">
        <v>1347</v>
      </c>
      <c r="B16" t="s">
        <v>714</v>
      </c>
      <c r="C16" t="s">
        <v>1143</v>
      </c>
      <c r="D16" t="s">
        <v>1304</v>
      </c>
      <c r="E16" s="32">
        <v>27.31111111111111</v>
      </c>
      <c r="F16" s="32">
        <v>93.208222222222219</v>
      </c>
      <c r="G16" s="32">
        <v>0</v>
      </c>
      <c r="H16" s="37">
        <v>0</v>
      </c>
      <c r="I16" s="32">
        <v>85.09622222222221</v>
      </c>
      <c r="J16" s="32">
        <v>0</v>
      </c>
      <c r="K16" s="37">
        <v>0</v>
      </c>
      <c r="L16" s="32">
        <v>24.766888888888882</v>
      </c>
      <c r="M16" s="32">
        <v>0</v>
      </c>
      <c r="N16" s="37">
        <v>0</v>
      </c>
      <c r="O16" s="32">
        <v>18.812999999999992</v>
      </c>
      <c r="P16" s="32">
        <v>0</v>
      </c>
      <c r="Q16" s="37">
        <v>0</v>
      </c>
      <c r="R16" s="32">
        <v>0.17611111111111113</v>
      </c>
      <c r="S16" s="32">
        <v>0</v>
      </c>
      <c r="T16" s="37">
        <v>0</v>
      </c>
      <c r="U16" s="32">
        <v>5.7777777777777777</v>
      </c>
      <c r="V16" s="32">
        <v>0</v>
      </c>
      <c r="W16" s="37">
        <v>0</v>
      </c>
      <c r="X16" s="32">
        <v>24.912666666666667</v>
      </c>
      <c r="Y16" s="32">
        <v>0</v>
      </c>
      <c r="Z16" s="37">
        <v>0</v>
      </c>
      <c r="AA16" s="32">
        <v>2.1581111111111113</v>
      </c>
      <c r="AB16" s="32">
        <v>0</v>
      </c>
      <c r="AC16" s="37">
        <v>0</v>
      </c>
      <c r="AD16" s="32">
        <v>16.512333333333331</v>
      </c>
      <c r="AE16" s="32">
        <v>0</v>
      </c>
      <c r="AF16" s="37">
        <v>0</v>
      </c>
      <c r="AG16" s="32">
        <v>17.698777777777778</v>
      </c>
      <c r="AH16" s="32">
        <v>0</v>
      </c>
      <c r="AI16" s="37">
        <v>0</v>
      </c>
      <c r="AJ16" s="32">
        <v>7.1594444444444445</v>
      </c>
      <c r="AK16" s="32">
        <v>0</v>
      </c>
      <c r="AL16" s="37">
        <v>0</v>
      </c>
      <c r="AM16" t="s">
        <v>228</v>
      </c>
      <c r="AN16" s="34">
        <v>7</v>
      </c>
      <c r="AX16"/>
      <c r="AY16"/>
    </row>
    <row r="17" spans="1:51" x14ac:dyDescent="0.25">
      <c r="A17" t="s">
        <v>1347</v>
      </c>
      <c r="B17" t="s">
        <v>715</v>
      </c>
      <c r="C17" t="s">
        <v>1144</v>
      </c>
      <c r="D17" t="s">
        <v>1243</v>
      </c>
      <c r="E17" s="32">
        <v>22.177777777777777</v>
      </c>
      <c r="F17" s="32">
        <v>86.779888888888891</v>
      </c>
      <c r="G17" s="32">
        <v>0</v>
      </c>
      <c r="H17" s="37">
        <v>0</v>
      </c>
      <c r="I17" s="32">
        <v>80.978777777777779</v>
      </c>
      <c r="J17" s="32">
        <v>0</v>
      </c>
      <c r="K17" s="37">
        <v>0</v>
      </c>
      <c r="L17" s="32">
        <v>16.02911111111111</v>
      </c>
      <c r="M17" s="32">
        <v>0</v>
      </c>
      <c r="N17" s="37">
        <v>0</v>
      </c>
      <c r="O17" s="32">
        <v>10.228</v>
      </c>
      <c r="P17" s="32">
        <v>0</v>
      </c>
      <c r="Q17" s="37">
        <v>0</v>
      </c>
      <c r="R17" s="32">
        <v>0.11222222222222222</v>
      </c>
      <c r="S17" s="32">
        <v>0</v>
      </c>
      <c r="T17" s="37">
        <v>0</v>
      </c>
      <c r="U17" s="32">
        <v>5.6888888888888891</v>
      </c>
      <c r="V17" s="32">
        <v>0</v>
      </c>
      <c r="W17" s="37">
        <v>0</v>
      </c>
      <c r="X17" s="32">
        <v>20.932111111111119</v>
      </c>
      <c r="Y17" s="32">
        <v>0</v>
      </c>
      <c r="Z17" s="37">
        <v>0</v>
      </c>
      <c r="AA17" s="32">
        <v>0</v>
      </c>
      <c r="AB17" s="32">
        <v>0</v>
      </c>
      <c r="AC17" s="37" t="s">
        <v>1459</v>
      </c>
      <c r="AD17" s="32">
        <v>25.16033333333333</v>
      </c>
      <c r="AE17" s="32">
        <v>0</v>
      </c>
      <c r="AF17" s="37">
        <v>0</v>
      </c>
      <c r="AG17" s="32">
        <v>18.185444444444446</v>
      </c>
      <c r="AH17" s="32">
        <v>0</v>
      </c>
      <c r="AI17" s="37">
        <v>0</v>
      </c>
      <c r="AJ17" s="32">
        <v>6.4728888888888898</v>
      </c>
      <c r="AK17" s="32">
        <v>0</v>
      </c>
      <c r="AL17" s="37">
        <v>0</v>
      </c>
      <c r="AM17" t="s">
        <v>229</v>
      </c>
      <c r="AN17" s="34">
        <v>7</v>
      </c>
      <c r="AX17"/>
      <c r="AY17"/>
    </row>
    <row r="18" spans="1:51" x14ac:dyDescent="0.25">
      <c r="A18" t="s">
        <v>1347</v>
      </c>
      <c r="B18" t="s">
        <v>692</v>
      </c>
      <c r="C18" t="s">
        <v>968</v>
      </c>
      <c r="D18" t="s">
        <v>1235</v>
      </c>
      <c r="E18" s="32">
        <v>28.444444444444443</v>
      </c>
      <c r="F18" s="32">
        <v>94.587000000000018</v>
      </c>
      <c r="G18" s="32">
        <v>0.5</v>
      </c>
      <c r="H18" s="37">
        <v>5.286138687134595E-3</v>
      </c>
      <c r="I18" s="32">
        <v>84.056666666666672</v>
      </c>
      <c r="J18" s="32">
        <v>0.5</v>
      </c>
      <c r="K18" s="37">
        <v>5.948368164333584E-3</v>
      </c>
      <c r="L18" s="32">
        <v>14.128222222222222</v>
      </c>
      <c r="M18" s="32">
        <v>0.5</v>
      </c>
      <c r="N18" s="37">
        <v>3.5390156817717101E-2</v>
      </c>
      <c r="O18" s="32">
        <v>7.5726666666666667</v>
      </c>
      <c r="P18" s="32">
        <v>0.5</v>
      </c>
      <c r="Q18" s="37">
        <v>6.6026938991108369E-2</v>
      </c>
      <c r="R18" s="32">
        <v>0</v>
      </c>
      <c r="S18" s="32">
        <v>0</v>
      </c>
      <c r="T18" s="37" t="s">
        <v>1459</v>
      </c>
      <c r="U18" s="32">
        <v>6.5555555555555554</v>
      </c>
      <c r="V18" s="32">
        <v>0</v>
      </c>
      <c r="W18" s="37">
        <v>0</v>
      </c>
      <c r="X18" s="32">
        <v>15.539666666666671</v>
      </c>
      <c r="Y18" s="32">
        <v>0</v>
      </c>
      <c r="Z18" s="37">
        <v>0</v>
      </c>
      <c r="AA18" s="32">
        <v>3.9747777777777773</v>
      </c>
      <c r="AB18" s="32">
        <v>0</v>
      </c>
      <c r="AC18" s="37">
        <v>0</v>
      </c>
      <c r="AD18" s="32">
        <v>33.337777777777781</v>
      </c>
      <c r="AE18" s="32">
        <v>0</v>
      </c>
      <c r="AF18" s="37">
        <v>0</v>
      </c>
      <c r="AG18" s="32">
        <v>9.0585555555555572</v>
      </c>
      <c r="AH18" s="32">
        <v>0</v>
      </c>
      <c r="AI18" s="37">
        <v>0</v>
      </c>
      <c r="AJ18" s="32">
        <v>18.547999999999998</v>
      </c>
      <c r="AK18" s="32">
        <v>0</v>
      </c>
      <c r="AL18" s="37">
        <v>0</v>
      </c>
      <c r="AM18" t="s">
        <v>206</v>
      </c>
      <c r="AN18" s="34">
        <v>7</v>
      </c>
      <c r="AX18"/>
      <c r="AY18"/>
    </row>
    <row r="19" spans="1:51" x14ac:dyDescent="0.25">
      <c r="A19" t="s">
        <v>1347</v>
      </c>
      <c r="B19" t="s">
        <v>647</v>
      </c>
      <c r="C19" t="s">
        <v>1121</v>
      </c>
      <c r="D19" t="s">
        <v>1210</v>
      </c>
      <c r="E19" s="32">
        <v>19.155555555555555</v>
      </c>
      <c r="F19" s="32">
        <v>58.013000000000005</v>
      </c>
      <c r="G19" s="32">
        <v>0</v>
      </c>
      <c r="H19" s="37">
        <v>0</v>
      </c>
      <c r="I19" s="32">
        <v>53.468555555555568</v>
      </c>
      <c r="J19" s="32">
        <v>0</v>
      </c>
      <c r="K19" s="37">
        <v>0</v>
      </c>
      <c r="L19" s="32">
        <v>15.112111111111112</v>
      </c>
      <c r="M19" s="32">
        <v>0</v>
      </c>
      <c r="N19" s="37">
        <v>0</v>
      </c>
      <c r="O19" s="32">
        <v>10.567666666666668</v>
      </c>
      <c r="P19" s="32">
        <v>0</v>
      </c>
      <c r="Q19" s="37">
        <v>0</v>
      </c>
      <c r="R19" s="32">
        <v>0</v>
      </c>
      <c r="S19" s="32">
        <v>0</v>
      </c>
      <c r="T19" s="37" t="s">
        <v>1459</v>
      </c>
      <c r="U19" s="32">
        <v>4.5444444444444443</v>
      </c>
      <c r="V19" s="32">
        <v>0</v>
      </c>
      <c r="W19" s="37">
        <v>0</v>
      </c>
      <c r="X19" s="32">
        <v>10.143444444444444</v>
      </c>
      <c r="Y19" s="32">
        <v>0</v>
      </c>
      <c r="Z19" s="37">
        <v>0</v>
      </c>
      <c r="AA19" s="32">
        <v>0</v>
      </c>
      <c r="AB19" s="32">
        <v>0</v>
      </c>
      <c r="AC19" s="37" t="s">
        <v>1459</v>
      </c>
      <c r="AD19" s="32">
        <v>10.433333333333332</v>
      </c>
      <c r="AE19" s="32">
        <v>0</v>
      </c>
      <c r="AF19" s="37">
        <v>0</v>
      </c>
      <c r="AG19" s="32">
        <v>8.0144444444444467</v>
      </c>
      <c r="AH19" s="32">
        <v>0</v>
      </c>
      <c r="AI19" s="37">
        <v>0</v>
      </c>
      <c r="AJ19" s="32">
        <v>14.309666666666669</v>
      </c>
      <c r="AK19" s="32">
        <v>0</v>
      </c>
      <c r="AL19" s="37">
        <v>0</v>
      </c>
      <c r="AM19" t="s">
        <v>161</v>
      </c>
      <c r="AN19" s="34">
        <v>7</v>
      </c>
      <c r="AX19"/>
      <c r="AY19"/>
    </row>
    <row r="20" spans="1:51" x14ac:dyDescent="0.25">
      <c r="A20" t="s">
        <v>1347</v>
      </c>
      <c r="B20" t="s">
        <v>574</v>
      </c>
      <c r="C20" t="s">
        <v>1098</v>
      </c>
      <c r="D20" t="s">
        <v>1213</v>
      </c>
      <c r="E20" s="32">
        <v>54.788888888888891</v>
      </c>
      <c r="F20" s="32">
        <v>135.99322222222222</v>
      </c>
      <c r="G20" s="32">
        <v>21.271777777777775</v>
      </c>
      <c r="H20" s="37">
        <v>0.15641792605677243</v>
      </c>
      <c r="I20" s="32">
        <v>121.63588888888889</v>
      </c>
      <c r="J20" s="32">
        <v>21.271777777777775</v>
      </c>
      <c r="K20" s="37">
        <v>0.17488076892510707</v>
      </c>
      <c r="L20" s="32">
        <v>28.728888888888889</v>
      </c>
      <c r="M20" s="32">
        <v>0</v>
      </c>
      <c r="N20" s="37">
        <v>0</v>
      </c>
      <c r="O20" s="32">
        <v>15.38788888888889</v>
      </c>
      <c r="P20" s="32">
        <v>0</v>
      </c>
      <c r="Q20" s="37">
        <v>0</v>
      </c>
      <c r="R20" s="32">
        <v>3.832555555555555</v>
      </c>
      <c r="S20" s="32">
        <v>0</v>
      </c>
      <c r="T20" s="37">
        <v>0</v>
      </c>
      <c r="U20" s="32">
        <v>9.5084444444444429</v>
      </c>
      <c r="V20" s="32">
        <v>0</v>
      </c>
      <c r="W20" s="37">
        <v>0</v>
      </c>
      <c r="X20" s="32">
        <v>42.693111111111101</v>
      </c>
      <c r="Y20" s="32">
        <v>9.69922222222222</v>
      </c>
      <c r="Z20" s="37">
        <v>0.22718471364102458</v>
      </c>
      <c r="AA20" s="32">
        <v>1.0163333333333333</v>
      </c>
      <c r="AB20" s="32">
        <v>0</v>
      </c>
      <c r="AC20" s="37">
        <v>0</v>
      </c>
      <c r="AD20" s="32">
        <v>43.242333333333335</v>
      </c>
      <c r="AE20" s="32">
        <v>8.1308888888888884</v>
      </c>
      <c r="AF20" s="37">
        <v>0.18803076203617339</v>
      </c>
      <c r="AG20" s="32">
        <v>3.0926666666666662</v>
      </c>
      <c r="AH20" s="32">
        <v>0</v>
      </c>
      <c r="AI20" s="37">
        <v>0</v>
      </c>
      <c r="AJ20" s="32">
        <v>17.219888888888885</v>
      </c>
      <c r="AK20" s="32">
        <v>3.4416666666666669</v>
      </c>
      <c r="AL20" s="37">
        <v>0.19986578826808798</v>
      </c>
      <c r="AM20" t="s">
        <v>86</v>
      </c>
      <c r="AN20" s="34">
        <v>7</v>
      </c>
      <c r="AX20"/>
      <c r="AY20"/>
    </row>
    <row r="21" spans="1:51" x14ac:dyDescent="0.25">
      <c r="A21" t="s">
        <v>1347</v>
      </c>
      <c r="B21" t="s">
        <v>752</v>
      </c>
      <c r="C21" t="s">
        <v>1051</v>
      </c>
      <c r="D21" t="s">
        <v>1290</v>
      </c>
      <c r="E21" s="32">
        <v>30.977777777777778</v>
      </c>
      <c r="F21" s="32">
        <v>121.33944444444445</v>
      </c>
      <c r="G21" s="32">
        <v>0</v>
      </c>
      <c r="H21" s="37">
        <v>0</v>
      </c>
      <c r="I21" s="32">
        <v>112.35133333333334</v>
      </c>
      <c r="J21" s="32">
        <v>0</v>
      </c>
      <c r="K21" s="37">
        <v>0</v>
      </c>
      <c r="L21" s="32">
        <v>17.994333333333337</v>
      </c>
      <c r="M21" s="32">
        <v>0</v>
      </c>
      <c r="N21" s="37">
        <v>0</v>
      </c>
      <c r="O21" s="32">
        <v>13.583222222222227</v>
      </c>
      <c r="P21" s="32">
        <v>0</v>
      </c>
      <c r="Q21" s="37">
        <v>0</v>
      </c>
      <c r="R21" s="32">
        <v>0</v>
      </c>
      <c r="S21" s="32">
        <v>0</v>
      </c>
      <c r="T21" s="37" t="s">
        <v>1459</v>
      </c>
      <c r="U21" s="32">
        <v>4.4111111111111114</v>
      </c>
      <c r="V21" s="32">
        <v>0</v>
      </c>
      <c r="W21" s="37">
        <v>0</v>
      </c>
      <c r="X21" s="32">
        <v>15.233666666666666</v>
      </c>
      <c r="Y21" s="32">
        <v>0</v>
      </c>
      <c r="Z21" s="37">
        <v>0</v>
      </c>
      <c r="AA21" s="32">
        <v>4.5769999999999991</v>
      </c>
      <c r="AB21" s="32">
        <v>0</v>
      </c>
      <c r="AC21" s="37">
        <v>0</v>
      </c>
      <c r="AD21" s="32">
        <v>54.58155555555556</v>
      </c>
      <c r="AE21" s="32">
        <v>0</v>
      </c>
      <c r="AF21" s="37">
        <v>0</v>
      </c>
      <c r="AG21" s="32">
        <v>13.940888888888889</v>
      </c>
      <c r="AH21" s="32">
        <v>0</v>
      </c>
      <c r="AI21" s="37">
        <v>0</v>
      </c>
      <c r="AJ21" s="32">
        <v>15.011999999999999</v>
      </c>
      <c r="AK21" s="32">
        <v>0</v>
      </c>
      <c r="AL21" s="37">
        <v>0</v>
      </c>
      <c r="AM21" t="s">
        <v>267</v>
      </c>
      <c r="AN21" s="34">
        <v>7</v>
      </c>
      <c r="AX21"/>
      <c r="AY21"/>
    </row>
    <row r="22" spans="1:51" x14ac:dyDescent="0.25">
      <c r="A22" t="s">
        <v>1347</v>
      </c>
      <c r="B22" t="s">
        <v>625</v>
      </c>
      <c r="C22" t="s">
        <v>1097</v>
      </c>
      <c r="D22" t="s">
        <v>1221</v>
      </c>
      <c r="E22" s="32">
        <v>69.711111111111109</v>
      </c>
      <c r="F22" s="32">
        <v>189.67600000000002</v>
      </c>
      <c r="G22" s="32">
        <v>0.57222222222222241</v>
      </c>
      <c r="H22" s="37">
        <v>3.0168404132426998E-3</v>
      </c>
      <c r="I22" s="32">
        <v>173.0097777777778</v>
      </c>
      <c r="J22" s="32">
        <v>0.57222222222222241</v>
      </c>
      <c r="K22" s="37">
        <v>3.3074559690910218E-3</v>
      </c>
      <c r="L22" s="32">
        <v>17.600333333333332</v>
      </c>
      <c r="M22" s="32">
        <v>0.258888888888889</v>
      </c>
      <c r="N22" s="37">
        <v>1.4709317374039641E-2</v>
      </c>
      <c r="O22" s="32">
        <v>8.77922222222222</v>
      </c>
      <c r="P22" s="32">
        <v>0.258888888888889</v>
      </c>
      <c r="Q22" s="37">
        <v>2.9488818295723508E-2</v>
      </c>
      <c r="R22" s="32">
        <v>0</v>
      </c>
      <c r="S22" s="32">
        <v>0</v>
      </c>
      <c r="T22" s="37" t="s">
        <v>1459</v>
      </c>
      <c r="U22" s="32">
        <v>8.8211111111111116</v>
      </c>
      <c r="V22" s="32">
        <v>0</v>
      </c>
      <c r="W22" s="37">
        <v>0</v>
      </c>
      <c r="X22" s="32">
        <v>31.371333333333332</v>
      </c>
      <c r="Y22" s="32">
        <v>0</v>
      </c>
      <c r="Z22" s="37">
        <v>0</v>
      </c>
      <c r="AA22" s="32">
        <v>7.8451111111111143</v>
      </c>
      <c r="AB22" s="32">
        <v>0</v>
      </c>
      <c r="AC22" s="37">
        <v>0</v>
      </c>
      <c r="AD22" s="32">
        <v>62.185000000000016</v>
      </c>
      <c r="AE22" s="32">
        <v>0.31333333333333335</v>
      </c>
      <c r="AF22" s="37">
        <v>5.0387285250998353E-3</v>
      </c>
      <c r="AG22" s="32">
        <v>14.831555555555552</v>
      </c>
      <c r="AH22" s="32">
        <v>0</v>
      </c>
      <c r="AI22" s="37">
        <v>0</v>
      </c>
      <c r="AJ22" s="32">
        <v>55.84266666666668</v>
      </c>
      <c r="AK22" s="32">
        <v>0</v>
      </c>
      <c r="AL22" s="37">
        <v>0</v>
      </c>
      <c r="AM22" t="s">
        <v>139</v>
      </c>
      <c r="AN22" s="34">
        <v>7</v>
      </c>
      <c r="AX22"/>
      <c r="AY22"/>
    </row>
    <row r="23" spans="1:51" x14ac:dyDescent="0.25">
      <c r="A23" t="s">
        <v>1347</v>
      </c>
      <c r="B23" t="s">
        <v>802</v>
      </c>
      <c r="C23" t="s">
        <v>1174</v>
      </c>
      <c r="D23" t="s">
        <v>1306</v>
      </c>
      <c r="E23" s="32">
        <v>42.233333333333334</v>
      </c>
      <c r="F23" s="32">
        <v>137.22477777777777</v>
      </c>
      <c r="G23" s="32">
        <v>74.494000000000028</v>
      </c>
      <c r="H23" s="37">
        <v>0.54286114509608341</v>
      </c>
      <c r="I23" s="32">
        <v>130.238</v>
      </c>
      <c r="J23" s="32">
        <v>74.494000000000028</v>
      </c>
      <c r="K23" s="37">
        <v>0.57198359925674558</v>
      </c>
      <c r="L23" s="32">
        <v>33.544555555555547</v>
      </c>
      <c r="M23" s="32">
        <v>17.279777777777777</v>
      </c>
      <c r="N23" s="37">
        <v>0.51512913173523778</v>
      </c>
      <c r="O23" s="32">
        <v>27.855666666666657</v>
      </c>
      <c r="P23" s="32">
        <v>17.279777777777777</v>
      </c>
      <c r="Q23" s="37">
        <v>0.62033258742486086</v>
      </c>
      <c r="R23" s="32">
        <v>0</v>
      </c>
      <c r="S23" s="32">
        <v>0</v>
      </c>
      <c r="T23" s="37" t="s">
        <v>1459</v>
      </c>
      <c r="U23" s="32">
        <v>5.6888888888888891</v>
      </c>
      <c r="V23" s="32">
        <v>0</v>
      </c>
      <c r="W23" s="37">
        <v>0</v>
      </c>
      <c r="X23" s="32">
        <v>9.2312222222222236</v>
      </c>
      <c r="Y23" s="32">
        <v>0</v>
      </c>
      <c r="Z23" s="37">
        <v>0</v>
      </c>
      <c r="AA23" s="32">
        <v>1.2978888888888886</v>
      </c>
      <c r="AB23" s="32">
        <v>0</v>
      </c>
      <c r="AC23" s="37">
        <v>0</v>
      </c>
      <c r="AD23" s="32">
        <v>70.547333333333356</v>
      </c>
      <c r="AE23" s="32">
        <v>49.78700000000002</v>
      </c>
      <c r="AF23" s="37">
        <v>0.70572476162576436</v>
      </c>
      <c r="AG23" s="32">
        <v>0.54222222222222216</v>
      </c>
      <c r="AH23" s="32">
        <v>0</v>
      </c>
      <c r="AI23" s="37">
        <v>0</v>
      </c>
      <c r="AJ23" s="32">
        <v>22.061555555555554</v>
      </c>
      <c r="AK23" s="32">
        <v>7.4272222222222242</v>
      </c>
      <c r="AL23" s="37">
        <v>0.33665904489458798</v>
      </c>
      <c r="AM23" t="s">
        <v>317</v>
      </c>
      <c r="AN23" s="34">
        <v>7</v>
      </c>
      <c r="AX23"/>
      <c r="AY23"/>
    </row>
    <row r="24" spans="1:51" x14ac:dyDescent="0.25">
      <c r="A24" t="s">
        <v>1347</v>
      </c>
      <c r="B24" t="s">
        <v>527</v>
      </c>
      <c r="C24" t="s">
        <v>986</v>
      </c>
      <c r="D24" t="s">
        <v>1222</v>
      </c>
      <c r="E24" s="32">
        <v>53.955555555555556</v>
      </c>
      <c r="F24" s="32">
        <v>157.56888888888886</v>
      </c>
      <c r="G24" s="32">
        <v>25.274444444444445</v>
      </c>
      <c r="H24" s="37">
        <v>0.16040250472456494</v>
      </c>
      <c r="I24" s="32">
        <v>145.35777777777776</v>
      </c>
      <c r="J24" s="32">
        <v>25.274444444444445</v>
      </c>
      <c r="K24" s="37">
        <v>0.17387748238063938</v>
      </c>
      <c r="L24" s="32">
        <v>19.421111111111109</v>
      </c>
      <c r="M24" s="32">
        <v>3.6933333333333329</v>
      </c>
      <c r="N24" s="37">
        <v>0.19017106241775844</v>
      </c>
      <c r="O24" s="32">
        <v>14.148888888888887</v>
      </c>
      <c r="P24" s="32">
        <v>3.6933333333333329</v>
      </c>
      <c r="Q24" s="37">
        <v>0.26103345374587716</v>
      </c>
      <c r="R24" s="32">
        <v>0</v>
      </c>
      <c r="S24" s="32">
        <v>0</v>
      </c>
      <c r="T24" s="37" t="s">
        <v>1459</v>
      </c>
      <c r="U24" s="32">
        <v>5.2722222222222221</v>
      </c>
      <c r="V24" s="32">
        <v>0</v>
      </c>
      <c r="W24" s="37">
        <v>0</v>
      </c>
      <c r="X24" s="32">
        <v>23.577333333333335</v>
      </c>
      <c r="Y24" s="32">
        <v>6.7856666666666667</v>
      </c>
      <c r="Z24" s="37">
        <v>0.28780467115308483</v>
      </c>
      <c r="AA24" s="32">
        <v>6.9388888888888891</v>
      </c>
      <c r="AB24" s="32">
        <v>0</v>
      </c>
      <c r="AC24" s="37">
        <v>0</v>
      </c>
      <c r="AD24" s="32">
        <v>81.539888888888868</v>
      </c>
      <c r="AE24" s="32">
        <v>14.539888888888891</v>
      </c>
      <c r="AF24" s="37">
        <v>0.17831627056423652</v>
      </c>
      <c r="AG24" s="32">
        <v>10.591666666666667</v>
      </c>
      <c r="AH24" s="32">
        <v>0</v>
      </c>
      <c r="AI24" s="37">
        <v>0</v>
      </c>
      <c r="AJ24" s="32">
        <v>15.5</v>
      </c>
      <c r="AK24" s="32">
        <v>0.25555555555555554</v>
      </c>
      <c r="AL24" s="37">
        <v>1.6487455197132614E-2</v>
      </c>
      <c r="AM24" t="s">
        <v>38</v>
      </c>
      <c r="AN24" s="34">
        <v>7</v>
      </c>
      <c r="AX24"/>
      <c r="AY24"/>
    </row>
    <row r="25" spans="1:51" x14ac:dyDescent="0.25">
      <c r="A25" t="s">
        <v>1347</v>
      </c>
      <c r="B25" t="s">
        <v>624</v>
      </c>
      <c r="C25" t="s">
        <v>1116</v>
      </c>
      <c r="D25" t="s">
        <v>1272</v>
      </c>
      <c r="E25" s="32">
        <v>68.411111111111111</v>
      </c>
      <c r="F25" s="32">
        <v>191.05277777777778</v>
      </c>
      <c r="G25" s="32">
        <v>0</v>
      </c>
      <c r="H25" s="37">
        <v>0</v>
      </c>
      <c r="I25" s="32">
        <v>180.63333333333335</v>
      </c>
      <c r="J25" s="32">
        <v>0</v>
      </c>
      <c r="K25" s="37">
        <v>0</v>
      </c>
      <c r="L25" s="32">
        <v>27.930555555555557</v>
      </c>
      <c r="M25" s="32">
        <v>0</v>
      </c>
      <c r="N25" s="37">
        <v>0</v>
      </c>
      <c r="O25" s="32">
        <v>17.511111111111113</v>
      </c>
      <c r="P25" s="32">
        <v>0</v>
      </c>
      <c r="Q25" s="37">
        <v>0</v>
      </c>
      <c r="R25" s="32">
        <v>5.791666666666667</v>
      </c>
      <c r="S25" s="32">
        <v>0</v>
      </c>
      <c r="T25" s="37">
        <v>0</v>
      </c>
      <c r="U25" s="32">
        <v>4.6277777777777782</v>
      </c>
      <c r="V25" s="32">
        <v>0</v>
      </c>
      <c r="W25" s="37">
        <v>0</v>
      </c>
      <c r="X25" s="32">
        <v>37.961111111111109</v>
      </c>
      <c r="Y25" s="32">
        <v>0</v>
      </c>
      <c r="Z25" s="37">
        <v>0</v>
      </c>
      <c r="AA25" s="32">
        <v>0</v>
      </c>
      <c r="AB25" s="32">
        <v>0</v>
      </c>
      <c r="AC25" s="37" t="s">
        <v>1459</v>
      </c>
      <c r="AD25" s="32">
        <v>84.536111111111111</v>
      </c>
      <c r="AE25" s="32">
        <v>0</v>
      </c>
      <c r="AF25" s="37">
        <v>0</v>
      </c>
      <c r="AG25" s="32">
        <v>25.858333333333334</v>
      </c>
      <c r="AH25" s="32">
        <v>0</v>
      </c>
      <c r="AI25" s="37">
        <v>0</v>
      </c>
      <c r="AJ25" s="32">
        <v>14.766666666666667</v>
      </c>
      <c r="AK25" s="32">
        <v>0</v>
      </c>
      <c r="AL25" s="37">
        <v>0</v>
      </c>
      <c r="AM25" t="s">
        <v>138</v>
      </c>
      <c r="AN25" s="34">
        <v>7</v>
      </c>
      <c r="AX25"/>
      <c r="AY25"/>
    </row>
    <row r="26" spans="1:51" x14ac:dyDescent="0.25">
      <c r="A26" t="s">
        <v>1347</v>
      </c>
      <c r="B26" t="s">
        <v>579</v>
      </c>
      <c r="C26" t="s">
        <v>1102</v>
      </c>
      <c r="D26" t="s">
        <v>1211</v>
      </c>
      <c r="E26" s="32">
        <v>107.42222222222222</v>
      </c>
      <c r="F26" s="32">
        <v>317.32722222222219</v>
      </c>
      <c r="G26" s="32">
        <v>0</v>
      </c>
      <c r="H26" s="37">
        <v>0</v>
      </c>
      <c r="I26" s="32">
        <v>287.49455555555551</v>
      </c>
      <c r="J26" s="32">
        <v>0</v>
      </c>
      <c r="K26" s="37">
        <v>0</v>
      </c>
      <c r="L26" s="32">
        <v>41.356333333333332</v>
      </c>
      <c r="M26" s="32">
        <v>0</v>
      </c>
      <c r="N26" s="37">
        <v>0</v>
      </c>
      <c r="O26" s="32">
        <v>22.90144444444444</v>
      </c>
      <c r="P26" s="32">
        <v>0</v>
      </c>
      <c r="Q26" s="37">
        <v>0</v>
      </c>
      <c r="R26" s="32">
        <v>12.765999999999998</v>
      </c>
      <c r="S26" s="32">
        <v>0</v>
      </c>
      <c r="T26" s="37">
        <v>0</v>
      </c>
      <c r="U26" s="32">
        <v>5.6888888888888891</v>
      </c>
      <c r="V26" s="32">
        <v>0</v>
      </c>
      <c r="W26" s="37">
        <v>0</v>
      </c>
      <c r="X26" s="32">
        <v>42.245555555555562</v>
      </c>
      <c r="Y26" s="32">
        <v>0</v>
      </c>
      <c r="Z26" s="37">
        <v>0</v>
      </c>
      <c r="AA26" s="32">
        <v>11.377777777777778</v>
      </c>
      <c r="AB26" s="32">
        <v>0</v>
      </c>
      <c r="AC26" s="37">
        <v>0</v>
      </c>
      <c r="AD26" s="32">
        <v>141.12</v>
      </c>
      <c r="AE26" s="32">
        <v>0</v>
      </c>
      <c r="AF26" s="37">
        <v>0</v>
      </c>
      <c r="AG26" s="32">
        <v>0</v>
      </c>
      <c r="AH26" s="32">
        <v>0</v>
      </c>
      <c r="AI26" s="37" t="s">
        <v>1459</v>
      </c>
      <c r="AJ26" s="32">
        <v>81.227555555555526</v>
      </c>
      <c r="AK26" s="32">
        <v>0</v>
      </c>
      <c r="AL26" s="37">
        <v>0</v>
      </c>
      <c r="AM26" t="s">
        <v>91</v>
      </c>
      <c r="AN26" s="34">
        <v>7</v>
      </c>
      <c r="AX26"/>
      <c r="AY26"/>
    </row>
    <row r="27" spans="1:51" x14ac:dyDescent="0.25">
      <c r="A27" t="s">
        <v>1347</v>
      </c>
      <c r="B27" t="s">
        <v>902</v>
      </c>
      <c r="C27" t="s">
        <v>1053</v>
      </c>
      <c r="D27" t="s">
        <v>1301</v>
      </c>
      <c r="E27" s="32">
        <v>52.233333333333334</v>
      </c>
      <c r="F27" s="32">
        <v>166.21666666666664</v>
      </c>
      <c r="G27" s="32">
        <v>7.0861111111111121</v>
      </c>
      <c r="H27" s="37">
        <v>4.2631772452287858E-2</v>
      </c>
      <c r="I27" s="32">
        <v>147.77777777777777</v>
      </c>
      <c r="J27" s="32">
        <v>7.0861111111111121</v>
      </c>
      <c r="K27" s="37">
        <v>4.7951127819548883E-2</v>
      </c>
      <c r="L27" s="32">
        <v>21.780555555555555</v>
      </c>
      <c r="M27" s="32">
        <v>0.21111111111111111</v>
      </c>
      <c r="N27" s="37">
        <v>9.6926412447391908E-3</v>
      </c>
      <c r="O27" s="32">
        <v>8.8861111111111111</v>
      </c>
      <c r="P27" s="32">
        <v>0.21111111111111111</v>
      </c>
      <c r="Q27" s="37">
        <v>2.3757424195060956E-2</v>
      </c>
      <c r="R27" s="32">
        <v>6.5027777777777782</v>
      </c>
      <c r="S27" s="32">
        <v>0</v>
      </c>
      <c r="T27" s="37">
        <v>0</v>
      </c>
      <c r="U27" s="32">
        <v>6.3916666666666666</v>
      </c>
      <c r="V27" s="32">
        <v>0</v>
      </c>
      <c r="W27" s="37">
        <v>0</v>
      </c>
      <c r="X27" s="32">
        <v>20.286111111111111</v>
      </c>
      <c r="Y27" s="32">
        <v>0.29722222222222222</v>
      </c>
      <c r="Z27" s="37">
        <v>1.4651513076817746E-2</v>
      </c>
      <c r="AA27" s="32">
        <v>5.5444444444444443</v>
      </c>
      <c r="AB27" s="32">
        <v>0</v>
      </c>
      <c r="AC27" s="37">
        <v>0</v>
      </c>
      <c r="AD27" s="32">
        <v>91.830555555555549</v>
      </c>
      <c r="AE27" s="32">
        <v>5.4388888888888891</v>
      </c>
      <c r="AF27" s="37">
        <v>5.9227441846395848E-2</v>
      </c>
      <c r="AG27" s="32">
        <v>1.0361111111111112</v>
      </c>
      <c r="AH27" s="32">
        <v>0</v>
      </c>
      <c r="AI27" s="37">
        <v>0</v>
      </c>
      <c r="AJ27" s="32">
        <v>25.738888888888887</v>
      </c>
      <c r="AK27" s="32">
        <v>1.1388888888888888</v>
      </c>
      <c r="AL27" s="37">
        <v>4.4247787610619468E-2</v>
      </c>
      <c r="AM27" t="s">
        <v>420</v>
      </c>
      <c r="AN27" s="34">
        <v>7</v>
      </c>
      <c r="AX27"/>
      <c r="AY27"/>
    </row>
    <row r="28" spans="1:51" x14ac:dyDescent="0.25">
      <c r="A28" t="s">
        <v>1347</v>
      </c>
      <c r="B28" t="s">
        <v>817</v>
      </c>
      <c r="C28" t="s">
        <v>1038</v>
      </c>
      <c r="D28" t="s">
        <v>1212</v>
      </c>
      <c r="E28" s="32">
        <v>41.12222222222222</v>
      </c>
      <c r="F28" s="32">
        <v>135.92711111111109</v>
      </c>
      <c r="G28" s="32">
        <v>9.084888888888889</v>
      </c>
      <c r="H28" s="37">
        <v>6.6836474450359035E-2</v>
      </c>
      <c r="I28" s="32">
        <v>129.89933333333332</v>
      </c>
      <c r="J28" s="32">
        <v>9.084888888888889</v>
      </c>
      <c r="K28" s="37">
        <v>6.99379177380091E-2</v>
      </c>
      <c r="L28" s="32">
        <v>7.9838888888888881</v>
      </c>
      <c r="M28" s="32">
        <v>0</v>
      </c>
      <c r="N28" s="37">
        <v>0</v>
      </c>
      <c r="O28" s="32">
        <v>6.9283333333333328</v>
      </c>
      <c r="P28" s="32">
        <v>0</v>
      </c>
      <c r="Q28" s="37">
        <v>0</v>
      </c>
      <c r="R28" s="32">
        <v>0</v>
      </c>
      <c r="S28" s="32">
        <v>0</v>
      </c>
      <c r="T28" s="37" t="s">
        <v>1459</v>
      </c>
      <c r="U28" s="32">
        <v>1.0555555555555556</v>
      </c>
      <c r="V28" s="32">
        <v>0</v>
      </c>
      <c r="W28" s="37">
        <v>0</v>
      </c>
      <c r="X28" s="32">
        <v>24.112333333333336</v>
      </c>
      <c r="Y28" s="32">
        <v>5.0595555555555558</v>
      </c>
      <c r="Z28" s="37">
        <v>0.20983268129265337</v>
      </c>
      <c r="AA28" s="32">
        <v>4.9722222222222223</v>
      </c>
      <c r="AB28" s="32">
        <v>0</v>
      </c>
      <c r="AC28" s="37">
        <v>0</v>
      </c>
      <c r="AD28" s="32">
        <v>73.153111111111102</v>
      </c>
      <c r="AE28" s="32">
        <v>3.9419999999999997</v>
      </c>
      <c r="AF28" s="37">
        <v>5.388697678233477E-2</v>
      </c>
      <c r="AG28" s="32">
        <v>10.302777777777777</v>
      </c>
      <c r="AH28" s="32">
        <v>8.3333333333333329E-2</v>
      </c>
      <c r="AI28" s="37">
        <v>8.0884335400377462E-3</v>
      </c>
      <c r="AJ28" s="32">
        <v>15.402777777777779</v>
      </c>
      <c r="AK28" s="32">
        <v>0</v>
      </c>
      <c r="AL28" s="37">
        <v>0</v>
      </c>
      <c r="AM28" t="s">
        <v>332</v>
      </c>
      <c r="AN28" s="34">
        <v>7</v>
      </c>
      <c r="AX28"/>
      <c r="AY28"/>
    </row>
    <row r="29" spans="1:51" x14ac:dyDescent="0.25">
      <c r="A29" t="s">
        <v>1347</v>
      </c>
      <c r="B29" t="s">
        <v>709</v>
      </c>
      <c r="C29" t="s">
        <v>1000</v>
      </c>
      <c r="D29" t="s">
        <v>1283</v>
      </c>
      <c r="E29" s="32">
        <v>31.488888888888887</v>
      </c>
      <c r="F29" s="32">
        <v>134.60733333333334</v>
      </c>
      <c r="G29" s="32">
        <v>1.1111111111111112</v>
      </c>
      <c r="H29" s="37">
        <v>8.2544619494067523E-3</v>
      </c>
      <c r="I29" s="32">
        <v>118.07155555555558</v>
      </c>
      <c r="J29" s="32">
        <v>0</v>
      </c>
      <c r="K29" s="37">
        <v>0</v>
      </c>
      <c r="L29" s="32">
        <v>23.369888888888884</v>
      </c>
      <c r="M29" s="32">
        <v>1.1111111111111112</v>
      </c>
      <c r="N29" s="37">
        <v>4.7544561139928408E-2</v>
      </c>
      <c r="O29" s="32">
        <v>6.8341111111111106</v>
      </c>
      <c r="P29" s="32">
        <v>0</v>
      </c>
      <c r="Q29" s="37">
        <v>0</v>
      </c>
      <c r="R29" s="32">
        <v>11.380222222222219</v>
      </c>
      <c r="S29" s="32">
        <v>1.1111111111111112</v>
      </c>
      <c r="T29" s="37">
        <v>9.7635273671672129E-2</v>
      </c>
      <c r="U29" s="32">
        <v>5.1555555555555559</v>
      </c>
      <c r="V29" s="32">
        <v>0</v>
      </c>
      <c r="W29" s="37">
        <v>0</v>
      </c>
      <c r="X29" s="32">
        <v>34.710777777777778</v>
      </c>
      <c r="Y29" s="32">
        <v>0</v>
      </c>
      <c r="Z29" s="37">
        <v>0</v>
      </c>
      <c r="AA29" s="32">
        <v>0</v>
      </c>
      <c r="AB29" s="32">
        <v>0</v>
      </c>
      <c r="AC29" s="37" t="s">
        <v>1459</v>
      </c>
      <c r="AD29" s="32">
        <v>61.2028888888889</v>
      </c>
      <c r="AE29" s="32">
        <v>0</v>
      </c>
      <c r="AF29" s="37">
        <v>0</v>
      </c>
      <c r="AG29" s="32">
        <v>0</v>
      </c>
      <c r="AH29" s="32">
        <v>0</v>
      </c>
      <c r="AI29" s="37" t="s">
        <v>1459</v>
      </c>
      <c r="AJ29" s="32">
        <v>15.32377777777778</v>
      </c>
      <c r="AK29" s="32">
        <v>0</v>
      </c>
      <c r="AL29" s="37">
        <v>0</v>
      </c>
      <c r="AM29" t="s">
        <v>223</v>
      </c>
      <c r="AN29" s="34">
        <v>7</v>
      </c>
      <c r="AX29"/>
      <c r="AY29"/>
    </row>
    <row r="30" spans="1:51" x14ac:dyDescent="0.25">
      <c r="A30" t="s">
        <v>1347</v>
      </c>
      <c r="B30" t="s">
        <v>646</v>
      </c>
      <c r="C30" t="s">
        <v>1053</v>
      </c>
      <c r="D30" t="s">
        <v>1283</v>
      </c>
      <c r="E30" s="32">
        <v>43.255555555555553</v>
      </c>
      <c r="F30" s="32">
        <v>287.20833333333337</v>
      </c>
      <c r="G30" s="32">
        <v>65.344444444444449</v>
      </c>
      <c r="H30" s="37">
        <v>0.22751583732288794</v>
      </c>
      <c r="I30" s="32">
        <v>225.3472222222222</v>
      </c>
      <c r="J30" s="32">
        <v>65.344444444444449</v>
      </c>
      <c r="K30" s="37">
        <v>0.28997226502311252</v>
      </c>
      <c r="L30" s="32">
        <v>47.591666666666669</v>
      </c>
      <c r="M30" s="32">
        <v>5.5916666666666668</v>
      </c>
      <c r="N30" s="37">
        <v>0.11749255822097705</v>
      </c>
      <c r="O30" s="32">
        <v>13.552777777777777</v>
      </c>
      <c r="P30" s="32">
        <v>5.5916666666666668</v>
      </c>
      <c r="Q30" s="37">
        <v>0.4125845460135274</v>
      </c>
      <c r="R30" s="32">
        <v>28.527777777777779</v>
      </c>
      <c r="S30" s="32">
        <v>0</v>
      </c>
      <c r="T30" s="37">
        <v>0</v>
      </c>
      <c r="U30" s="32">
        <v>5.5111111111111111</v>
      </c>
      <c r="V30" s="32">
        <v>0</v>
      </c>
      <c r="W30" s="37">
        <v>0</v>
      </c>
      <c r="X30" s="32">
        <v>92.180555555555557</v>
      </c>
      <c r="Y30" s="32">
        <v>53.641666666666666</v>
      </c>
      <c r="Z30" s="37">
        <v>0.58191954196172968</v>
      </c>
      <c r="AA30" s="32">
        <v>27.822222222222223</v>
      </c>
      <c r="AB30" s="32">
        <v>0</v>
      </c>
      <c r="AC30" s="37">
        <v>0</v>
      </c>
      <c r="AD30" s="32">
        <v>109.96666666666667</v>
      </c>
      <c r="AE30" s="32">
        <v>6.1111111111111107</v>
      </c>
      <c r="AF30" s="37">
        <v>5.5572395675457208E-2</v>
      </c>
      <c r="AG30" s="32">
        <v>0</v>
      </c>
      <c r="AH30" s="32">
        <v>0</v>
      </c>
      <c r="AI30" s="37" t="s">
        <v>1459</v>
      </c>
      <c r="AJ30" s="32">
        <v>9.6472222222222221</v>
      </c>
      <c r="AK30" s="32">
        <v>0</v>
      </c>
      <c r="AL30" s="37">
        <v>0</v>
      </c>
      <c r="AM30" t="s">
        <v>160</v>
      </c>
      <c r="AN30" s="34">
        <v>7</v>
      </c>
      <c r="AX30"/>
      <c r="AY30"/>
    </row>
    <row r="31" spans="1:51" x14ac:dyDescent="0.25">
      <c r="A31" t="s">
        <v>1347</v>
      </c>
      <c r="B31" t="s">
        <v>804</v>
      </c>
      <c r="C31" t="s">
        <v>1053</v>
      </c>
      <c r="D31" t="s">
        <v>1301</v>
      </c>
      <c r="E31" s="32">
        <v>105.48888888888889</v>
      </c>
      <c r="F31" s="32">
        <v>375.95333333333326</v>
      </c>
      <c r="G31" s="32">
        <v>155.70222222222225</v>
      </c>
      <c r="H31" s="37">
        <v>0.41415305682147324</v>
      </c>
      <c r="I31" s="32">
        <v>357.70444444444433</v>
      </c>
      <c r="J31" s="32">
        <v>155.70222222222225</v>
      </c>
      <c r="K31" s="37">
        <v>0.43528176582777856</v>
      </c>
      <c r="L31" s="32">
        <v>34.491111111111117</v>
      </c>
      <c r="M31" s="32">
        <v>0</v>
      </c>
      <c r="N31" s="37">
        <v>0</v>
      </c>
      <c r="O31" s="32">
        <v>22.144444444444453</v>
      </c>
      <c r="P31" s="32">
        <v>0</v>
      </c>
      <c r="Q31" s="37">
        <v>0</v>
      </c>
      <c r="R31" s="32">
        <v>9.6177777777777784</v>
      </c>
      <c r="S31" s="32">
        <v>0</v>
      </c>
      <c r="T31" s="37">
        <v>0</v>
      </c>
      <c r="U31" s="32">
        <v>2.7288888888888887</v>
      </c>
      <c r="V31" s="32">
        <v>0</v>
      </c>
      <c r="W31" s="37">
        <v>0</v>
      </c>
      <c r="X31" s="32">
        <v>102.25666666666665</v>
      </c>
      <c r="Y31" s="32">
        <v>71.874444444444435</v>
      </c>
      <c r="Z31" s="37">
        <v>0.70288272429942089</v>
      </c>
      <c r="AA31" s="32">
        <v>5.9022222222222229</v>
      </c>
      <c r="AB31" s="32">
        <v>0</v>
      </c>
      <c r="AC31" s="37">
        <v>0</v>
      </c>
      <c r="AD31" s="32">
        <v>200.72222222222214</v>
      </c>
      <c r="AE31" s="32">
        <v>73.327777777777811</v>
      </c>
      <c r="AF31" s="37">
        <v>0.36531967893717165</v>
      </c>
      <c r="AG31" s="32">
        <v>0</v>
      </c>
      <c r="AH31" s="32">
        <v>0</v>
      </c>
      <c r="AI31" s="37" t="s">
        <v>1459</v>
      </c>
      <c r="AJ31" s="32">
        <v>32.581111111111113</v>
      </c>
      <c r="AK31" s="32">
        <v>10.5</v>
      </c>
      <c r="AL31" s="37">
        <v>0.322272618763428</v>
      </c>
      <c r="AM31" t="s">
        <v>319</v>
      </c>
      <c r="AN31" s="34">
        <v>7</v>
      </c>
      <c r="AX31"/>
      <c r="AY31"/>
    </row>
    <row r="32" spans="1:51" x14ac:dyDescent="0.25">
      <c r="A32" t="s">
        <v>1347</v>
      </c>
      <c r="B32" t="s">
        <v>812</v>
      </c>
      <c r="C32" t="s">
        <v>1053</v>
      </c>
      <c r="D32" t="s">
        <v>1283</v>
      </c>
      <c r="E32" s="32">
        <v>49.633333333333333</v>
      </c>
      <c r="F32" s="32">
        <v>107.47166666666669</v>
      </c>
      <c r="G32" s="32">
        <v>22.211444444444446</v>
      </c>
      <c r="H32" s="37">
        <v>0.20667255969273551</v>
      </c>
      <c r="I32" s="32">
        <v>98.27800000000002</v>
      </c>
      <c r="J32" s="32">
        <v>22.211444444444446</v>
      </c>
      <c r="K32" s="37">
        <v>0.22600627245613913</v>
      </c>
      <c r="L32" s="32">
        <v>3.1436666666666664</v>
      </c>
      <c r="M32" s="32">
        <v>0</v>
      </c>
      <c r="N32" s="37">
        <v>0</v>
      </c>
      <c r="O32" s="32">
        <v>0.47699999999999998</v>
      </c>
      <c r="P32" s="32">
        <v>0</v>
      </c>
      <c r="Q32" s="37">
        <v>0</v>
      </c>
      <c r="R32" s="32">
        <v>0</v>
      </c>
      <c r="S32" s="32">
        <v>0</v>
      </c>
      <c r="T32" s="37" t="s">
        <v>1459</v>
      </c>
      <c r="U32" s="32">
        <v>2.6666666666666665</v>
      </c>
      <c r="V32" s="32">
        <v>0</v>
      </c>
      <c r="W32" s="37">
        <v>0</v>
      </c>
      <c r="X32" s="32">
        <v>27.665888888888894</v>
      </c>
      <c r="Y32" s="32">
        <v>6.302777777777778</v>
      </c>
      <c r="Z32" s="37">
        <v>0.22781764949215436</v>
      </c>
      <c r="AA32" s="32">
        <v>6.527000000000001</v>
      </c>
      <c r="AB32" s="32">
        <v>0</v>
      </c>
      <c r="AC32" s="37">
        <v>0</v>
      </c>
      <c r="AD32" s="32">
        <v>53.320000000000014</v>
      </c>
      <c r="AE32" s="32">
        <v>14.741999999999999</v>
      </c>
      <c r="AF32" s="37">
        <v>0.27648162040510116</v>
      </c>
      <c r="AG32" s="32">
        <v>4.8277777777777775</v>
      </c>
      <c r="AH32" s="32">
        <v>0</v>
      </c>
      <c r="AI32" s="37">
        <v>0</v>
      </c>
      <c r="AJ32" s="32">
        <v>11.987333333333332</v>
      </c>
      <c r="AK32" s="32">
        <v>1.1666666666666667</v>
      </c>
      <c r="AL32" s="37">
        <v>9.7324954118235926E-2</v>
      </c>
      <c r="AM32" t="s">
        <v>327</v>
      </c>
      <c r="AN32" s="34">
        <v>7</v>
      </c>
      <c r="AX32"/>
      <c r="AY32"/>
    </row>
    <row r="33" spans="1:51" x14ac:dyDescent="0.25">
      <c r="A33" t="s">
        <v>1347</v>
      </c>
      <c r="B33" t="s">
        <v>553</v>
      </c>
      <c r="C33" t="s">
        <v>1088</v>
      </c>
      <c r="D33" t="s">
        <v>1282</v>
      </c>
      <c r="E33" s="32">
        <v>99.24444444444444</v>
      </c>
      <c r="F33" s="32">
        <v>231.11244444444452</v>
      </c>
      <c r="G33" s="32">
        <v>49.474666666666678</v>
      </c>
      <c r="H33" s="37">
        <v>0.21407184189321982</v>
      </c>
      <c r="I33" s="32">
        <v>216.93466666666671</v>
      </c>
      <c r="J33" s="32">
        <v>49.474666666666678</v>
      </c>
      <c r="K33" s="37">
        <v>0.22806251959115187</v>
      </c>
      <c r="L33" s="32">
        <v>21.236666666666657</v>
      </c>
      <c r="M33" s="32">
        <v>0</v>
      </c>
      <c r="N33" s="37">
        <v>0</v>
      </c>
      <c r="O33" s="32">
        <v>13.566666666666656</v>
      </c>
      <c r="P33" s="32">
        <v>0</v>
      </c>
      <c r="Q33" s="37">
        <v>0</v>
      </c>
      <c r="R33" s="32">
        <v>2.1611111111111114</v>
      </c>
      <c r="S33" s="32">
        <v>0</v>
      </c>
      <c r="T33" s="37">
        <v>0</v>
      </c>
      <c r="U33" s="32">
        <v>5.5088888888888921</v>
      </c>
      <c r="V33" s="32">
        <v>0</v>
      </c>
      <c r="W33" s="37">
        <v>0</v>
      </c>
      <c r="X33" s="32">
        <v>36.5078888888889</v>
      </c>
      <c r="Y33" s="32">
        <v>15.595666666666661</v>
      </c>
      <c r="Z33" s="37">
        <v>0.42718620937331631</v>
      </c>
      <c r="AA33" s="32">
        <v>6.5077777777777799</v>
      </c>
      <c r="AB33" s="32">
        <v>0</v>
      </c>
      <c r="AC33" s="37">
        <v>0</v>
      </c>
      <c r="AD33" s="32">
        <v>112.08011111111114</v>
      </c>
      <c r="AE33" s="32">
        <v>30.736777777777792</v>
      </c>
      <c r="AF33" s="37">
        <v>0.27423935855405018</v>
      </c>
      <c r="AG33" s="32">
        <v>14.481111111111106</v>
      </c>
      <c r="AH33" s="32">
        <v>0</v>
      </c>
      <c r="AI33" s="37">
        <v>0</v>
      </c>
      <c r="AJ33" s="32">
        <v>40.298888888888904</v>
      </c>
      <c r="AK33" s="32">
        <v>3.1422222222222231</v>
      </c>
      <c r="AL33" s="37">
        <v>7.7972924536105215E-2</v>
      </c>
      <c r="AM33" t="s">
        <v>64</v>
      </c>
      <c r="AN33" s="34">
        <v>7</v>
      </c>
      <c r="AX33"/>
      <c r="AY33"/>
    </row>
    <row r="34" spans="1:51" x14ac:dyDescent="0.25">
      <c r="A34" t="s">
        <v>1347</v>
      </c>
      <c r="B34" t="s">
        <v>845</v>
      </c>
      <c r="C34" t="s">
        <v>1065</v>
      </c>
      <c r="D34" t="s">
        <v>1283</v>
      </c>
      <c r="E34" s="32">
        <v>86.933333333333337</v>
      </c>
      <c r="F34" s="32">
        <v>213.13855555555557</v>
      </c>
      <c r="G34" s="32">
        <v>36.813555555555553</v>
      </c>
      <c r="H34" s="37">
        <v>0.17272123975692388</v>
      </c>
      <c r="I34" s="32">
        <v>207.59411111111112</v>
      </c>
      <c r="J34" s="32">
        <v>36.813555555555553</v>
      </c>
      <c r="K34" s="37">
        <v>0.17733429603815562</v>
      </c>
      <c r="L34" s="32">
        <v>12.233333333333333</v>
      </c>
      <c r="M34" s="32">
        <v>3.8888888888888888</v>
      </c>
      <c r="N34" s="37">
        <v>0.31789282470481384</v>
      </c>
      <c r="O34" s="32">
        <v>12.233333333333333</v>
      </c>
      <c r="P34" s="32">
        <v>3.8888888888888888</v>
      </c>
      <c r="Q34" s="37">
        <v>0.31789282470481384</v>
      </c>
      <c r="R34" s="32">
        <v>0</v>
      </c>
      <c r="S34" s="32">
        <v>0</v>
      </c>
      <c r="T34" s="37" t="s">
        <v>1459</v>
      </c>
      <c r="U34" s="32">
        <v>0</v>
      </c>
      <c r="V34" s="32">
        <v>0</v>
      </c>
      <c r="W34" s="37" t="s">
        <v>1459</v>
      </c>
      <c r="X34" s="32">
        <v>43.931666666666665</v>
      </c>
      <c r="Y34" s="32">
        <v>14.740555555555556</v>
      </c>
      <c r="Z34" s="37">
        <v>0.33553372029793749</v>
      </c>
      <c r="AA34" s="32">
        <v>5.5444444444444443</v>
      </c>
      <c r="AB34" s="32">
        <v>0</v>
      </c>
      <c r="AC34" s="37">
        <v>0</v>
      </c>
      <c r="AD34" s="32">
        <v>83.587444444444429</v>
      </c>
      <c r="AE34" s="32">
        <v>17.812999999999995</v>
      </c>
      <c r="AF34" s="37">
        <v>0.21310616825759315</v>
      </c>
      <c r="AG34" s="32">
        <v>29.125000000000004</v>
      </c>
      <c r="AH34" s="32">
        <v>0</v>
      </c>
      <c r="AI34" s="37">
        <v>0</v>
      </c>
      <c r="AJ34" s="32">
        <v>38.71666666666669</v>
      </c>
      <c r="AK34" s="32">
        <v>0.37111111111111111</v>
      </c>
      <c r="AL34" s="37">
        <v>9.5853063567226237E-3</v>
      </c>
      <c r="AM34" t="s">
        <v>363</v>
      </c>
      <c r="AN34" s="34">
        <v>7</v>
      </c>
      <c r="AX34"/>
      <c r="AY34"/>
    </row>
    <row r="35" spans="1:51" x14ac:dyDescent="0.25">
      <c r="A35" t="s">
        <v>1347</v>
      </c>
      <c r="B35" t="s">
        <v>681</v>
      </c>
      <c r="C35" t="s">
        <v>1053</v>
      </c>
      <c r="D35" t="s">
        <v>1301</v>
      </c>
      <c r="E35" s="32">
        <v>127.95555555555555</v>
      </c>
      <c r="F35" s="32">
        <v>295.66388888888889</v>
      </c>
      <c r="G35" s="32">
        <v>1.0666666666666667</v>
      </c>
      <c r="H35" s="37">
        <v>3.6077001850825354E-3</v>
      </c>
      <c r="I35" s="32">
        <v>295.66388888888889</v>
      </c>
      <c r="J35" s="32">
        <v>1.0666666666666667</v>
      </c>
      <c r="K35" s="37">
        <v>3.6077001850825354E-3</v>
      </c>
      <c r="L35" s="32">
        <v>18.213888888888889</v>
      </c>
      <c r="M35" s="32">
        <v>1.0666666666666667</v>
      </c>
      <c r="N35" s="37">
        <v>5.8563367393625131E-2</v>
      </c>
      <c r="O35" s="32">
        <v>18.213888888888889</v>
      </c>
      <c r="P35" s="32">
        <v>1.0666666666666667</v>
      </c>
      <c r="Q35" s="37">
        <v>5.8563367393625131E-2</v>
      </c>
      <c r="R35" s="32">
        <v>0</v>
      </c>
      <c r="S35" s="32">
        <v>0</v>
      </c>
      <c r="T35" s="37" t="s">
        <v>1459</v>
      </c>
      <c r="U35" s="32">
        <v>0</v>
      </c>
      <c r="V35" s="32">
        <v>0</v>
      </c>
      <c r="W35" s="37" t="s">
        <v>1459</v>
      </c>
      <c r="X35" s="32">
        <v>50.62777777777778</v>
      </c>
      <c r="Y35" s="32">
        <v>0</v>
      </c>
      <c r="Z35" s="37">
        <v>0</v>
      </c>
      <c r="AA35" s="32">
        <v>0</v>
      </c>
      <c r="AB35" s="32">
        <v>0</v>
      </c>
      <c r="AC35" s="37" t="s">
        <v>1459</v>
      </c>
      <c r="AD35" s="32">
        <v>175.6861111111111</v>
      </c>
      <c r="AE35" s="32">
        <v>0</v>
      </c>
      <c r="AF35" s="37">
        <v>0</v>
      </c>
      <c r="AG35" s="32">
        <v>0</v>
      </c>
      <c r="AH35" s="32">
        <v>0</v>
      </c>
      <c r="AI35" s="37" t="s">
        <v>1459</v>
      </c>
      <c r="AJ35" s="32">
        <v>51.136111111111113</v>
      </c>
      <c r="AK35" s="32">
        <v>0</v>
      </c>
      <c r="AL35" s="37">
        <v>0</v>
      </c>
      <c r="AM35" t="s">
        <v>195</v>
      </c>
      <c r="AN35" s="34">
        <v>7</v>
      </c>
      <c r="AX35"/>
      <c r="AY35"/>
    </row>
    <row r="36" spans="1:51" x14ac:dyDescent="0.25">
      <c r="A36" t="s">
        <v>1347</v>
      </c>
      <c r="B36" t="s">
        <v>792</v>
      </c>
      <c r="C36" t="s">
        <v>1171</v>
      </c>
      <c r="D36" t="s">
        <v>1243</v>
      </c>
      <c r="E36" s="32">
        <v>40.722222222222221</v>
      </c>
      <c r="F36" s="32">
        <v>131.09577777777776</v>
      </c>
      <c r="G36" s="32">
        <v>0</v>
      </c>
      <c r="H36" s="37">
        <v>0</v>
      </c>
      <c r="I36" s="32">
        <v>115.26044444444442</v>
      </c>
      <c r="J36" s="32">
        <v>0</v>
      </c>
      <c r="K36" s="37">
        <v>0</v>
      </c>
      <c r="L36" s="32">
        <v>23.973555555555556</v>
      </c>
      <c r="M36" s="32">
        <v>0</v>
      </c>
      <c r="N36" s="37">
        <v>0</v>
      </c>
      <c r="O36" s="32">
        <v>13.828777777777777</v>
      </c>
      <c r="P36" s="32">
        <v>0</v>
      </c>
      <c r="Q36" s="37">
        <v>0</v>
      </c>
      <c r="R36" s="32">
        <v>4.8492222222222221</v>
      </c>
      <c r="S36" s="32">
        <v>0</v>
      </c>
      <c r="T36" s="37">
        <v>0</v>
      </c>
      <c r="U36" s="32">
        <v>5.2955555555555573</v>
      </c>
      <c r="V36" s="32">
        <v>0</v>
      </c>
      <c r="W36" s="37">
        <v>0</v>
      </c>
      <c r="X36" s="32">
        <v>20.860111111111113</v>
      </c>
      <c r="Y36" s="32">
        <v>0</v>
      </c>
      <c r="Z36" s="37">
        <v>0</v>
      </c>
      <c r="AA36" s="32">
        <v>5.6905555555555569</v>
      </c>
      <c r="AB36" s="32">
        <v>0</v>
      </c>
      <c r="AC36" s="37">
        <v>0</v>
      </c>
      <c r="AD36" s="32">
        <v>72.599777777777746</v>
      </c>
      <c r="AE36" s="32">
        <v>0</v>
      </c>
      <c r="AF36" s="37">
        <v>0</v>
      </c>
      <c r="AG36" s="32">
        <v>0</v>
      </c>
      <c r="AH36" s="32">
        <v>0</v>
      </c>
      <c r="AI36" s="37" t="s">
        <v>1459</v>
      </c>
      <c r="AJ36" s="32">
        <v>7.9717777777777794</v>
      </c>
      <c r="AK36" s="32">
        <v>0</v>
      </c>
      <c r="AL36" s="37">
        <v>0</v>
      </c>
      <c r="AM36" t="s">
        <v>307</v>
      </c>
      <c r="AN36" s="34">
        <v>7</v>
      </c>
      <c r="AX36"/>
      <c r="AY36"/>
    </row>
    <row r="37" spans="1:51" x14ac:dyDescent="0.25">
      <c r="A37" t="s">
        <v>1347</v>
      </c>
      <c r="B37" t="s">
        <v>495</v>
      </c>
      <c r="C37" t="s">
        <v>1064</v>
      </c>
      <c r="D37" t="s">
        <v>1224</v>
      </c>
      <c r="E37" s="32">
        <v>64.477777777777774</v>
      </c>
      <c r="F37" s="32">
        <v>216.97333333333336</v>
      </c>
      <c r="G37" s="32">
        <v>4.9947777777777782</v>
      </c>
      <c r="H37" s="37">
        <v>2.3020238022081568E-2</v>
      </c>
      <c r="I37" s="32">
        <v>212.04333333333335</v>
      </c>
      <c r="J37" s="32">
        <v>4.9947777777777782</v>
      </c>
      <c r="K37" s="37">
        <v>2.3555457741866181E-2</v>
      </c>
      <c r="L37" s="32">
        <v>22.201888888888885</v>
      </c>
      <c r="M37" s="32">
        <v>0</v>
      </c>
      <c r="N37" s="37">
        <v>0</v>
      </c>
      <c r="O37" s="32">
        <v>17.271888888888885</v>
      </c>
      <c r="P37" s="32">
        <v>0</v>
      </c>
      <c r="Q37" s="37">
        <v>0</v>
      </c>
      <c r="R37" s="32">
        <v>0</v>
      </c>
      <c r="S37" s="32">
        <v>0</v>
      </c>
      <c r="T37" s="37" t="s">
        <v>1459</v>
      </c>
      <c r="U37" s="32">
        <v>4.9299999999999988</v>
      </c>
      <c r="V37" s="32">
        <v>0</v>
      </c>
      <c r="W37" s="37">
        <v>0</v>
      </c>
      <c r="X37" s="32">
        <v>81.11022222222222</v>
      </c>
      <c r="Y37" s="32">
        <v>4.9947777777777782</v>
      </c>
      <c r="Z37" s="37">
        <v>6.158012690550034E-2</v>
      </c>
      <c r="AA37" s="32">
        <v>0</v>
      </c>
      <c r="AB37" s="32">
        <v>0</v>
      </c>
      <c r="AC37" s="37" t="s">
        <v>1459</v>
      </c>
      <c r="AD37" s="32">
        <v>113.66122222222226</v>
      </c>
      <c r="AE37" s="32">
        <v>0</v>
      </c>
      <c r="AF37" s="37">
        <v>0</v>
      </c>
      <c r="AG37" s="32">
        <v>0</v>
      </c>
      <c r="AH37" s="32">
        <v>0</v>
      </c>
      <c r="AI37" s="37" t="s">
        <v>1459</v>
      </c>
      <c r="AJ37" s="32">
        <v>0</v>
      </c>
      <c r="AK37" s="32">
        <v>0</v>
      </c>
      <c r="AL37" s="37" t="s">
        <v>1459</v>
      </c>
      <c r="AM37" t="s">
        <v>6</v>
      </c>
      <c r="AN37" s="34">
        <v>7</v>
      </c>
      <c r="AX37"/>
      <c r="AY37"/>
    </row>
    <row r="38" spans="1:51" x14ac:dyDescent="0.25">
      <c r="A38" t="s">
        <v>1347</v>
      </c>
      <c r="B38" t="s">
        <v>852</v>
      </c>
      <c r="C38" t="s">
        <v>1053</v>
      </c>
      <c r="D38" t="s">
        <v>1283</v>
      </c>
      <c r="E38" s="32">
        <v>138.19999999999999</v>
      </c>
      <c r="F38" s="32">
        <v>563.79999999999995</v>
      </c>
      <c r="G38" s="32">
        <v>37.774999999999999</v>
      </c>
      <c r="H38" s="37">
        <v>6.7000709471443778E-2</v>
      </c>
      <c r="I38" s="32">
        <v>493.59166666666658</v>
      </c>
      <c r="J38" s="32">
        <v>37.774999999999999</v>
      </c>
      <c r="K38" s="37">
        <v>7.6530870658945496E-2</v>
      </c>
      <c r="L38" s="32">
        <v>77.099999999999994</v>
      </c>
      <c r="M38" s="32">
        <v>0</v>
      </c>
      <c r="N38" s="37">
        <v>0</v>
      </c>
      <c r="O38" s="32">
        <v>28.886111111111113</v>
      </c>
      <c r="P38" s="32">
        <v>0</v>
      </c>
      <c r="Q38" s="37">
        <v>0</v>
      </c>
      <c r="R38" s="32">
        <v>44.49722222222222</v>
      </c>
      <c r="S38" s="32">
        <v>0</v>
      </c>
      <c r="T38" s="37">
        <v>0</v>
      </c>
      <c r="U38" s="32">
        <v>3.7166666666666668</v>
      </c>
      <c r="V38" s="32">
        <v>0</v>
      </c>
      <c r="W38" s="37">
        <v>0</v>
      </c>
      <c r="X38" s="32">
        <v>102.37222222222222</v>
      </c>
      <c r="Y38" s="32">
        <v>15.580555555555556</v>
      </c>
      <c r="Z38" s="37">
        <v>0.15219514842350898</v>
      </c>
      <c r="AA38" s="32">
        <v>21.994444444444444</v>
      </c>
      <c r="AB38" s="32">
        <v>0</v>
      </c>
      <c r="AC38" s="37">
        <v>0</v>
      </c>
      <c r="AD38" s="32">
        <v>197.75277777777777</v>
      </c>
      <c r="AE38" s="32">
        <v>22.194444444444443</v>
      </c>
      <c r="AF38" s="37">
        <v>0.11223328791560731</v>
      </c>
      <c r="AG38" s="32">
        <v>14.697222222222223</v>
      </c>
      <c r="AH38" s="32">
        <v>0</v>
      </c>
      <c r="AI38" s="37">
        <v>0</v>
      </c>
      <c r="AJ38" s="32">
        <v>149.88333333333333</v>
      </c>
      <c r="AK38" s="32">
        <v>0</v>
      </c>
      <c r="AL38" s="37">
        <v>0</v>
      </c>
      <c r="AM38" t="s">
        <v>370</v>
      </c>
      <c r="AN38" s="34">
        <v>7</v>
      </c>
      <c r="AX38"/>
      <c r="AY38"/>
    </row>
    <row r="39" spans="1:51" x14ac:dyDescent="0.25">
      <c r="A39" t="s">
        <v>1347</v>
      </c>
      <c r="B39" t="s">
        <v>854</v>
      </c>
      <c r="C39" t="s">
        <v>1059</v>
      </c>
      <c r="D39" t="s">
        <v>1283</v>
      </c>
      <c r="E39" s="32">
        <v>114.1</v>
      </c>
      <c r="F39" s="32">
        <v>378.76388888888886</v>
      </c>
      <c r="G39" s="32">
        <v>10.336111111111112</v>
      </c>
      <c r="H39" s="37">
        <v>2.7289061640570576E-2</v>
      </c>
      <c r="I39" s="32">
        <v>332.22222222222223</v>
      </c>
      <c r="J39" s="32">
        <v>10.336111111111112</v>
      </c>
      <c r="K39" s="37">
        <v>3.1112040133779266E-2</v>
      </c>
      <c r="L39" s="32">
        <v>59.922222222222224</v>
      </c>
      <c r="M39" s="32">
        <v>5.05</v>
      </c>
      <c r="N39" s="37">
        <v>8.4275913220841825E-2</v>
      </c>
      <c r="O39" s="32">
        <v>33.533333333333331</v>
      </c>
      <c r="P39" s="32">
        <v>5.05</v>
      </c>
      <c r="Q39" s="37">
        <v>0.15059642147117297</v>
      </c>
      <c r="R39" s="32">
        <v>21.055555555555557</v>
      </c>
      <c r="S39" s="32">
        <v>0</v>
      </c>
      <c r="T39" s="37">
        <v>0</v>
      </c>
      <c r="U39" s="32">
        <v>5.333333333333333</v>
      </c>
      <c r="V39" s="32">
        <v>0</v>
      </c>
      <c r="W39" s="37">
        <v>0</v>
      </c>
      <c r="X39" s="32">
        <v>74.094444444444449</v>
      </c>
      <c r="Y39" s="32">
        <v>0.43333333333333335</v>
      </c>
      <c r="Z39" s="37">
        <v>5.8483916922846216E-3</v>
      </c>
      <c r="AA39" s="32">
        <v>20.152777777777779</v>
      </c>
      <c r="AB39" s="32">
        <v>0</v>
      </c>
      <c r="AC39" s="37">
        <v>0</v>
      </c>
      <c r="AD39" s="32">
        <v>162.32499999999999</v>
      </c>
      <c r="AE39" s="32">
        <v>4.8527777777777779</v>
      </c>
      <c r="AF39" s="37">
        <v>2.9895442955661655E-2</v>
      </c>
      <c r="AG39" s="32">
        <v>5.1194444444444445</v>
      </c>
      <c r="AH39" s="32">
        <v>0</v>
      </c>
      <c r="AI39" s="37">
        <v>0</v>
      </c>
      <c r="AJ39" s="32">
        <v>57.15</v>
      </c>
      <c r="AK39" s="32">
        <v>0</v>
      </c>
      <c r="AL39" s="37">
        <v>0</v>
      </c>
      <c r="AM39" t="s">
        <v>372</v>
      </c>
      <c r="AN39" s="34">
        <v>7</v>
      </c>
      <c r="AX39"/>
      <c r="AY39"/>
    </row>
    <row r="40" spans="1:51" x14ac:dyDescent="0.25">
      <c r="A40" t="s">
        <v>1347</v>
      </c>
      <c r="B40" t="s">
        <v>844</v>
      </c>
      <c r="C40" t="s">
        <v>1053</v>
      </c>
      <c r="D40" t="s">
        <v>1283</v>
      </c>
      <c r="E40" s="32">
        <v>62.166666666666664</v>
      </c>
      <c r="F40" s="32">
        <v>332.57222222222219</v>
      </c>
      <c r="G40" s="32">
        <v>26.402777777777779</v>
      </c>
      <c r="H40" s="37">
        <v>7.9389606267644464E-2</v>
      </c>
      <c r="I40" s="32">
        <v>284.23888888888888</v>
      </c>
      <c r="J40" s="32">
        <v>26.402777777777779</v>
      </c>
      <c r="K40" s="37">
        <v>9.2889392725211586E-2</v>
      </c>
      <c r="L40" s="32">
        <v>42.230555555555554</v>
      </c>
      <c r="M40" s="32">
        <v>0</v>
      </c>
      <c r="N40" s="37">
        <v>0</v>
      </c>
      <c r="O40" s="32">
        <v>19.475000000000001</v>
      </c>
      <c r="P40" s="32">
        <v>0</v>
      </c>
      <c r="Q40" s="37">
        <v>0</v>
      </c>
      <c r="R40" s="32">
        <v>17.777777777777779</v>
      </c>
      <c r="S40" s="32">
        <v>0</v>
      </c>
      <c r="T40" s="37">
        <v>0</v>
      </c>
      <c r="U40" s="32">
        <v>4.9777777777777779</v>
      </c>
      <c r="V40" s="32">
        <v>0</v>
      </c>
      <c r="W40" s="37">
        <v>0</v>
      </c>
      <c r="X40" s="32">
        <v>82.052777777777777</v>
      </c>
      <c r="Y40" s="32">
        <v>6.7027777777777775</v>
      </c>
      <c r="Z40" s="37">
        <v>8.1688615051288119E-2</v>
      </c>
      <c r="AA40" s="32">
        <v>25.577777777777779</v>
      </c>
      <c r="AB40" s="32">
        <v>0</v>
      </c>
      <c r="AC40" s="37">
        <v>0</v>
      </c>
      <c r="AD40" s="32">
        <v>159.36666666666667</v>
      </c>
      <c r="AE40" s="32">
        <v>19.7</v>
      </c>
      <c r="AF40" s="37">
        <v>0.12361430663041204</v>
      </c>
      <c r="AG40" s="32">
        <v>1.086111111111111</v>
      </c>
      <c r="AH40" s="32">
        <v>0</v>
      </c>
      <c r="AI40" s="37">
        <v>0</v>
      </c>
      <c r="AJ40" s="32">
        <v>22.258333333333333</v>
      </c>
      <c r="AK40" s="32">
        <v>0</v>
      </c>
      <c r="AL40" s="37">
        <v>0</v>
      </c>
      <c r="AM40" t="s">
        <v>362</v>
      </c>
      <c r="AN40" s="34">
        <v>7</v>
      </c>
      <c r="AX40"/>
      <c r="AY40"/>
    </row>
    <row r="41" spans="1:51" x14ac:dyDescent="0.25">
      <c r="A41" t="s">
        <v>1347</v>
      </c>
      <c r="B41" t="s">
        <v>502</v>
      </c>
      <c r="C41" t="s">
        <v>1066</v>
      </c>
      <c r="D41" t="s">
        <v>1283</v>
      </c>
      <c r="E41" s="32">
        <v>89.588888888888889</v>
      </c>
      <c r="F41" s="32">
        <v>265.56277777777774</v>
      </c>
      <c r="G41" s="32">
        <v>139.29777777777775</v>
      </c>
      <c r="H41" s="37">
        <v>0.5245380355764383</v>
      </c>
      <c r="I41" s="32">
        <v>244.98577777777771</v>
      </c>
      <c r="J41" s="32">
        <v>139.29777777777775</v>
      </c>
      <c r="K41" s="37">
        <v>0.5685953651731257</v>
      </c>
      <c r="L41" s="32">
        <v>23.289333333333328</v>
      </c>
      <c r="M41" s="32">
        <v>6.4611111111111112</v>
      </c>
      <c r="N41" s="37">
        <v>0.27742791168107483</v>
      </c>
      <c r="O41" s="32">
        <v>13.978222222222216</v>
      </c>
      <c r="P41" s="32">
        <v>6.4611111111111112</v>
      </c>
      <c r="Q41" s="37">
        <v>0.46222695621760856</v>
      </c>
      <c r="R41" s="32">
        <v>5.6888888888888891</v>
      </c>
      <c r="S41" s="32">
        <v>0</v>
      </c>
      <c r="T41" s="37">
        <v>0</v>
      </c>
      <c r="U41" s="32">
        <v>3.6222222222222222</v>
      </c>
      <c r="V41" s="32">
        <v>0</v>
      </c>
      <c r="W41" s="37">
        <v>0</v>
      </c>
      <c r="X41" s="32">
        <v>64.148222222222188</v>
      </c>
      <c r="Y41" s="32">
        <v>36.418555555555557</v>
      </c>
      <c r="Z41" s="37">
        <v>0.56772509500566426</v>
      </c>
      <c r="AA41" s="32">
        <v>11.265888888888888</v>
      </c>
      <c r="AB41" s="32">
        <v>0</v>
      </c>
      <c r="AC41" s="37">
        <v>0</v>
      </c>
      <c r="AD41" s="32">
        <v>144.09911111111111</v>
      </c>
      <c r="AE41" s="32">
        <v>89.370888888888885</v>
      </c>
      <c r="AF41" s="37">
        <v>0.62020430382792091</v>
      </c>
      <c r="AG41" s="32">
        <v>0</v>
      </c>
      <c r="AH41" s="32">
        <v>0</v>
      </c>
      <c r="AI41" s="37" t="s">
        <v>1459</v>
      </c>
      <c r="AJ41" s="32">
        <v>22.760222222222218</v>
      </c>
      <c r="AK41" s="32">
        <v>7.0472222222222225</v>
      </c>
      <c r="AL41" s="37">
        <v>0.30962888470137967</v>
      </c>
      <c r="AM41" t="s">
        <v>13</v>
      </c>
      <c r="AN41" s="34">
        <v>7</v>
      </c>
      <c r="AX41"/>
      <c r="AY41"/>
    </row>
    <row r="42" spans="1:51" x14ac:dyDescent="0.25">
      <c r="A42" t="s">
        <v>1347</v>
      </c>
      <c r="B42" t="s">
        <v>641</v>
      </c>
      <c r="C42" t="s">
        <v>1119</v>
      </c>
      <c r="D42" t="s">
        <v>1212</v>
      </c>
      <c r="E42" s="32">
        <v>86.011111111111106</v>
      </c>
      <c r="F42" s="32">
        <v>243.22777777777776</v>
      </c>
      <c r="G42" s="32">
        <v>2.5861111111111108</v>
      </c>
      <c r="H42" s="37">
        <v>1.0632466138279163E-2</v>
      </c>
      <c r="I42" s="32">
        <v>228.37777777777777</v>
      </c>
      <c r="J42" s="32">
        <v>1.1194444444444445</v>
      </c>
      <c r="K42" s="37">
        <v>4.9017222924978114E-3</v>
      </c>
      <c r="L42" s="32">
        <v>19.319444444444443</v>
      </c>
      <c r="M42" s="32">
        <v>1.4666666666666666</v>
      </c>
      <c r="N42" s="37">
        <v>7.5916606757728253E-2</v>
      </c>
      <c r="O42" s="32">
        <v>9.25</v>
      </c>
      <c r="P42" s="32">
        <v>0</v>
      </c>
      <c r="Q42" s="37">
        <v>0</v>
      </c>
      <c r="R42" s="32">
        <v>1.8194444444444444</v>
      </c>
      <c r="S42" s="32">
        <v>1.4666666666666666</v>
      </c>
      <c r="T42" s="37">
        <v>0.80610687022900762</v>
      </c>
      <c r="U42" s="32">
        <v>8.25</v>
      </c>
      <c r="V42" s="32">
        <v>0</v>
      </c>
      <c r="W42" s="37">
        <v>0</v>
      </c>
      <c r="X42" s="32">
        <v>59.797222222222224</v>
      </c>
      <c r="Y42" s="32">
        <v>0.47499999999999998</v>
      </c>
      <c r="Z42" s="37">
        <v>7.9435127978817292E-3</v>
      </c>
      <c r="AA42" s="32">
        <v>4.7805555555555559</v>
      </c>
      <c r="AB42" s="32">
        <v>0</v>
      </c>
      <c r="AC42" s="37">
        <v>0</v>
      </c>
      <c r="AD42" s="32">
        <v>135.02222222222221</v>
      </c>
      <c r="AE42" s="32">
        <v>0.64444444444444449</v>
      </c>
      <c r="AF42" s="37">
        <v>4.7728768926925619E-3</v>
      </c>
      <c r="AG42" s="32">
        <v>0</v>
      </c>
      <c r="AH42" s="32">
        <v>0</v>
      </c>
      <c r="AI42" s="37" t="s">
        <v>1459</v>
      </c>
      <c r="AJ42" s="32">
        <v>24.308333333333334</v>
      </c>
      <c r="AK42" s="32">
        <v>0</v>
      </c>
      <c r="AL42" s="37">
        <v>0</v>
      </c>
      <c r="AM42" t="s">
        <v>155</v>
      </c>
      <c r="AN42" s="34">
        <v>7</v>
      </c>
      <c r="AX42"/>
      <c r="AY42"/>
    </row>
    <row r="43" spans="1:51" x14ac:dyDescent="0.25">
      <c r="A43" t="s">
        <v>1347</v>
      </c>
      <c r="B43" t="s">
        <v>728</v>
      </c>
      <c r="C43" t="s">
        <v>1112</v>
      </c>
      <c r="D43" t="s">
        <v>1244</v>
      </c>
      <c r="E43" s="32">
        <v>38.4</v>
      </c>
      <c r="F43" s="32">
        <v>117.57777777777777</v>
      </c>
      <c r="G43" s="32">
        <v>0</v>
      </c>
      <c r="H43" s="37">
        <v>0</v>
      </c>
      <c r="I43" s="32">
        <v>117.57777777777777</v>
      </c>
      <c r="J43" s="32">
        <v>0</v>
      </c>
      <c r="K43" s="37">
        <v>0</v>
      </c>
      <c r="L43" s="32">
        <v>14.394444444444444</v>
      </c>
      <c r="M43" s="32">
        <v>0</v>
      </c>
      <c r="N43" s="37">
        <v>0</v>
      </c>
      <c r="O43" s="32">
        <v>14.394444444444444</v>
      </c>
      <c r="P43" s="32">
        <v>0</v>
      </c>
      <c r="Q43" s="37">
        <v>0</v>
      </c>
      <c r="R43" s="32">
        <v>0</v>
      </c>
      <c r="S43" s="32">
        <v>0</v>
      </c>
      <c r="T43" s="37" t="s">
        <v>1459</v>
      </c>
      <c r="U43" s="32">
        <v>0</v>
      </c>
      <c r="V43" s="32">
        <v>0</v>
      </c>
      <c r="W43" s="37" t="s">
        <v>1459</v>
      </c>
      <c r="X43" s="32">
        <v>30.972222222222221</v>
      </c>
      <c r="Y43" s="32">
        <v>0</v>
      </c>
      <c r="Z43" s="37">
        <v>0</v>
      </c>
      <c r="AA43" s="32">
        <v>0</v>
      </c>
      <c r="AB43" s="32">
        <v>0</v>
      </c>
      <c r="AC43" s="37" t="s">
        <v>1459</v>
      </c>
      <c r="AD43" s="32">
        <v>62.608333333333334</v>
      </c>
      <c r="AE43" s="32">
        <v>0</v>
      </c>
      <c r="AF43" s="37">
        <v>0</v>
      </c>
      <c r="AG43" s="32">
        <v>0</v>
      </c>
      <c r="AH43" s="32">
        <v>0</v>
      </c>
      <c r="AI43" s="37" t="s">
        <v>1459</v>
      </c>
      <c r="AJ43" s="32">
        <v>9.6027777777777779</v>
      </c>
      <c r="AK43" s="32">
        <v>0</v>
      </c>
      <c r="AL43" s="37">
        <v>0</v>
      </c>
      <c r="AM43" t="s">
        <v>242</v>
      </c>
      <c r="AN43" s="34">
        <v>7</v>
      </c>
      <c r="AX43"/>
      <c r="AY43"/>
    </row>
    <row r="44" spans="1:51" x14ac:dyDescent="0.25">
      <c r="A44" t="s">
        <v>1347</v>
      </c>
      <c r="B44" t="s">
        <v>938</v>
      </c>
      <c r="C44" t="s">
        <v>989</v>
      </c>
      <c r="D44" t="s">
        <v>1234</v>
      </c>
      <c r="E44" s="32">
        <v>103.62222222222222</v>
      </c>
      <c r="F44" s="32">
        <v>349.6851111111111</v>
      </c>
      <c r="G44" s="32">
        <v>1.2333333333333334</v>
      </c>
      <c r="H44" s="37">
        <v>3.5269826885521772E-3</v>
      </c>
      <c r="I44" s="32">
        <v>307.27199999999999</v>
      </c>
      <c r="J44" s="32">
        <v>0</v>
      </c>
      <c r="K44" s="37">
        <v>0</v>
      </c>
      <c r="L44" s="32">
        <v>53.335444444444455</v>
      </c>
      <c r="M44" s="32">
        <v>1.2333333333333334</v>
      </c>
      <c r="N44" s="37">
        <v>2.312408467164841E-2</v>
      </c>
      <c r="O44" s="32">
        <v>21.483000000000008</v>
      </c>
      <c r="P44" s="32">
        <v>0</v>
      </c>
      <c r="Q44" s="37">
        <v>0</v>
      </c>
      <c r="R44" s="32">
        <v>26.074666666666666</v>
      </c>
      <c r="S44" s="32">
        <v>1.2333333333333334</v>
      </c>
      <c r="T44" s="37">
        <v>4.7300061362241769E-2</v>
      </c>
      <c r="U44" s="32">
        <v>5.7777777777777777</v>
      </c>
      <c r="V44" s="32">
        <v>0</v>
      </c>
      <c r="W44" s="37">
        <v>0</v>
      </c>
      <c r="X44" s="32">
        <v>71.351666666666659</v>
      </c>
      <c r="Y44" s="32">
        <v>0</v>
      </c>
      <c r="Z44" s="37">
        <v>0</v>
      </c>
      <c r="AA44" s="32">
        <v>10.560666666666668</v>
      </c>
      <c r="AB44" s="32">
        <v>0</v>
      </c>
      <c r="AC44" s="37">
        <v>0</v>
      </c>
      <c r="AD44" s="32">
        <v>133.20422222222223</v>
      </c>
      <c r="AE44" s="32">
        <v>0</v>
      </c>
      <c r="AF44" s="37">
        <v>0</v>
      </c>
      <c r="AG44" s="32">
        <v>20.798222222222225</v>
      </c>
      <c r="AH44" s="32">
        <v>0</v>
      </c>
      <c r="AI44" s="37">
        <v>0</v>
      </c>
      <c r="AJ44" s="32">
        <v>60.434888888888871</v>
      </c>
      <c r="AK44" s="32">
        <v>0</v>
      </c>
      <c r="AL44" s="37">
        <v>0</v>
      </c>
      <c r="AM44" t="s">
        <v>456</v>
      </c>
      <c r="AN44" s="34">
        <v>7</v>
      </c>
      <c r="AX44"/>
      <c r="AY44"/>
    </row>
    <row r="45" spans="1:51" x14ac:dyDescent="0.25">
      <c r="A45" t="s">
        <v>1347</v>
      </c>
      <c r="B45" t="s">
        <v>856</v>
      </c>
      <c r="C45" t="s">
        <v>1034</v>
      </c>
      <c r="D45" t="s">
        <v>1211</v>
      </c>
      <c r="E45" s="32">
        <v>43.922222222222224</v>
      </c>
      <c r="F45" s="32">
        <v>202.14844444444441</v>
      </c>
      <c r="G45" s="32">
        <v>2.2443333333333335</v>
      </c>
      <c r="H45" s="37">
        <v>1.1102402195086562E-2</v>
      </c>
      <c r="I45" s="32">
        <v>180.97788888888886</v>
      </c>
      <c r="J45" s="32">
        <v>1.9793333333333332</v>
      </c>
      <c r="K45" s="37">
        <v>1.0936879336395301E-2</v>
      </c>
      <c r="L45" s="32">
        <v>33.224444444444451</v>
      </c>
      <c r="M45" s="32">
        <v>1.6555555555555554</v>
      </c>
      <c r="N45" s="37">
        <v>4.9829442846632321E-2</v>
      </c>
      <c r="O45" s="32">
        <v>22.122222222222227</v>
      </c>
      <c r="P45" s="32">
        <v>1.6555555555555554</v>
      </c>
      <c r="Q45" s="37">
        <v>7.4836765444500228E-2</v>
      </c>
      <c r="R45" s="32">
        <v>5.3077777777777788</v>
      </c>
      <c r="S45" s="32">
        <v>0</v>
      </c>
      <c r="T45" s="37">
        <v>0</v>
      </c>
      <c r="U45" s="32">
        <v>5.7944444444444443</v>
      </c>
      <c r="V45" s="32">
        <v>0</v>
      </c>
      <c r="W45" s="37">
        <v>0</v>
      </c>
      <c r="X45" s="32">
        <v>48.632222222222225</v>
      </c>
      <c r="Y45" s="32">
        <v>0</v>
      </c>
      <c r="Z45" s="37">
        <v>0</v>
      </c>
      <c r="AA45" s="32">
        <v>10.068333333333333</v>
      </c>
      <c r="AB45" s="32">
        <v>0.26500000000000001</v>
      </c>
      <c r="AC45" s="37">
        <v>2.6320145671246485E-2</v>
      </c>
      <c r="AD45" s="32">
        <v>102.46344444444442</v>
      </c>
      <c r="AE45" s="32">
        <v>0.32377777777777772</v>
      </c>
      <c r="AF45" s="37">
        <v>3.1599345457621201E-3</v>
      </c>
      <c r="AG45" s="32">
        <v>0</v>
      </c>
      <c r="AH45" s="32">
        <v>0</v>
      </c>
      <c r="AI45" s="37" t="s">
        <v>1459</v>
      </c>
      <c r="AJ45" s="32">
        <v>7.7600000000000007</v>
      </c>
      <c r="AK45" s="32">
        <v>0</v>
      </c>
      <c r="AL45" s="37">
        <v>0</v>
      </c>
      <c r="AM45" t="s">
        <v>374</v>
      </c>
      <c r="AN45" s="34">
        <v>7</v>
      </c>
      <c r="AX45"/>
      <c r="AY45"/>
    </row>
    <row r="46" spans="1:51" x14ac:dyDescent="0.25">
      <c r="A46" t="s">
        <v>1347</v>
      </c>
      <c r="B46" t="s">
        <v>652</v>
      </c>
      <c r="C46" t="s">
        <v>990</v>
      </c>
      <c r="D46" t="s">
        <v>1304</v>
      </c>
      <c r="E46" s="32">
        <v>14.822222222222223</v>
      </c>
      <c r="F46" s="32">
        <v>55.981777777777786</v>
      </c>
      <c r="G46" s="32">
        <v>4.7611111111111111</v>
      </c>
      <c r="H46" s="37">
        <v>8.5047515461380271E-2</v>
      </c>
      <c r="I46" s="32">
        <v>55.981777777777786</v>
      </c>
      <c r="J46" s="32">
        <v>4.7611111111111111</v>
      </c>
      <c r="K46" s="37">
        <v>8.5047515461380271E-2</v>
      </c>
      <c r="L46" s="32">
        <v>12.472444444444445</v>
      </c>
      <c r="M46" s="32">
        <v>4.5444444444444443</v>
      </c>
      <c r="N46" s="37">
        <v>0.3643587642091009</v>
      </c>
      <c r="O46" s="32">
        <v>12.472444444444445</v>
      </c>
      <c r="P46" s="32">
        <v>4.5444444444444443</v>
      </c>
      <c r="Q46" s="37">
        <v>0.3643587642091009</v>
      </c>
      <c r="R46" s="32">
        <v>0</v>
      </c>
      <c r="S46" s="32">
        <v>0</v>
      </c>
      <c r="T46" s="37" t="s">
        <v>1459</v>
      </c>
      <c r="U46" s="32">
        <v>0</v>
      </c>
      <c r="V46" s="32">
        <v>0</v>
      </c>
      <c r="W46" s="37" t="s">
        <v>1459</v>
      </c>
      <c r="X46" s="32">
        <v>14.218111111111115</v>
      </c>
      <c r="Y46" s="32">
        <v>0.21666666666666667</v>
      </c>
      <c r="Z46" s="37">
        <v>1.5238779959832135E-2</v>
      </c>
      <c r="AA46" s="32">
        <v>0</v>
      </c>
      <c r="AB46" s="32">
        <v>0</v>
      </c>
      <c r="AC46" s="37" t="s">
        <v>1459</v>
      </c>
      <c r="AD46" s="32">
        <v>23.783000000000001</v>
      </c>
      <c r="AE46" s="32">
        <v>0</v>
      </c>
      <c r="AF46" s="37">
        <v>0</v>
      </c>
      <c r="AG46" s="32">
        <v>5.5082222222222237</v>
      </c>
      <c r="AH46" s="32">
        <v>0</v>
      </c>
      <c r="AI46" s="37">
        <v>0</v>
      </c>
      <c r="AJ46" s="32">
        <v>0</v>
      </c>
      <c r="AK46" s="32">
        <v>0</v>
      </c>
      <c r="AL46" s="37" t="s">
        <v>1459</v>
      </c>
      <c r="AM46" t="s">
        <v>166</v>
      </c>
      <c r="AN46" s="34">
        <v>7</v>
      </c>
      <c r="AX46"/>
      <c r="AY46"/>
    </row>
    <row r="47" spans="1:51" x14ac:dyDescent="0.25">
      <c r="A47" t="s">
        <v>1347</v>
      </c>
      <c r="B47" t="s">
        <v>892</v>
      </c>
      <c r="C47" t="s">
        <v>1053</v>
      </c>
      <c r="D47" t="s">
        <v>1301</v>
      </c>
      <c r="E47" s="32">
        <v>55.922222222222224</v>
      </c>
      <c r="F47" s="32">
        <v>148.29522222222224</v>
      </c>
      <c r="G47" s="32">
        <v>79.629000000000005</v>
      </c>
      <c r="H47" s="37">
        <v>0.53696268029913297</v>
      </c>
      <c r="I47" s="32">
        <v>136.34522222222222</v>
      </c>
      <c r="J47" s="32">
        <v>79.629000000000005</v>
      </c>
      <c r="K47" s="37">
        <v>0.58402486498732387</v>
      </c>
      <c r="L47" s="32">
        <v>16.891444444444442</v>
      </c>
      <c r="M47" s="32">
        <v>5.2469999999999999</v>
      </c>
      <c r="N47" s="37">
        <v>0.31063062826019749</v>
      </c>
      <c r="O47" s="32">
        <v>10.541444444444442</v>
      </c>
      <c r="P47" s="32">
        <v>5.2469999999999999</v>
      </c>
      <c r="Q47" s="37">
        <v>0.4977496231804624</v>
      </c>
      <c r="R47" s="32">
        <v>0.44444444444444442</v>
      </c>
      <c r="S47" s="32">
        <v>0</v>
      </c>
      <c r="T47" s="37">
        <v>0</v>
      </c>
      <c r="U47" s="32">
        <v>5.9055555555555559</v>
      </c>
      <c r="V47" s="32">
        <v>0</v>
      </c>
      <c r="W47" s="37">
        <v>0</v>
      </c>
      <c r="X47" s="32">
        <v>36.88077777777778</v>
      </c>
      <c r="Y47" s="32">
        <v>17.288</v>
      </c>
      <c r="Z47" s="37">
        <v>0.46875367174107557</v>
      </c>
      <c r="AA47" s="32">
        <v>5.6</v>
      </c>
      <c r="AB47" s="32">
        <v>0</v>
      </c>
      <c r="AC47" s="37">
        <v>0</v>
      </c>
      <c r="AD47" s="32">
        <v>75.523777777777781</v>
      </c>
      <c r="AE47" s="32">
        <v>51.972222222222221</v>
      </c>
      <c r="AF47" s="37">
        <v>0.68815707782979307</v>
      </c>
      <c r="AG47" s="32">
        <v>0</v>
      </c>
      <c r="AH47" s="32">
        <v>0</v>
      </c>
      <c r="AI47" s="37" t="s">
        <v>1459</v>
      </c>
      <c r="AJ47" s="32">
        <v>13.399222222222223</v>
      </c>
      <c r="AK47" s="32">
        <v>5.121777777777778</v>
      </c>
      <c r="AL47" s="37">
        <v>0.38224440887945405</v>
      </c>
      <c r="AM47" t="s">
        <v>410</v>
      </c>
      <c r="AN47" s="34">
        <v>7</v>
      </c>
      <c r="AX47"/>
      <c r="AY47"/>
    </row>
    <row r="48" spans="1:51" x14ac:dyDescent="0.25">
      <c r="A48" t="s">
        <v>1347</v>
      </c>
      <c r="B48" t="s">
        <v>680</v>
      </c>
      <c r="C48" t="s">
        <v>1018</v>
      </c>
      <c r="D48" t="s">
        <v>1236</v>
      </c>
      <c r="E48" s="32">
        <v>120.91111111111111</v>
      </c>
      <c r="F48" s="32">
        <v>367.59144444444439</v>
      </c>
      <c r="G48" s="32">
        <v>0</v>
      </c>
      <c r="H48" s="37">
        <v>0</v>
      </c>
      <c r="I48" s="32">
        <v>339.24822222222213</v>
      </c>
      <c r="J48" s="32">
        <v>0</v>
      </c>
      <c r="K48" s="37">
        <v>0</v>
      </c>
      <c r="L48" s="32">
        <v>56.140444444444455</v>
      </c>
      <c r="M48" s="32">
        <v>0</v>
      </c>
      <c r="N48" s="37">
        <v>0</v>
      </c>
      <c r="O48" s="32">
        <v>34.052111111111117</v>
      </c>
      <c r="P48" s="32">
        <v>0</v>
      </c>
      <c r="Q48" s="37">
        <v>0</v>
      </c>
      <c r="R48" s="32">
        <v>16.488333333333337</v>
      </c>
      <c r="S48" s="32">
        <v>0</v>
      </c>
      <c r="T48" s="37">
        <v>0</v>
      </c>
      <c r="U48" s="32">
        <v>5.6</v>
      </c>
      <c r="V48" s="32">
        <v>0</v>
      </c>
      <c r="W48" s="37">
        <v>0</v>
      </c>
      <c r="X48" s="32">
        <v>73.981777777777751</v>
      </c>
      <c r="Y48" s="32">
        <v>0</v>
      </c>
      <c r="Z48" s="37">
        <v>0</v>
      </c>
      <c r="AA48" s="32">
        <v>6.2548888888888881</v>
      </c>
      <c r="AB48" s="32">
        <v>0</v>
      </c>
      <c r="AC48" s="37">
        <v>0</v>
      </c>
      <c r="AD48" s="32">
        <v>200.29222222222214</v>
      </c>
      <c r="AE48" s="32">
        <v>0</v>
      </c>
      <c r="AF48" s="37">
        <v>0</v>
      </c>
      <c r="AG48" s="32">
        <v>0</v>
      </c>
      <c r="AH48" s="32">
        <v>0</v>
      </c>
      <c r="AI48" s="37" t="s">
        <v>1459</v>
      </c>
      <c r="AJ48" s="32">
        <v>30.922111111111114</v>
      </c>
      <c r="AK48" s="32">
        <v>0</v>
      </c>
      <c r="AL48" s="37">
        <v>0</v>
      </c>
      <c r="AM48" t="s">
        <v>194</v>
      </c>
      <c r="AN48" s="34">
        <v>7</v>
      </c>
      <c r="AX48"/>
      <c r="AY48"/>
    </row>
    <row r="49" spans="1:51" x14ac:dyDescent="0.25">
      <c r="A49" t="s">
        <v>1347</v>
      </c>
      <c r="B49" t="s">
        <v>663</v>
      </c>
      <c r="C49" t="s">
        <v>1125</v>
      </c>
      <c r="D49" t="s">
        <v>1312</v>
      </c>
      <c r="E49" s="32">
        <v>33.4</v>
      </c>
      <c r="F49" s="32">
        <v>103.16944444444444</v>
      </c>
      <c r="G49" s="32">
        <v>0</v>
      </c>
      <c r="H49" s="37">
        <v>0</v>
      </c>
      <c r="I49" s="32">
        <v>93.830555555555549</v>
      </c>
      <c r="J49" s="32">
        <v>0</v>
      </c>
      <c r="K49" s="37">
        <v>0</v>
      </c>
      <c r="L49" s="32">
        <v>24.055555555555557</v>
      </c>
      <c r="M49" s="32">
        <v>0</v>
      </c>
      <c r="N49" s="37">
        <v>0</v>
      </c>
      <c r="O49" s="32">
        <v>14.716666666666667</v>
      </c>
      <c r="P49" s="32">
        <v>0</v>
      </c>
      <c r="Q49" s="37">
        <v>0</v>
      </c>
      <c r="R49" s="32">
        <v>3.65</v>
      </c>
      <c r="S49" s="32">
        <v>0</v>
      </c>
      <c r="T49" s="37">
        <v>0</v>
      </c>
      <c r="U49" s="32">
        <v>5.6888888888888891</v>
      </c>
      <c r="V49" s="32">
        <v>0</v>
      </c>
      <c r="W49" s="37">
        <v>0</v>
      </c>
      <c r="X49" s="32">
        <v>11.658333333333333</v>
      </c>
      <c r="Y49" s="32">
        <v>0</v>
      </c>
      <c r="Z49" s="37">
        <v>0</v>
      </c>
      <c r="AA49" s="32">
        <v>0</v>
      </c>
      <c r="AB49" s="32">
        <v>0</v>
      </c>
      <c r="AC49" s="37" t="s">
        <v>1459</v>
      </c>
      <c r="AD49" s="32">
        <v>51.486111111111114</v>
      </c>
      <c r="AE49" s="32">
        <v>0</v>
      </c>
      <c r="AF49" s="37">
        <v>0</v>
      </c>
      <c r="AG49" s="32">
        <v>9.5638888888888882</v>
      </c>
      <c r="AH49" s="32">
        <v>0</v>
      </c>
      <c r="AI49" s="37">
        <v>0</v>
      </c>
      <c r="AJ49" s="32">
        <v>6.4055555555555559</v>
      </c>
      <c r="AK49" s="32">
        <v>0</v>
      </c>
      <c r="AL49" s="37">
        <v>0</v>
      </c>
      <c r="AM49" t="s">
        <v>177</v>
      </c>
      <c r="AN49" s="34">
        <v>7</v>
      </c>
      <c r="AX49"/>
      <c r="AY49"/>
    </row>
    <row r="50" spans="1:51" x14ac:dyDescent="0.25">
      <c r="A50" t="s">
        <v>1347</v>
      </c>
      <c r="B50" t="s">
        <v>896</v>
      </c>
      <c r="C50" t="s">
        <v>1034</v>
      </c>
      <c r="D50" t="s">
        <v>1211</v>
      </c>
      <c r="E50" s="32">
        <v>159.61111111111111</v>
      </c>
      <c r="F50" s="32">
        <v>188.09722222222223</v>
      </c>
      <c r="G50" s="32">
        <v>0</v>
      </c>
      <c r="H50" s="37">
        <v>0</v>
      </c>
      <c r="I50" s="32">
        <v>188.09722222222223</v>
      </c>
      <c r="J50" s="32">
        <v>0</v>
      </c>
      <c r="K50" s="37">
        <v>0</v>
      </c>
      <c r="L50" s="32">
        <v>26.702777777777779</v>
      </c>
      <c r="M50" s="32">
        <v>0</v>
      </c>
      <c r="N50" s="37">
        <v>0</v>
      </c>
      <c r="O50" s="32">
        <v>26.702777777777779</v>
      </c>
      <c r="P50" s="32">
        <v>0</v>
      </c>
      <c r="Q50" s="37">
        <v>0</v>
      </c>
      <c r="R50" s="32">
        <v>0</v>
      </c>
      <c r="S50" s="32">
        <v>0</v>
      </c>
      <c r="T50" s="37" t="s">
        <v>1459</v>
      </c>
      <c r="U50" s="32">
        <v>0</v>
      </c>
      <c r="V50" s="32">
        <v>0</v>
      </c>
      <c r="W50" s="37" t="s">
        <v>1459</v>
      </c>
      <c r="X50" s="32">
        <v>55.2</v>
      </c>
      <c r="Y50" s="32">
        <v>0</v>
      </c>
      <c r="Z50" s="37">
        <v>0</v>
      </c>
      <c r="AA50" s="32">
        <v>0</v>
      </c>
      <c r="AB50" s="32">
        <v>0</v>
      </c>
      <c r="AC50" s="37" t="s">
        <v>1459</v>
      </c>
      <c r="AD50" s="32">
        <v>69.830555555555549</v>
      </c>
      <c r="AE50" s="32">
        <v>0</v>
      </c>
      <c r="AF50" s="37">
        <v>0</v>
      </c>
      <c r="AG50" s="32">
        <v>0</v>
      </c>
      <c r="AH50" s="32">
        <v>0</v>
      </c>
      <c r="AI50" s="37" t="s">
        <v>1459</v>
      </c>
      <c r="AJ50" s="32">
        <v>36.363888888888887</v>
      </c>
      <c r="AK50" s="32">
        <v>0</v>
      </c>
      <c r="AL50" s="37">
        <v>0</v>
      </c>
      <c r="AM50" t="s">
        <v>414</v>
      </c>
      <c r="AN50" s="34">
        <v>7</v>
      </c>
      <c r="AX50"/>
      <c r="AY50"/>
    </row>
    <row r="51" spans="1:51" x14ac:dyDescent="0.25">
      <c r="A51" t="s">
        <v>1347</v>
      </c>
      <c r="B51" t="s">
        <v>619</v>
      </c>
      <c r="C51" t="s">
        <v>1069</v>
      </c>
      <c r="D51" t="s">
        <v>1288</v>
      </c>
      <c r="E51" s="32">
        <v>76.577777777777783</v>
      </c>
      <c r="F51" s="32">
        <v>230.31322222222227</v>
      </c>
      <c r="G51" s="32">
        <v>2.3416666666666668</v>
      </c>
      <c r="H51" s="37">
        <v>1.0167313209691728E-2</v>
      </c>
      <c r="I51" s="32">
        <v>215.23966666666669</v>
      </c>
      <c r="J51" s="32">
        <v>2.3416666666666668</v>
      </c>
      <c r="K51" s="37">
        <v>1.0879345349912268E-2</v>
      </c>
      <c r="L51" s="32">
        <v>37.347999999999999</v>
      </c>
      <c r="M51" s="32">
        <v>0</v>
      </c>
      <c r="N51" s="37">
        <v>0</v>
      </c>
      <c r="O51" s="32">
        <v>26.634111111111114</v>
      </c>
      <c r="P51" s="32">
        <v>0</v>
      </c>
      <c r="Q51" s="37">
        <v>0</v>
      </c>
      <c r="R51" s="32">
        <v>5.2944444444444443</v>
      </c>
      <c r="S51" s="32">
        <v>0</v>
      </c>
      <c r="T51" s="37">
        <v>0</v>
      </c>
      <c r="U51" s="32">
        <v>5.4194444444444443</v>
      </c>
      <c r="V51" s="32">
        <v>0</v>
      </c>
      <c r="W51" s="37">
        <v>0</v>
      </c>
      <c r="X51" s="32">
        <v>40.000222222222227</v>
      </c>
      <c r="Y51" s="32">
        <v>0</v>
      </c>
      <c r="Z51" s="37">
        <v>0</v>
      </c>
      <c r="AA51" s="32">
        <v>4.3596666666666666</v>
      </c>
      <c r="AB51" s="32">
        <v>0</v>
      </c>
      <c r="AC51" s="37">
        <v>0</v>
      </c>
      <c r="AD51" s="32">
        <v>103.00544444444446</v>
      </c>
      <c r="AE51" s="32">
        <v>2.3416666666666668</v>
      </c>
      <c r="AF51" s="37">
        <v>2.2733426172726574E-2</v>
      </c>
      <c r="AG51" s="32">
        <v>14.398555555555554</v>
      </c>
      <c r="AH51" s="32">
        <v>0</v>
      </c>
      <c r="AI51" s="37">
        <v>0</v>
      </c>
      <c r="AJ51" s="32">
        <v>31.201333333333341</v>
      </c>
      <c r="AK51" s="32">
        <v>0</v>
      </c>
      <c r="AL51" s="37">
        <v>0</v>
      </c>
      <c r="AM51" t="s">
        <v>133</v>
      </c>
      <c r="AN51" s="34">
        <v>7</v>
      </c>
      <c r="AX51"/>
      <c r="AY51"/>
    </row>
    <row r="52" spans="1:51" x14ac:dyDescent="0.25">
      <c r="A52" t="s">
        <v>1347</v>
      </c>
      <c r="B52" t="s">
        <v>908</v>
      </c>
      <c r="C52" t="s">
        <v>989</v>
      </c>
      <c r="D52" t="s">
        <v>1234</v>
      </c>
      <c r="E52" s="32">
        <v>66.011111111111106</v>
      </c>
      <c r="F52" s="32">
        <v>172.24677777777777</v>
      </c>
      <c r="G52" s="32">
        <v>0</v>
      </c>
      <c r="H52" s="37">
        <v>0</v>
      </c>
      <c r="I52" s="32">
        <v>156.49788888888887</v>
      </c>
      <c r="J52" s="32">
        <v>0</v>
      </c>
      <c r="K52" s="37">
        <v>0</v>
      </c>
      <c r="L52" s="32">
        <v>16.746777777777776</v>
      </c>
      <c r="M52" s="32">
        <v>0</v>
      </c>
      <c r="N52" s="37">
        <v>0</v>
      </c>
      <c r="O52" s="32">
        <v>6.2819999999999983</v>
      </c>
      <c r="P52" s="32">
        <v>0</v>
      </c>
      <c r="Q52" s="37">
        <v>0</v>
      </c>
      <c r="R52" s="32">
        <v>5.2203333333333335</v>
      </c>
      <c r="S52" s="32">
        <v>0</v>
      </c>
      <c r="T52" s="37">
        <v>0</v>
      </c>
      <c r="U52" s="32">
        <v>5.2444444444444445</v>
      </c>
      <c r="V52" s="32">
        <v>0</v>
      </c>
      <c r="W52" s="37">
        <v>0</v>
      </c>
      <c r="X52" s="32">
        <v>19.317000000000004</v>
      </c>
      <c r="Y52" s="32">
        <v>0</v>
      </c>
      <c r="Z52" s="37">
        <v>0</v>
      </c>
      <c r="AA52" s="32">
        <v>5.2841111111111125</v>
      </c>
      <c r="AB52" s="32">
        <v>0</v>
      </c>
      <c r="AC52" s="37">
        <v>0</v>
      </c>
      <c r="AD52" s="32">
        <v>85.042444444444413</v>
      </c>
      <c r="AE52" s="32">
        <v>0</v>
      </c>
      <c r="AF52" s="37">
        <v>0</v>
      </c>
      <c r="AG52" s="32">
        <v>14.816444444444437</v>
      </c>
      <c r="AH52" s="32">
        <v>0</v>
      </c>
      <c r="AI52" s="37">
        <v>0</v>
      </c>
      <c r="AJ52" s="32">
        <v>31.040000000000013</v>
      </c>
      <c r="AK52" s="32">
        <v>0</v>
      </c>
      <c r="AL52" s="37">
        <v>0</v>
      </c>
      <c r="AM52" t="s">
        <v>426</v>
      </c>
      <c r="AN52" s="34">
        <v>7</v>
      </c>
      <c r="AX52"/>
      <c r="AY52"/>
    </row>
    <row r="53" spans="1:51" x14ac:dyDescent="0.25">
      <c r="A53" t="s">
        <v>1347</v>
      </c>
      <c r="B53" t="s">
        <v>871</v>
      </c>
      <c r="C53" t="s">
        <v>1027</v>
      </c>
      <c r="D53" t="s">
        <v>1283</v>
      </c>
      <c r="E53" s="32">
        <v>20</v>
      </c>
      <c r="F53" s="32">
        <v>114.70833333333333</v>
      </c>
      <c r="G53" s="32">
        <v>0</v>
      </c>
      <c r="H53" s="37">
        <v>0</v>
      </c>
      <c r="I53" s="32">
        <v>101.33055555555555</v>
      </c>
      <c r="J53" s="32">
        <v>0</v>
      </c>
      <c r="K53" s="37">
        <v>0</v>
      </c>
      <c r="L53" s="32">
        <v>54.338888888888889</v>
      </c>
      <c r="M53" s="32">
        <v>0</v>
      </c>
      <c r="N53" s="37">
        <v>0</v>
      </c>
      <c r="O53" s="32">
        <v>40.961111111111109</v>
      </c>
      <c r="P53" s="32">
        <v>0</v>
      </c>
      <c r="Q53" s="37">
        <v>0</v>
      </c>
      <c r="R53" s="32">
        <v>8.0444444444444443</v>
      </c>
      <c r="S53" s="32">
        <v>0</v>
      </c>
      <c r="T53" s="37">
        <v>0</v>
      </c>
      <c r="U53" s="32">
        <v>5.333333333333333</v>
      </c>
      <c r="V53" s="32">
        <v>0</v>
      </c>
      <c r="W53" s="37">
        <v>0</v>
      </c>
      <c r="X53" s="32">
        <v>14.675000000000001</v>
      </c>
      <c r="Y53" s="32">
        <v>0</v>
      </c>
      <c r="Z53" s="37">
        <v>0</v>
      </c>
      <c r="AA53" s="32">
        <v>0</v>
      </c>
      <c r="AB53" s="32">
        <v>0</v>
      </c>
      <c r="AC53" s="37" t="s">
        <v>1459</v>
      </c>
      <c r="AD53" s="32">
        <v>45.694444444444443</v>
      </c>
      <c r="AE53" s="32">
        <v>0</v>
      </c>
      <c r="AF53" s="37">
        <v>0</v>
      </c>
      <c r="AG53" s="32">
        <v>0</v>
      </c>
      <c r="AH53" s="32">
        <v>0</v>
      </c>
      <c r="AI53" s="37" t="s">
        <v>1459</v>
      </c>
      <c r="AJ53" s="32">
        <v>0</v>
      </c>
      <c r="AK53" s="32">
        <v>0</v>
      </c>
      <c r="AL53" s="37" t="s">
        <v>1459</v>
      </c>
      <c r="AM53" t="s">
        <v>389</v>
      </c>
      <c r="AN53" s="34">
        <v>7</v>
      </c>
      <c r="AX53"/>
      <c r="AY53"/>
    </row>
    <row r="54" spans="1:51" x14ac:dyDescent="0.25">
      <c r="A54" t="s">
        <v>1347</v>
      </c>
      <c r="B54" t="s">
        <v>746</v>
      </c>
      <c r="C54" t="s">
        <v>1007</v>
      </c>
      <c r="D54" t="s">
        <v>1291</v>
      </c>
      <c r="E54" s="32">
        <v>39.955555555555556</v>
      </c>
      <c r="F54" s="32">
        <v>109.63300000000002</v>
      </c>
      <c r="G54" s="32">
        <v>0</v>
      </c>
      <c r="H54" s="37">
        <v>0</v>
      </c>
      <c r="I54" s="32">
        <v>105.94222222222224</v>
      </c>
      <c r="J54" s="32">
        <v>0</v>
      </c>
      <c r="K54" s="37">
        <v>0</v>
      </c>
      <c r="L54" s="32">
        <v>11.698888888888888</v>
      </c>
      <c r="M54" s="32">
        <v>0</v>
      </c>
      <c r="N54" s="37">
        <v>0</v>
      </c>
      <c r="O54" s="32">
        <v>11.156222222222221</v>
      </c>
      <c r="P54" s="32">
        <v>0</v>
      </c>
      <c r="Q54" s="37">
        <v>0</v>
      </c>
      <c r="R54" s="32">
        <v>0.35099999999999998</v>
      </c>
      <c r="S54" s="32">
        <v>0</v>
      </c>
      <c r="T54" s="37">
        <v>0</v>
      </c>
      <c r="U54" s="32">
        <v>0.19166666666666668</v>
      </c>
      <c r="V54" s="32">
        <v>0</v>
      </c>
      <c r="W54" s="37">
        <v>0</v>
      </c>
      <c r="X54" s="32">
        <v>28.26188888888889</v>
      </c>
      <c r="Y54" s="32">
        <v>0</v>
      </c>
      <c r="Z54" s="37">
        <v>0</v>
      </c>
      <c r="AA54" s="32">
        <v>3.1481111111111115</v>
      </c>
      <c r="AB54" s="32">
        <v>0</v>
      </c>
      <c r="AC54" s="37">
        <v>0</v>
      </c>
      <c r="AD54" s="32">
        <v>35.872333333333344</v>
      </c>
      <c r="AE54" s="32">
        <v>0</v>
      </c>
      <c r="AF54" s="37">
        <v>0</v>
      </c>
      <c r="AG54" s="32">
        <v>21.094666666666669</v>
      </c>
      <c r="AH54" s="32">
        <v>0</v>
      </c>
      <c r="AI54" s="37">
        <v>0</v>
      </c>
      <c r="AJ54" s="32">
        <v>9.557111111111114</v>
      </c>
      <c r="AK54" s="32">
        <v>0</v>
      </c>
      <c r="AL54" s="37">
        <v>0</v>
      </c>
      <c r="AM54" t="s">
        <v>260</v>
      </c>
      <c r="AN54" s="34">
        <v>7</v>
      </c>
      <c r="AX54"/>
      <c r="AY54"/>
    </row>
    <row r="55" spans="1:51" x14ac:dyDescent="0.25">
      <c r="A55" t="s">
        <v>1347</v>
      </c>
      <c r="B55" t="s">
        <v>555</v>
      </c>
      <c r="C55" t="s">
        <v>969</v>
      </c>
      <c r="D55" t="s">
        <v>1299</v>
      </c>
      <c r="E55" s="32">
        <v>56.611111111111114</v>
      </c>
      <c r="F55" s="32">
        <v>138.63966666666667</v>
      </c>
      <c r="G55" s="32">
        <v>5.4876666666666676</v>
      </c>
      <c r="H55" s="37">
        <v>3.9582226346956982E-2</v>
      </c>
      <c r="I55" s="32">
        <v>116.37144444444445</v>
      </c>
      <c r="J55" s="32">
        <v>5.4876666666666676</v>
      </c>
      <c r="K55" s="37">
        <v>4.7156471184702627E-2</v>
      </c>
      <c r="L55" s="32">
        <v>17.779888888888891</v>
      </c>
      <c r="M55" s="32">
        <v>2.0252222222222218</v>
      </c>
      <c r="N55" s="37">
        <v>0.1139052237546791</v>
      </c>
      <c r="O55" s="32">
        <v>10.313222222222223</v>
      </c>
      <c r="P55" s="32">
        <v>2.0252222222222218</v>
      </c>
      <c r="Q55" s="37">
        <v>0.19637143257307227</v>
      </c>
      <c r="R55" s="32">
        <v>1.7777777777777777</v>
      </c>
      <c r="S55" s="32">
        <v>0</v>
      </c>
      <c r="T55" s="37">
        <v>0</v>
      </c>
      <c r="U55" s="32">
        <v>5.6888888888888891</v>
      </c>
      <c r="V55" s="32">
        <v>0</v>
      </c>
      <c r="W55" s="37">
        <v>0</v>
      </c>
      <c r="X55" s="32">
        <v>22.656444444444453</v>
      </c>
      <c r="Y55" s="32">
        <v>9.4444444444444442E-2</v>
      </c>
      <c r="Z55" s="37">
        <v>4.1685465994468077E-3</v>
      </c>
      <c r="AA55" s="32">
        <v>14.801555555555552</v>
      </c>
      <c r="AB55" s="32">
        <v>0</v>
      </c>
      <c r="AC55" s="37">
        <v>0</v>
      </c>
      <c r="AD55" s="32">
        <v>54.786333333333332</v>
      </c>
      <c r="AE55" s="32">
        <v>3.3680000000000008</v>
      </c>
      <c r="AF55" s="37">
        <v>6.1475185417287782E-2</v>
      </c>
      <c r="AG55" s="32">
        <v>25.586888888888886</v>
      </c>
      <c r="AH55" s="32">
        <v>0</v>
      </c>
      <c r="AI55" s="37">
        <v>0</v>
      </c>
      <c r="AJ55" s="32">
        <v>3.0285555555555548</v>
      </c>
      <c r="AK55" s="32">
        <v>0</v>
      </c>
      <c r="AL55" s="37">
        <v>0</v>
      </c>
      <c r="AM55" t="s">
        <v>66</v>
      </c>
      <c r="AN55" s="34">
        <v>7</v>
      </c>
      <c r="AX55"/>
      <c r="AY55"/>
    </row>
    <row r="56" spans="1:51" x14ac:dyDescent="0.25">
      <c r="A56" t="s">
        <v>1347</v>
      </c>
      <c r="B56" t="s">
        <v>617</v>
      </c>
      <c r="C56" t="s">
        <v>1115</v>
      </c>
      <c r="D56" t="s">
        <v>1308</v>
      </c>
      <c r="E56" s="32">
        <v>26.622222222222224</v>
      </c>
      <c r="F56" s="32">
        <v>70.682555555555581</v>
      </c>
      <c r="G56" s="32">
        <v>16.039222222222222</v>
      </c>
      <c r="H56" s="37">
        <v>0.22691910466671794</v>
      </c>
      <c r="I56" s="32">
        <v>60.473333333333358</v>
      </c>
      <c r="J56" s="32">
        <v>16.039222222222222</v>
      </c>
      <c r="K56" s="37">
        <v>0.26522801602175416</v>
      </c>
      <c r="L56" s="32">
        <v>12.878222222222222</v>
      </c>
      <c r="M56" s="32">
        <v>0</v>
      </c>
      <c r="N56" s="37">
        <v>0</v>
      </c>
      <c r="O56" s="32">
        <v>7.6271111111111107</v>
      </c>
      <c r="P56" s="32">
        <v>0</v>
      </c>
      <c r="Q56" s="37">
        <v>0</v>
      </c>
      <c r="R56" s="32">
        <v>0</v>
      </c>
      <c r="S56" s="32">
        <v>0</v>
      </c>
      <c r="T56" s="37" t="s">
        <v>1459</v>
      </c>
      <c r="U56" s="32">
        <v>5.2511111111111113</v>
      </c>
      <c r="V56" s="32">
        <v>0</v>
      </c>
      <c r="W56" s="37">
        <v>0</v>
      </c>
      <c r="X56" s="32">
        <v>12.213333333333331</v>
      </c>
      <c r="Y56" s="32">
        <v>9.509999999999998</v>
      </c>
      <c r="Z56" s="37">
        <v>0.77865720524017468</v>
      </c>
      <c r="AA56" s="32">
        <v>4.9581111111111129</v>
      </c>
      <c r="AB56" s="32">
        <v>0</v>
      </c>
      <c r="AC56" s="37">
        <v>0</v>
      </c>
      <c r="AD56" s="32">
        <v>24.305222222222241</v>
      </c>
      <c r="AE56" s="32">
        <v>2.6662222222222218</v>
      </c>
      <c r="AF56" s="37">
        <v>0.1096975044229177</v>
      </c>
      <c r="AG56" s="32">
        <v>0.41988888888888887</v>
      </c>
      <c r="AH56" s="32">
        <v>0</v>
      </c>
      <c r="AI56" s="37">
        <v>0</v>
      </c>
      <c r="AJ56" s="32">
        <v>15.907777777777781</v>
      </c>
      <c r="AK56" s="32">
        <v>3.8629999999999995</v>
      </c>
      <c r="AL56" s="37">
        <v>0.24283718656143038</v>
      </c>
      <c r="AM56" t="s">
        <v>131</v>
      </c>
      <c r="AN56" s="34">
        <v>7</v>
      </c>
      <c r="AX56"/>
      <c r="AY56"/>
    </row>
    <row r="57" spans="1:51" x14ac:dyDescent="0.25">
      <c r="A57" t="s">
        <v>1347</v>
      </c>
      <c r="B57" t="s">
        <v>492</v>
      </c>
      <c r="C57" t="s">
        <v>1062</v>
      </c>
      <c r="D57" t="s">
        <v>1254</v>
      </c>
      <c r="E57" s="32">
        <v>43.844444444444441</v>
      </c>
      <c r="F57" s="32">
        <v>91.297111111111121</v>
      </c>
      <c r="G57" s="32">
        <v>0</v>
      </c>
      <c r="H57" s="37">
        <v>0</v>
      </c>
      <c r="I57" s="32">
        <v>86.537888888888901</v>
      </c>
      <c r="J57" s="32">
        <v>0</v>
      </c>
      <c r="K57" s="37">
        <v>0</v>
      </c>
      <c r="L57" s="32">
        <v>14.360444444444449</v>
      </c>
      <c r="M57" s="32">
        <v>0</v>
      </c>
      <c r="N57" s="37">
        <v>0</v>
      </c>
      <c r="O57" s="32">
        <v>9.6012222222222263</v>
      </c>
      <c r="P57" s="32">
        <v>0</v>
      </c>
      <c r="Q57" s="37">
        <v>0</v>
      </c>
      <c r="R57" s="32">
        <v>0</v>
      </c>
      <c r="S57" s="32">
        <v>0</v>
      </c>
      <c r="T57" s="37" t="s">
        <v>1459</v>
      </c>
      <c r="U57" s="32">
        <v>4.7592222222222222</v>
      </c>
      <c r="V57" s="32">
        <v>0</v>
      </c>
      <c r="W57" s="37">
        <v>0</v>
      </c>
      <c r="X57" s="32">
        <v>13.818222222222223</v>
      </c>
      <c r="Y57" s="32">
        <v>0</v>
      </c>
      <c r="Z57" s="37">
        <v>0</v>
      </c>
      <c r="AA57" s="32">
        <v>0</v>
      </c>
      <c r="AB57" s="32">
        <v>0</v>
      </c>
      <c r="AC57" s="37" t="s">
        <v>1459</v>
      </c>
      <c r="AD57" s="32">
        <v>27.221888888888891</v>
      </c>
      <c r="AE57" s="32">
        <v>0</v>
      </c>
      <c r="AF57" s="37">
        <v>0</v>
      </c>
      <c r="AG57" s="32">
        <v>30.273333333333337</v>
      </c>
      <c r="AH57" s="32">
        <v>0</v>
      </c>
      <c r="AI57" s="37">
        <v>0</v>
      </c>
      <c r="AJ57" s="32">
        <v>5.623222222222223</v>
      </c>
      <c r="AK57" s="32">
        <v>0</v>
      </c>
      <c r="AL57" s="37">
        <v>0</v>
      </c>
      <c r="AM57" t="s">
        <v>3</v>
      </c>
      <c r="AN57" s="34">
        <v>7</v>
      </c>
      <c r="AX57"/>
      <c r="AY57"/>
    </row>
    <row r="58" spans="1:51" x14ac:dyDescent="0.25">
      <c r="A58" t="s">
        <v>1347</v>
      </c>
      <c r="B58" t="s">
        <v>585</v>
      </c>
      <c r="C58" t="s">
        <v>992</v>
      </c>
      <c r="D58" t="s">
        <v>1289</v>
      </c>
      <c r="E58" s="32">
        <v>68.511111111111106</v>
      </c>
      <c r="F58" s="32">
        <v>220.01533333333333</v>
      </c>
      <c r="G58" s="32">
        <v>60.842000000000013</v>
      </c>
      <c r="H58" s="37">
        <v>0.27653527178408782</v>
      </c>
      <c r="I58" s="32">
        <v>207.18755555555555</v>
      </c>
      <c r="J58" s="32">
        <v>60.842000000000013</v>
      </c>
      <c r="K58" s="37">
        <v>0.29365663317402169</v>
      </c>
      <c r="L58" s="32">
        <v>17.736666666666668</v>
      </c>
      <c r="M58" s="32">
        <v>3.2911111111111104</v>
      </c>
      <c r="N58" s="37">
        <v>0.1855540938420096</v>
      </c>
      <c r="O58" s="32">
        <v>4.9088888888888897</v>
      </c>
      <c r="P58" s="32">
        <v>3.2911111111111104</v>
      </c>
      <c r="Q58" s="37">
        <v>0.67043911272068779</v>
      </c>
      <c r="R58" s="32">
        <v>6.9333333333333336</v>
      </c>
      <c r="S58" s="32">
        <v>0</v>
      </c>
      <c r="T58" s="37">
        <v>0</v>
      </c>
      <c r="U58" s="32">
        <v>5.8944444444444448</v>
      </c>
      <c r="V58" s="32">
        <v>0</v>
      </c>
      <c r="W58" s="37">
        <v>0</v>
      </c>
      <c r="X58" s="32">
        <v>63.127444444444464</v>
      </c>
      <c r="Y58" s="32">
        <v>14.574111111111112</v>
      </c>
      <c r="Z58" s="37">
        <v>0.23086806759518216</v>
      </c>
      <c r="AA58" s="32">
        <v>0</v>
      </c>
      <c r="AB58" s="32">
        <v>0</v>
      </c>
      <c r="AC58" s="37" t="s">
        <v>1459</v>
      </c>
      <c r="AD58" s="32">
        <v>121.54577777777774</v>
      </c>
      <c r="AE58" s="32">
        <v>38.548000000000016</v>
      </c>
      <c r="AF58" s="37">
        <v>0.31714799727948889</v>
      </c>
      <c r="AG58" s="32">
        <v>3.7155555555555555</v>
      </c>
      <c r="AH58" s="32">
        <v>0</v>
      </c>
      <c r="AI58" s="37">
        <v>0</v>
      </c>
      <c r="AJ58" s="32">
        <v>13.889888888888891</v>
      </c>
      <c r="AK58" s="32">
        <v>4.4287777777777775</v>
      </c>
      <c r="AL58" s="37">
        <v>0.31884904286891336</v>
      </c>
      <c r="AM58" t="s">
        <v>97</v>
      </c>
      <c r="AN58" s="34">
        <v>7</v>
      </c>
      <c r="AX58"/>
      <c r="AY58"/>
    </row>
    <row r="59" spans="1:51" x14ac:dyDescent="0.25">
      <c r="A59" t="s">
        <v>1347</v>
      </c>
      <c r="B59" t="s">
        <v>934</v>
      </c>
      <c r="C59" t="s">
        <v>1204</v>
      </c>
      <c r="D59" t="s">
        <v>1262</v>
      </c>
      <c r="E59" s="32">
        <v>79.86666666666666</v>
      </c>
      <c r="F59" s="32">
        <v>254.58944444444438</v>
      </c>
      <c r="G59" s="32">
        <v>134.08755555555555</v>
      </c>
      <c r="H59" s="37">
        <v>0.52668151991987111</v>
      </c>
      <c r="I59" s="32">
        <v>236.13577777777772</v>
      </c>
      <c r="J59" s="32">
        <v>133.57277777777779</v>
      </c>
      <c r="K59" s="37">
        <v>0.56566090507250555</v>
      </c>
      <c r="L59" s="32">
        <v>53.434666666666658</v>
      </c>
      <c r="M59" s="32">
        <v>22.376333333333339</v>
      </c>
      <c r="N59" s="37">
        <v>0.4187606048507837</v>
      </c>
      <c r="O59" s="32">
        <v>35.495777777777768</v>
      </c>
      <c r="P59" s="32">
        <v>22.376333333333339</v>
      </c>
      <c r="Q59" s="37">
        <v>0.63039422529127132</v>
      </c>
      <c r="R59" s="32">
        <v>0</v>
      </c>
      <c r="S59" s="32">
        <v>0</v>
      </c>
      <c r="T59" s="37" t="s">
        <v>1459</v>
      </c>
      <c r="U59" s="32">
        <v>17.93888888888889</v>
      </c>
      <c r="V59" s="32">
        <v>0</v>
      </c>
      <c r="W59" s="37">
        <v>0</v>
      </c>
      <c r="X59" s="32">
        <v>49.672333333333313</v>
      </c>
      <c r="Y59" s="32">
        <v>33.276000000000003</v>
      </c>
      <c r="Z59" s="37">
        <v>0.66991014448016029</v>
      </c>
      <c r="AA59" s="32">
        <v>0.51477777777777778</v>
      </c>
      <c r="AB59" s="32">
        <v>0.51477777777777778</v>
      </c>
      <c r="AC59" s="37">
        <v>1</v>
      </c>
      <c r="AD59" s="32">
        <v>137.18944444444443</v>
      </c>
      <c r="AE59" s="32">
        <v>73.400555555555542</v>
      </c>
      <c r="AF59" s="37">
        <v>0.53503063484800006</v>
      </c>
      <c r="AG59" s="32">
        <v>0</v>
      </c>
      <c r="AH59" s="32">
        <v>0</v>
      </c>
      <c r="AI59" s="37" t="s">
        <v>1459</v>
      </c>
      <c r="AJ59" s="32">
        <v>13.778222222222222</v>
      </c>
      <c r="AK59" s="32">
        <v>4.5198888888888877</v>
      </c>
      <c r="AL59" s="37">
        <v>0.32804586948808095</v>
      </c>
      <c r="AM59" t="s">
        <v>452</v>
      </c>
      <c r="AN59" s="34">
        <v>7</v>
      </c>
      <c r="AX59"/>
      <c r="AY59"/>
    </row>
    <row r="60" spans="1:51" x14ac:dyDescent="0.25">
      <c r="A60" t="s">
        <v>1347</v>
      </c>
      <c r="B60" t="s">
        <v>576</v>
      </c>
      <c r="C60" t="s">
        <v>1100</v>
      </c>
      <c r="D60" t="s">
        <v>1271</v>
      </c>
      <c r="E60" s="32">
        <v>78.433333333333337</v>
      </c>
      <c r="F60" s="32">
        <v>308.76888888888891</v>
      </c>
      <c r="G60" s="32">
        <v>0</v>
      </c>
      <c r="H60" s="37">
        <v>0</v>
      </c>
      <c r="I60" s="32">
        <v>294.17555555555555</v>
      </c>
      <c r="J60" s="32">
        <v>0</v>
      </c>
      <c r="K60" s="37">
        <v>0</v>
      </c>
      <c r="L60" s="32">
        <v>33.896666666666675</v>
      </c>
      <c r="M60" s="32">
        <v>0</v>
      </c>
      <c r="N60" s="37">
        <v>0</v>
      </c>
      <c r="O60" s="32">
        <v>21.738888888888894</v>
      </c>
      <c r="P60" s="32">
        <v>0</v>
      </c>
      <c r="Q60" s="37">
        <v>0</v>
      </c>
      <c r="R60" s="32">
        <v>6.49</v>
      </c>
      <c r="S60" s="32">
        <v>0</v>
      </c>
      <c r="T60" s="37">
        <v>0</v>
      </c>
      <c r="U60" s="32">
        <v>5.6677777777777774</v>
      </c>
      <c r="V60" s="32">
        <v>0</v>
      </c>
      <c r="W60" s="37">
        <v>0</v>
      </c>
      <c r="X60" s="32">
        <v>59.95222222222224</v>
      </c>
      <c r="Y60" s="32">
        <v>0</v>
      </c>
      <c r="Z60" s="37">
        <v>0</v>
      </c>
      <c r="AA60" s="32">
        <v>2.4355555555555553</v>
      </c>
      <c r="AB60" s="32">
        <v>0</v>
      </c>
      <c r="AC60" s="37">
        <v>0</v>
      </c>
      <c r="AD60" s="32">
        <v>154.21</v>
      </c>
      <c r="AE60" s="32">
        <v>0</v>
      </c>
      <c r="AF60" s="37">
        <v>0</v>
      </c>
      <c r="AG60" s="32">
        <v>0</v>
      </c>
      <c r="AH60" s="32">
        <v>0</v>
      </c>
      <c r="AI60" s="37" t="s">
        <v>1459</v>
      </c>
      <c r="AJ60" s="32">
        <v>58.274444444444434</v>
      </c>
      <c r="AK60" s="32">
        <v>0</v>
      </c>
      <c r="AL60" s="37">
        <v>0</v>
      </c>
      <c r="AM60" t="s">
        <v>88</v>
      </c>
      <c r="AN60" s="34">
        <v>7</v>
      </c>
      <c r="AX60"/>
      <c r="AY60"/>
    </row>
    <row r="61" spans="1:51" x14ac:dyDescent="0.25">
      <c r="A61" t="s">
        <v>1347</v>
      </c>
      <c r="B61" t="s">
        <v>786</v>
      </c>
      <c r="C61" t="s">
        <v>1053</v>
      </c>
      <c r="D61" t="s">
        <v>1301</v>
      </c>
      <c r="E61" s="32">
        <v>71.87777777777778</v>
      </c>
      <c r="F61" s="32">
        <v>155.09722222222223</v>
      </c>
      <c r="G61" s="32">
        <v>0.28055555555555556</v>
      </c>
      <c r="H61" s="37">
        <v>1.8089012268290498E-3</v>
      </c>
      <c r="I61" s="32">
        <v>149.66111111111113</v>
      </c>
      <c r="J61" s="32">
        <v>0</v>
      </c>
      <c r="K61" s="37">
        <v>0</v>
      </c>
      <c r="L61" s="32">
        <v>14.858333333333334</v>
      </c>
      <c r="M61" s="32">
        <v>0.28055555555555556</v>
      </c>
      <c r="N61" s="37">
        <v>1.8882034025051411E-2</v>
      </c>
      <c r="O61" s="32">
        <v>9.4222222222222225</v>
      </c>
      <c r="P61" s="32">
        <v>0</v>
      </c>
      <c r="Q61" s="37">
        <v>0</v>
      </c>
      <c r="R61" s="32">
        <v>0</v>
      </c>
      <c r="S61" s="32">
        <v>0</v>
      </c>
      <c r="T61" s="37" t="s">
        <v>1459</v>
      </c>
      <c r="U61" s="32">
        <v>5.4361111111111109</v>
      </c>
      <c r="V61" s="32">
        <v>0.28055555555555556</v>
      </c>
      <c r="W61" s="37">
        <v>5.1609606540623403E-2</v>
      </c>
      <c r="X61" s="32">
        <v>46.147222222222226</v>
      </c>
      <c r="Y61" s="32">
        <v>0</v>
      </c>
      <c r="Z61" s="37">
        <v>0</v>
      </c>
      <c r="AA61" s="32">
        <v>0</v>
      </c>
      <c r="AB61" s="32">
        <v>0</v>
      </c>
      <c r="AC61" s="37" t="s">
        <v>1459</v>
      </c>
      <c r="AD61" s="32">
        <v>82.513888888888886</v>
      </c>
      <c r="AE61" s="32">
        <v>0</v>
      </c>
      <c r="AF61" s="37">
        <v>0</v>
      </c>
      <c r="AG61" s="32">
        <v>0</v>
      </c>
      <c r="AH61" s="32">
        <v>0</v>
      </c>
      <c r="AI61" s="37" t="s">
        <v>1459</v>
      </c>
      <c r="AJ61" s="32">
        <v>11.577777777777778</v>
      </c>
      <c r="AK61" s="32">
        <v>0</v>
      </c>
      <c r="AL61" s="37">
        <v>0</v>
      </c>
      <c r="AM61" t="s">
        <v>301</v>
      </c>
      <c r="AN61" s="34">
        <v>7</v>
      </c>
      <c r="AX61"/>
      <c r="AY61"/>
    </row>
    <row r="62" spans="1:51" x14ac:dyDescent="0.25">
      <c r="A62" t="s">
        <v>1347</v>
      </c>
      <c r="B62" t="s">
        <v>810</v>
      </c>
      <c r="C62" t="s">
        <v>1003</v>
      </c>
      <c r="D62" t="s">
        <v>1241</v>
      </c>
      <c r="E62" s="32">
        <v>21.655555555555555</v>
      </c>
      <c r="F62" s="32">
        <v>99.118888888888918</v>
      </c>
      <c r="G62" s="32">
        <v>17.613888888888887</v>
      </c>
      <c r="H62" s="37">
        <v>0.17770466443216332</v>
      </c>
      <c r="I62" s="32">
        <v>87.623000000000033</v>
      </c>
      <c r="J62" s="32">
        <v>17.613888888888887</v>
      </c>
      <c r="K62" s="37">
        <v>0.20101901200471201</v>
      </c>
      <c r="L62" s="32">
        <v>5.7792222222222227</v>
      </c>
      <c r="M62" s="32">
        <v>0</v>
      </c>
      <c r="N62" s="37">
        <v>0</v>
      </c>
      <c r="O62" s="32">
        <v>9.0333333333333349E-2</v>
      </c>
      <c r="P62" s="32">
        <v>0</v>
      </c>
      <c r="Q62" s="37">
        <v>0</v>
      </c>
      <c r="R62" s="32">
        <v>0</v>
      </c>
      <c r="S62" s="32">
        <v>0</v>
      </c>
      <c r="T62" s="37" t="s">
        <v>1459</v>
      </c>
      <c r="U62" s="32">
        <v>5.6888888888888891</v>
      </c>
      <c r="V62" s="32">
        <v>0</v>
      </c>
      <c r="W62" s="37">
        <v>0</v>
      </c>
      <c r="X62" s="32">
        <v>25.283777777777793</v>
      </c>
      <c r="Y62" s="32">
        <v>7.7777777777777777</v>
      </c>
      <c r="Z62" s="37">
        <v>0.30761929036624253</v>
      </c>
      <c r="AA62" s="32">
        <v>5.8070000000000013</v>
      </c>
      <c r="AB62" s="32">
        <v>0</v>
      </c>
      <c r="AC62" s="37">
        <v>0</v>
      </c>
      <c r="AD62" s="32">
        <v>61.765333333333345</v>
      </c>
      <c r="AE62" s="32">
        <v>9.8361111111111104</v>
      </c>
      <c r="AF62" s="37">
        <v>0.15924970497654201</v>
      </c>
      <c r="AG62" s="32">
        <v>0</v>
      </c>
      <c r="AH62" s="32">
        <v>0</v>
      </c>
      <c r="AI62" s="37" t="s">
        <v>1459</v>
      </c>
      <c r="AJ62" s="32">
        <v>0.48355555555555557</v>
      </c>
      <c r="AK62" s="32">
        <v>0</v>
      </c>
      <c r="AL62" s="37">
        <v>0</v>
      </c>
      <c r="AM62" t="s">
        <v>325</v>
      </c>
      <c r="AN62" s="34">
        <v>7</v>
      </c>
      <c r="AX62"/>
      <c r="AY62"/>
    </row>
    <row r="63" spans="1:51" x14ac:dyDescent="0.25">
      <c r="A63" t="s">
        <v>1347</v>
      </c>
      <c r="B63" t="s">
        <v>656</v>
      </c>
      <c r="C63" t="s">
        <v>1124</v>
      </c>
      <c r="D63" t="s">
        <v>1281</v>
      </c>
      <c r="E63" s="32">
        <v>40.255555555555553</v>
      </c>
      <c r="F63" s="32">
        <v>121.13044444444445</v>
      </c>
      <c r="G63" s="32">
        <v>0.9582222222222222</v>
      </c>
      <c r="H63" s="37">
        <v>7.9106638022921113E-3</v>
      </c>
      <c r="I63" s="32">
        <v>120.94155555555558</v>
      </c>
      <c r="J63" s="32">
        <v>0.9582222222222222</v>
      </c>
      <c r="K63" s="37">
        <v>7.9230188318692024E-3</v>
      </c>
      <c r="L63" s="32">
        <v>17.219444444444445</v>
      </c>
      <c r="M63" s="32">
        <v>0</v>
      </c>
      <c r="N63" s="37">
        <v>0</v>
      </c>
      <c r="O63" s="32">
        <v>17.030555555555555</v>
      </c>
      <c r="P63" s="32">
        <v>0</v>
      </c>
      <c r="Q63" s="37">
        <v>0</v>
      </c>
      <c r="R63" s="32">
        <v>0</v>
      </c>
      <c r="S63" s="32">
        <v>0</v>
      </c>
      <c r="T63" s="37" t="s">
        <v>1459</v>
      </c>
      <c r="U63" s="32">
        <v>0.18888888888888888</v>
      </c>
      <c r="V63" s="32">
        <v>0</v>
      </c>
      <c r="W63" s="37">
        <v>0</v>
      </c>
      <c r="X63" s="32">
        <v>30.520000000000003</v>
      </c>
      <c r="Y63" s="32">
        <v>0.30888888888888888</v>
      </c>
      <c r="Z63" s="37">
        <v>1.0120867919033055E-2</v>
      </c>
      <c r="AA63" s="32">
        <v>0</v>
      </c>
      <c r="AB63" s="32">
        <v>0</v>
      </c>
      <c r="AC63" s="37" t="s">
        <v>1459</v>
      </c>
      <c r="AD63" s="32">
        <v>61.743777777777787</v>
      </c>
      <c r="AE63" s="32">
        <v>0.64933333333333332</v>
      </c>
      <c r="AF63" s="37">
        <v>1.0516579268446302E-2</v>
      </c>
      <c r="AG63" s="32">
        <v>0</v>
      </c>
      <c r="AH63" s="32">
        <v>0</v>
      </c>
      <c r="AI63" s="37" t="s">
        <v>1459</v>
      </c>
      <c r="AJ63" s="32">
        <v>11.647222222222222</v>
      </c>
      <c r="AK63" s="32">
        <v>0</v>
      </c>
      <c r="AL63" s="37">
        <v>0</v>
      </c>
      <c r="AM63" t="s">
        <v>170</v>
      </c>
      <c r="AN63" s="34">
        <v>7</v>
      </c>
      <c r="AX63"/>
      <c r="AY63"/>
    </row>
    <row r="64" spans="1:51" x14ac:dyDescent="0.25">
      <c r="A64" t="s">
        <v>1347</v>
      </c>
      <c r="B64" t="s">
        <v>556</v>
      </c>
      <c r="C64" t="s">
        <v>1090</v>
      </c>
      <c r="D64" t="s">
        <v>1295</v>
      </c>
      <c r="E64" s="32">
        <v>70.166666666666671</v>
      </c>
      <c r="F64" s="32">
        <v>198.23177777777778</v>
      </c>
      <c r="G64" s="32">
        <v>0</v>
      </c>
      <c r="H64" s="37">
        <v>0</v>
      </c>
      <c r="I64" s="32">
        <v>187.47622222222225</v>
      </c>
      <c r="J64" s="32">
        <v>0</v>
      </c>
      <c r="K64" s="37">
        <v>0</v>
      </c>
      <c r="L64" s="32">
        <v>25.681444444444445</v>
      </c>
      <c r="M64" s="32">
        <v>0</v>
      </c>
      <c r="N64" s="37">
        <v>0</v>
      </c>
      <c r="O64" s="32">
        <v>14.925888888888888</v>
      </c>
      <c r="P64" s="32">
        <v>0</v>
      </c>
      <c r="Q64" s="37">
        <v>0</v>
      </c>
      <c r="R64" s="32">
        <v>0</v>
      </c>
      <c r="S64" s="32">
        <v>0</v>
      </c>
      <c r="T64" s="37" t="s">
        <v>1459</v>
      </c>
      <c r="U64" s="32">
        <v>10.755555555555556</v>
      </c>
      <c r="V64" s="32">
        <v>0</v>
      </c>
      <c r="W64" s="37">
        <v>0</v>
      </c>
      <c r="X64" s="32">
        <v>37.455333333333336</v>
      </c>
      <c r="Y64" s="32">
        <v>0</v>
      </c>
      <c r="Z64" s="37">
        <v>0</v>
      </c>
      <c r="AA64" s="32">
        <v>0</v>
      </c>
      <c r="AB64" s="32">
        <v>0</v>
      </c>
      <c r="AC64" s="37" t="s">
        <v>1459</v>
      </c>
      <c r="AD64" s="32">
        <v>95.620333333333335</v>
      </c>
      <c r="AE64" s="32">
        <v>0</v>
      </c>
      <c r="AF64" s="37">
        <v>0</v>
      </c>
      <c r="AG64" s="32">
        <v>30.983000000000004</v>
      </c>
      <c r="AH64" s="32">
        <v>0</v>
      </c>
      <c r="AI64" s="37">
        <v>0</v>
      </c>
      <c r="AJ64" s="32">
        <v>8.4916666666666671</v>
      </c>
      <c r="AK64" s="32">
        <v>0</v>
      </c>
      <c r="AL64" s="37">
        <v>0</v>
      </c>
      <c r="AM64" t="s">
        <v>67</v>
      </c>
      <c r="AN64" s="34">
        <v>7</v>
      </c>
      <c r="AX64"/>
      <c r="AY64"/>
    </row>
    <row r="65" spans="1:51" x14ac:dyDescent="0.25">
      <c r="A65" t="s">
        <v>1347</v>
      </c>
      <c r="B65" t="s">
        <v>534</v>
      </c>
      <c r="C65" t="s">
        <v>997</v>
      </c>
      <c r="D65" t="s">
        <v>1210</v>
      </c>
      <c r="E65" s="32">
        <v>13.6</v>
      </c>
      <c r="F65" s="32">
        <v>49.621111111111119</v>
      </c>
      <c r="G65" s="32">
        <v>0.85833333333333339</v>
      </c>
      <c r="H65" s="37">
        <v>1.7297745135359054E-2</v>
      </c>
      <c r="I65" s="32">
        <v>47.628666666666675</v>
      </c>
      <c r="J65" s="32">
        <v>0.85833333333333339</v>
      </c>
      <c r="K65" s="37">
        <v>1.802135968534356E-2</v>
      </c>
      <c r="L65" s="32">
        <v>11.024888888888887</v>
      </c>
      <c r="M65" s="32">
        <v>0.17777777777777778</v>
      </c>
      <c r="N65" s="37">
        <v>1.6125131016689515E-2</v>
      </c>
      <c r="O65" s="32">
        <v>10.148666666666665</v>
      </c>
      <c r="P65" s="32">
        <v>0.17777777777777778</v>
      </c>
      <c r="Q65" s="37">
        <v>1.7517353127942371E-2</v>
      </c>
      <c r="R65" s="32">
        <v>8.1333333333333341E-2</v>
      </c>
      <c r="S65" s="32">
        <v>0</v>
      </c>
      <c r="T65" s="37">
        <v>0</v>
      </c>
      <c r="U65" s="32">
        <v>0.79488888888888876</v>
      </c>
      <c r="V65" s="32">
        <v>0</v>
      </c>
      <c r="W65" s="37">
        <v>0</v>
      </c>
      <c r="X65" s="32">
        <v>9.7917777777777797</v>
      </c>
      <c r="Y65" s="32">
        <v>0</v>
      </c>
      <c r="Z65" s="37">
        <v>0</v>
      </c>
      <c r="AA65" s="32">
        <v>1.116222222222222</v>
      </c>
      <c r="AB65" s="32">
        <v>0</v>
      </c>
      <c r="AC65" s="37">
        <v>0</v>
      </c>
      <c r="AD65" s="32">
        <v>18.425444444444441</v>
      </c>
      <c r="AE65" s="32">
        <v>0.68055555555555558</v>
      </c>
      <c r="AF65" s="37">
        <v>3.6935638519197497E-2</v>
      </c>
      <c r="AG65" s="32">
        <v>1.7165555555555556</v>
      </c>
      <c r="AH65" s="32">
        <v>0</v>
      </c>
      <c r="AI65" s="37">
        <v>0</v>
      </c>
      <c r="AJ65" s="32">
        <v>7.5462222222222231</v>
      </c>
      <c r="AK65" s="32">
        <v>0</v>
      </c>
      <c r="AL65" s="37">
        <v>0</v>
      </c>
      <c r="AM65" t="s">
        <v>45</v>
      </c>
      <c r="AN65" s="34">
        <v>7</v>
      </c>
      <c r="AX65"/>
      <c r="AY65"/>
    </row>
    <row r="66" spans="1:51" x14ac:dyDescent="0.25">
      <c r="A66" t="s">
        <v>1347</v>
      </c>
      <c r="B66" t="s">
        <v>535</v>
      </c>
      <c r="C66" t="s">
        <v>1076</v>
      </c>
      <c r="D66" t="s">
        <v>1227</v>
      </c>
      <c r="E66" s="32">
        <v>42.333333333333336</v>
      </c>
      <c r="F66" s="32">
        <v>94.88966666666667</v>
      </c>
      <c r="G66" s="32">
        <v>22.484222222222222</v>
      </c>
      <c r="H66" s="37">
        <v>0.23695121936939625</v>
      </c>
      <c r="I66" s="32">
        <v>80.577777777777783</v>
      </c>
      <c r="J66" s="32">
        <v>22.224222222222224</v>
      </c>
      <c r="K66" s="37">
        <v>0.27581081081081082</v>
      </c>
      <c r="L66" s="32">
        <v>23.188000000000002</v>
      </c>
      <c r="M66" s="32">
        <v>0</v>
      </c>
      <c r="N66" s="37">
        <v>0</v>
      </c>
      <c r="O66" s="32">
        <v>9.1361111111111111</v>
      </c>
      <c r="P66" s="32">
        <v>0</v>
      </c>
      <c r="Q66" s="37">
        <v>0</v>
      </c>
      <c r="R66" s="32">
        <v>10.285222222222224</v>
      </c>
      <c r="S66" s="32">
        <v>0</v>
      </c>
      <c r="T66" s="37">
        <v>0</v>
      </c>
      <c r="U66" s="32">
        <v>3.7666666666666666</v>
      </c>
      <c r="V66" s="32">
        <v>0</v>
      </c>
      <c r="W66" s="37">
        <v>0</v>
      </c>
      <c r="X66" s="32">
        <v>21.276000000000003</v>
      </c>
      <c r="Y66" s="32">
        <v>7.1532222222222215</v>
      </c>
      <c r="Z66" s="37">
        <v>0.33621085834847814</v>
      </c>
      <c r="AA66" s="32">
        <v>0.26</v>
      </c>
      <c r="AB66" s="32">
        <v>0.26</v>
      </c>
      <c r="AC66" s="37">
        <v>1</v>
      </c>
      <c r="AD66" s="32">
        <v>34.415444444444439</v>
      </c>
      <c r="AE66" s="32">
        <v>15.071000000000002</v>
      </c>
      <c r="AF66" s="37">
        <v>0.43791385650499304</v>
      </c>
      <c r="AG66" s="32">
        <v>0</v>
      </c>
      <c r="AH66" s="32">
        <v>0</v>
      </c>
      <c r="AI66" s="37" t="s">
        <v>1459</v>
      </c>
      <c r="AJ66" s="32">
        <v>15.750222222222222</v>
      </c>
      <c r="AK66" s="32">
        <v>0</v>
      </c>
      <c r="AL66" s="37">
        <v>0</v>
      </c>
      <c r="AM66" t="s">
        <v>46</v>
      </c>
      <c r="AN66" s="34">
        <v>7</v>
      </c>
      <c r="AX66"/>
      <c r="AY66"/>
    </row>
    <row r="67" spans="1:51" x14ac:dyDescent="0.25">
      <c r="A67" t="s">
        <v>1347</v>
      </c>
      <c r="B67" t="s">
        <v>675</v>
      </c>
      <c r="C67" t="s">
        <v>1130</v>
      </c>
      <c r="D67" t="s">
        <v>1245</v>
      </c>
      <c r="E67" s="32">
        <v>57.244444444444447</v>
      </c>
      <c r="F67" s="32">
        <v>198.0181111111111</v>
      </c>
      <c r="G67" s="32">
        <v>23.174222222222227</v>
      </c>
      <c r="H67" s="37">
        <v>0.11703082153540392</v>
      </c>
      <c r="I67" s="32">
        <v>177.69866666666667</v>
      </c>
      <c r="J67" s="32">
        <v>23.174222222222227</v>
      </c>
      <c r="K67" s="37">
        <v>0.13041303380004104</v>
      </c>
      <c r="L67" s="32">
        <v>35.961111111111116</v>
      </c>
      <c r="M67" s="32">
        <v>0</v>
      </c>
      <c r="N67" s="37">
        <v>0</v>
      </c>
      <c r="O67" s="32">
        <v>25.586111111111112</v>
      </c>
      <c r="P67" s="32">
        <v>0</v>
      </c>
      <c r="Q67" s="37">
        <v>0</v>
      </c>
      <c r="R67" s="32">
        <v>5.1305555555555555</v>
      </c>
      <c r="S67" s="32">
        <v>0</v>
      </c>
      <c r="T67" s="37">
        <v>0</v>
      </c>
      <c r="U67" s="32">
        <v>5.2444444444444445</v>
      </c>
      <c r="V67" s="32">
        <v>0</v>
      </c>
      <c r="W67" s="37">
        <v>0</v>
      </c>
      <c r="X67" s="32">
        <v>52.230555555555554</v>
      </c>
      <c r="Y67" s="32">
        <v>0</v>
      </c>
      <c r="Z67" s="37">
        <v>0</v>
      </c>
      <c r="AA67" s="32">
        <v>9.9444444444444446</v>
      </c>
      <c r="AB67" s="32">
        <v>0</v>
      </c>
      <c r="AC67" s="37">
        <v>0</v>
      </c>
      <c r="AD67" s="32">
        <v>99.881999999999991</v>
      </c>
      <c r="AE67" s="32">
        <v>23.174222222222227</v>
      </c>
      <c r="AF67" s="37">
        <v>0.23201600110352444</v>
      </c>
      <c r="AG67" s="32">
        <v>0</v>
      </c>
      <c r="AH67" s="32">
        <v>0</v>
      </c>
      <c r="AI67" s="37" t="s">
        <v>1459</v>
      </c>
      <c r="AJ67" s="32">
        <v>0</v>
      </c>
      <c r="AK67" s="32">
        <v>0</v>
      </c>
      <c r="AL67" s="37" t="s">
        <v>1459</v>
      </c>
      <c r="AM67" t="s">
        <v>189</v>
      </c>
      <c r="AN67" s="34">
        <v>7</v>
      </c>
      <c r="AX67"/>
      <c r="AY67"/>
    </row>
    <row r="68" spans="1:51" x14ac:dyDescent="0.25">
      <c r="A68" t="s">
        <v>1347</v>
      </c>
      <c r="B68" t="s">
        <v>699</v>
      </c>
      <c r="C68" t="s">
        <v>991</v>
      </c>
      <c r="D68" t="s">
        <v>1291</v>
      </c>
      <c r="E68" s="32">
        <v>111.81111111111112</v>
      </c>
      <c r="F68" s="32">
        <v>136.98888888888888</v>
      </c>
      <c r="G68" s="32">
        <v>1.0666666666666667</v>
      </c>
      <c r="H68" s="37">
        <v>7.786519587963339E-3</v>
      </c>
      <c r="I68" s="32">
        <v>136.98888888888888</v>
      </c>
      <c r="J68" s="32">
        <v>1.0666666666666667</v>
      </c>
      <c r="K68" s="37">
        <v>7.786519587963339E-3</v>
      </c>
      <c r="L68" s="32">
        <v>8.2666666666666675</v>
      </c>
      <c r="M68" s="32">
        <v>1.0666666666666667</v>
      </c>
      <c r="N68" s="37">
        <v>0.12903225806451613</v>
      </c>
      <c r="O68" s="32">
        <v>8.2666666666666675</v>
      </c>
      <c r="P68" s="32">
        <v>1.0666666666666667</v>
      </c>
      <c r="Q68" s="37">
        <v>0.12903225806451613</v>
      </c>
      <c r="R68" s="32">
        <v>0</v>
      </c>
      <c r="S68" s="32">
        <v>0</v>
      </c>
      <c r="T68" s="37" t="s">
        <v>1459</v>
      </c>
      <c r="U68" s="32">
        <v>0</v>
      </c>
      <c r="V68" s="32">
        <v>0</v>
      </c>
      <c r="W68" s="37" t="s">
        <v>1459</v>
      </c>
      <c r="X68" s="32">
        <v>32.802777777777777</v>
      </c>
      <c r="Y68" s="32">
        <v>0</v>
      </c>
      <c r="Z68" s="37">
        <v>0</v>
      </c>
      <c r="AA68" s="32">
        <v>0</v>
      </c>
      <c r="AB68" s="32">
        <v>0</v>
      </c>
      <c r="AC68" s="37" t="s">
        <v>1459</v>
      </c>
      <c r="AD68" s="32">
        <v>70.988888888888894</v>
      </c>
      <c r="AE68" s="32">
        <v>0</v>
      </c>
      <c r="AF68" s="37">
        <v>0</v>
      </c>
      <c r="AG68" s="32">
        <v>0</v>
      </c>
      <c r="AH68" s="32">
        <v>0</v>
      </c>
      <c r="AI68" s="37" t="s">
        <v>1459</v>
      </c>
      <c r="AJ68" s="32">
        <v>24.930555555555557</v>
      </c>
      <c r="AK68" s="32">
        <v>0</v>
      </c>
      <c r="AL68" s="37">
        <v>0</v>
      </c>
      <c r="AM68" t="s">
        <v>213</v>
      </c>
      <c r="AN68" s="34">
        <v>7</v>
      </c>
      <c r="AX68"/>
      <c r="AY68"/>
    </row>
    <row r="69" spans="1:51" x14ac:dyDescent="0.25">
      <c r="A69" t="s">
        <v>1347</v>
      </c>
      <c r="B69" t="s">
        <v>516</v>
      </c>
      <c r="C69" t="s">
        <v>982</v>
      </c>
      <c r="D69" t="s">
        <v>1243</v>
      </c>
      <c r="E69" s="32">
        <v>32.911111111111111</v>
      </c>
      <c r="F69" s="32">
        <v>119.13433333333332</v>
      </c>
      <c r="G69" s="32">
        <v>0</v>
      </c>
      <c r="H69" s="37">
        <v>0</v>
      </c>
      <c r="I69" s="32">
        <v>113.61211111111108</v>
      </c>
      <c r="J69" s="32">
        <v>0</v>
      </c>
      <c r="K69" s="37">
        <v>0</v>
      </c>
      <c r="L69" s="32">
        <v>21.05477777777778</v>
      </c>
      <c r="M69" s="32">
        <v>0</v>
      </c>
      <c r="N69" s="37">
        <v>0</v>
      </c>
      <c r="O69" s="32">
        <v>15.532555555555556</v>
      </c>
      <c r="P69" s="32">
        <v>0</v>
      </c>
      <c r="Q69" s="37">
        <v>0</v>
      </c>
      <c r="R69" s="32">
        <v>0</v>
      </c>
      <c r="S69" s="32">
        <v>0</v>
      </c>
      <c r="T69" s="37" t="s">
        <v>1459</v>
      </c>
      <c r="U69" s="32">
        <v>5.5222222222222221</v>
      </c>
      <c r="V69" s="32">
        <v>0</v>
      </c>
      <c r="W69" s="37">
        <v>0</v>
      </c>
      <c r="X69" s="32">
        <v>13.250888888888893</v>
      </c>
      <c r="Y69" s="32">
        <v>0</v>
      </c>
      <c r="Z69" s="37">
        <v>0</v>
      </c>
      <c r="AA69" s="32">
        <v>0</v>
      </c>
      <c r="AB69" s="32">
        <v>0</v>
      </c>
      <c r="AC69" s="37" t="s">
        <v>1459</v>
      </c>
      <c r="AD69" s="32">
        <v>72.554111111111084</v>
      </c>
      <c r="AE69" s="32">
        <v>0</v>
      </c>
      <c r="AF69" s="37">
        <v>0</v>
      </c>
      <c r="AG69" s="32">
        <v>4.9595555555555535</v>
      </c>
      <c r="AH69" s="32">
        <v>0</v>
      </c>
      <c r="AI69" s="37">
        <v>0</v>
      </c>
      <c r="AJ69" s="32">
        <v>7.3150000000000004</v>
      </c>
      <c r="AK69" s="32">
        <v>0</v>
      </c>
      <c r="AL69" s="37">
        <v>0</v>
      </c>
      <c r="AM69" t="s">
        <v>27</v>
      </c>
      <c r="AN69" s="34">
        <v>7</v>
      </c>
      <c r="AX69"/>
      <c r="AY69"/>
    </row>
    <row r="70" spans="1:51" x14ac:dyDescent="0.25">
      <c r="A70" t="s">
        <v>1347</v>
      </c>
      <c r="B70" t="s">
        <v>505</v>
      </c>
      <c r="C70" t="s">
        <v>1067</v>
      </c>
      <c r="D70" t="s">
        <v>1286</v>
      </c>
      <c r="E70" s="32">
        <v>56.43333333333333</v>
      </c>
      <c r="F70" s="32">
        <v>281.88766666666663</v>
      </c>
      <c r="G70" s="32">
        <v>0</v>
      </c>
      <c r="H70" s="37">
        <v>0</v>
      </c>
      <c r="I70" s="32">
        <v>266.20977777777773</v>
      </c>
      <c r="J70" s="32">
        <v>0</v>
      </c>
      <c r="K70" s="37">
        <v>0</v>
      </c>
      <c r="L70" s="32">
        <v>39.672222222222224</v>
      </c>
      <c r="M70" s="32">
        <v>0</v>
      </c>
      <c r="N70" s="37">
        <v>0</v>
      </c>
      <c r="O70" s="32">
        <v>29.805555555555557</v>
      </c>
      <c r="P70" s="32">
        <v>0</v>
      </c>
      <c r="Q70" s="37">
        <v>0</v>
      </c>
      <c r="R70" s="32">
        <v>4.4444444444444446</v>
      </c>
      <c r="S70" s="32">
        <v>0</v>
      </c>
      <c r="T70" s="37">
        <v>0</v>
      </c>
      <c r="U70" s="32">
        <v>5.4222222222222225</v>
      </c>
      <c r="V70" s="32">
        <v>0</v>
      </c>
      <c r="W70" s="37">
        <v>0</v>
      </c>
      <c r="X70" s="32">
        <v>72.697222222222223</v>
      </c>
      <c r="Y70" s="32">
        <v>0</v>
      </c>
      <c r="Z70" s="37">
        <v>0</v>
      </c>
      <c r="AA70" s="32">
        <v>5.8112222222222218</v>
      </c>
      <c r="AB70" s="32">
        <v>0</v>
      </c>
      <c r="AC70" s="37">
        <v>0</v>
      </c>
      <c r="AD70" s="32">
        <v>101.68322222222221</v>
      </c>
      <c r="AE70" s="32">
        <v>0</v>
      </c>
      <c r="AF70" s="37">
        <v>0</v>
      </c>
      <c r="AG70" s="32">
        <v>0</v>
      </c>
      <c r="AH70" s="32">
        <v>0</v>
      </c>
      <c r="AI70" s="37" t="s">
        <v>1459</v>
      </c>
      <c r="AJ70" s="32">
        <v>62.023777777777781</v>
      </c>
      <c r="AK70" s="32">
        <v>0</v>
      </c>
      <c r="AL70" s="37">
        <v>0</v>
      </c>
      <c r="AM70" t="s">
        <v>16</v>
      </c>
      <c r="AN70" s="34">
        <v>7</v>
      </c>
      <c r="AX70"/>
      <c r="AY70"/>
    </row>
    <row r="71" spans="1:51" x14ac:dyDescent="0.25">
      <c r="A71" t="s">
        <v>1347</v>
      </c>
      <c r="B71" t="s">
        <v>573</v>
      </c>
      <c r="C71" t="s">
        <v>1053</v>
      </c>
      <c r="D71" t="s">
        <v>1283</v>
      </c>
      <c r="E71" s="32">
        <v>100.27777777777777</v>
      </c>
      <c r="F71" s="32">
        <v>284.33533333333338</v>
      </c>
      <c r="G71" s="32">
        <v>154.21122222222223</v>
      </c>
      <c r="H71" s="37">
        <v>0.54235687283168776</v>
      </c>
      <c r="I71" s="32">
        <v>259.30477777777787</v>
      </c>
      <c r="J71" s="32">
        <v>148.52233333333336</v>
      </c>
      <c r="K71" s="37">
        <v>0.5727712948683723</v>
      </c>
      <c r="L71" s="32">
        <v>14.088888888888889</v>
      </c>
      <c r="M71" s="32">
        <v>5.9416666666666664</v>
      </c>
      <c r="N71" s="37">
        <v>0.42172712933753942</v>
      </c>
      <c r="O71" s="32">
        <v>5.6444444444444448</v>
      </c>
      <c r="P71" s="32">
        <v>0.25277777777777777</v>
      </c>
      <c r="Q71" s="37">
        <v>4.4783464566929131E-2</v>
      </c>
      <c r="R71" s="32">
        <v>2.7555555555555555</v>
      </c>
      <c r="S71" s="32">
        <v>0</v>
      </c>
      <c r="T71" s="37">
        <v>0</v>
      </c>
      <c r="U71" s="32">
        <v>5.6888888888888891</v>
      </c>
      <c r="V71" s="32">
        <v>5.6888888888888891</v>
      </c>
      <c r="W71" s="37">
        <v>1</v>
      </c>
      <c r="X71" s="32">
        <v>69.285222222222245</v>
      </c>
      <c r="Y71" s="32">
        <v>58.665222222222233</v>
      </c>
      <c r="Z71" s="37">
        <v>0.84672056090203607</v>
      </c>
      <c r="AA71" s="32">
        <v>16.586111111111109</v>
      </c>
      <c r="AB71" s="32">
        <v>0</v>
      </c>
      <c r="AC71" s="37">
        <v>0</v>
      </c>
      <c r="AD71" s="32">
        <v>162.35466666666673</v>
      </c>
      <c r="AE71" s="32">
        <v>75.186888888888902</v>
      </c>
      <c r="AF71" s="37">
        <v>0.4631027270885687</v>
      </c>
      <c r="AG71" s="32">
        <v>0</v>
      </c>
      <c r="AH71" s="32">
        <v>0</v>
      </c>
      <c r="AI71" s="37" t="s">
        <v>1459</v>
      </c>
      <c r="AJ71" s="32">
        <v>22.02044444444444</v>
      </c>
      <c r="AK71" s="32">
        <v>14.417444444444438</v>
      </c>
      <c r="AL71" s="37">
        <v>0.65472994792717865</v>
      </c>
      <c r="AM71" t="s">
        <v>85</v>
      </c>
      <c r="AN71" s="34">
        <v>7</v>
      </c>
      <c r="AX71"/>
      <c r="AY71"/>
    </row>
    <row r="72" spans="1:51" x14ac:dyDescent="0.25">
      <c r="A72" t="s">
        <v>1347</v>
      </c>
      <c r="B72" t="s">
        <v>523</v>
      </c>
      <c r="C72" t="s">
        <v>1053</v>
      </c>
      <c r="D72" t="s">
        <v>1283</v>
      </c>
      <c r="E72" s="32">
        <v>70.322222222222223</v>
      </c>
      <c r="F72" s="32">
        <v>179.88611111111112</v>
      </c>
      <c r="G72" s="32">
        <v>0.58611111111111114</v>
      </c>
      <c r="H72" s="37">
        <v>3.2582343766889544E-3</v>
      </c>
      <c r="I72" s="32">
        <v>157.83333333333334</v>
      </c>
      <c r="J72" s="32">
        <v>0.58611111111111114</v>
      </c>
      <c r="K72" s="37">
        <v>3.7134811686026048E-3</v>
      </c>
      <c r="L72" s="32">
        <v>27.280555555555555</v>
      </c>
      <c r="M72" s="32">
        <v>0</v>
      </c>
      <c r="N72" s="37">
        <v>0</v>
      </c>
      <c r="O72" s="32">
        <v>10.783333333333333</v>
      </c>
      <c r="P72" s="32">
        <v>0</v>
      </c>
      <c r="Q72" s="37">
        <v>0</v>
      </c>
      <c r="R72" s="32">
        <v>11.436111111111112</v>
      </c>
      <c r="S72" s="32">
        <v>0</v>
      </c>
      <c r="T72" s="37">
        <v>0</v>
      </c>
      <c r="U72" s="32">
        <v>5.0611111111111109</v>
      </c>
      <c r="V72" s="32">
        <v>0</v>
      </c>
      <c r="W72" s="37">
        <v>0</v>
      </c>
      <c r="X72" s="32">
        <v>45.588888888888889</v>
      </c>
      <c r="Y72" s="32">
        <v>0.58611111111111114</v>
      </c>
      <c r="Z72" s="37">
        <v>1.2856446502559104E-2</v>
      </c>
      <c r="AA72" s="32">
        <v>5.5555555555555554</v>
      </c>
      <c r="AB72" s="32">
        <v>0</v>
      </c>
      <c r="AC72" s="37">
        <v>0</v>
      </c>
      <c r="AD72" s="32">
        <v>79.108333333333334</v>
      </c>
      <c r="AE72" s="32">
        <v>0</v>
      </c>
      <c r="AF72" s="37">
        <v>0</v>
      </c>
      <c r="AG72" s="32">
        <v>0</v>
      </c>
      <c r="AH72" s="32">
        <v>0</v>
      </c>
      <c r="AI72" s="37" t="s">
        <v>1459</v>
      </c>
      <c r="AJ72" s="32">
        <v>22.352777777777778</v>
      </c>
      <c r="AK72" s="32">
        <v>0</v>
      </c>
      <c r="AL72" s="37">
        <v>0</v>
      </c>
      <c r="AM72" t="s">
        <v>34</v>
      </c>
      <c r="AN72" s="34">
        <v>7</v>
      </c>
      <c r="AX72"/>
      <c r="AY72"/>
    </row>
    <row r="73" spans="1:51" x14ac:dyDescent="0.25">
      <c r="A73" t="s">
        <v>1347</v>
      </c>
      <c r="B73" t="s">
        <v>710</v>
      </c>
      <c r="C73" t="s">
        <v>1138</v>
      </c>
      <c r="D73" t="s">
        <v>1244</v>
      </c>
      <c r="E73" s="32">
        <v>81.933333333333337</v>
      </c>
      <c r="F73" s="32">
        <v>255.94611111111112</v>
      </c>
      <c r="G73" s="32">
        <v>87.915555555555557</v>
      </c>
      <c r="H73" s="37">
        <v>0.3434924452412943</v>
      </c>
      <c r="I73" s="32">
        <v>240.77944444444444</v>
      </c>
      <c r="J73" s="32">
        <v>87.915555555555557</v>
      </c>
      <c r="K73" s="37">
        <v>0.36512899080070976</v>
      </c>
      <c r="L73" s="32">
        <v>27.348555555555553</v>
      </c>
      <c r="M73" s="32">
        <v>11.762444444444448</v>
      </c>
      <c r="N73" s="37">
        <v>0.43009380954509091</v>
      </c>
      <c r="O73" s="32">
        <v>18.756888888888888</v>
      </c>
      <c r="P73" s="32">
        <v>11.762444444444448</v>
      </c>
      <c r="Q73" s="37">
        <v>0.62709996919650279</v>
      </c>
      <c r="R73" s="32">
        <v>5.083333333333333</v>
      </c>
      <c r="S73" s="32">
        <v>0</v>
      </c>
      <c r="T73" s="37">
        <v>0</v>
      </c>
      <c r="U73" s="32">
        <v>3.5083333333333333</v>
      </c>
      <c r="V73" s="32">
        <v>0</v>
      </c>
      <c r="W73" s="37">
        <v>0</v>
      </c>
      <c r="X73" s="32">
        <v>39.940777777777775</v>
      </c>
      <c r="Y73" s="32">
        <v>15.554666666666668</v>
      </c>
      <c r="Z73" s="37">
        <v>0.38944325904742305</v>
      </c>
      <c r="AA73" s="32">
        <v>6.5750000000000002</v>
      </c>
      <c r="AB73" s="32">
        <v>0</v>
      </c>
      <c r="AC73" s="37">
        <v>0</v>
      </c>
      <c r="AD73" s="32">
        <v>147.31511111111112</v>
      </c>
      <c r="AE73" s="32">
        <v>60.598444444444432</v>
      </c>
      <c r="AF73" s="37">
        <v>0.41135253530602567</v>
      </c>
      <c r="AG73" s="32">
        <v>4.2388888888888889</v>
      </c>
      <c r="AH73" s="32">
        <v>0</v>
      </c>
      <c r="AI73" s="37">
        <v>0</v>
      </c>
      <c r="AJ73" s="32">
        <v>30.527777777777779</v>
      </c>
      <c r="AK73" s="32">
        <v>0</v>
      </c>
      <c r="AL73" s="37">
        <v>0</v>
      </c>
      <c r="AM73" t="s">
        <v>224</v>
      </c>
      <c r="AN73" s="34">
        <v>7</v>
      </c>
      <c r="AX73"/>
      <c r="AY73"/>
    </row>
    <row r="74" spans="1:51" x14ac:dyDescent="0.25">
      <c r="A74" t="s">
        <v>1347</v>
      </c>
      <c r="B74" t="s">
        <v>747</v>
      </c>
      <c r="C74" t="s">
        <v>1033</v>
      </c>
      <c r="D74" t="s">
        <v>1223</v>
      </c>
      <c r="E74" s="32">
        <v>31.31111111111111</v>
      </c>
      <c r="F74" s="32">
        <v>122.94155555555557</v>
      </c>
      <c r="G74" s="32">
        <v>4.0004444444444447</v>
      </c>
      <c r="H74" s="37">
        <v>3.2539399931674852E-2</v>
      </c>
      <c r="I74" s="32">
        <v>118.22211111111112</v>
      </c>
      <c r="J74" s="32">
        <v>4.0004444444444447</v>
      </c>
      <c r="K74" s="37">
        <v>3.3838377667648183E-2</v>
      </c>
      <c r="L74" s="32">
        <v>16.197222222222223</v>
      </c>
      <c r="M74" s="32">
        <v>0</v>
      </c>
      <c r="N74" s="37">
        <v>0</v>
      </c>
      <c r="O74" s="32">
        <v>11.477777777777778</v>
      </c>
      <c r="P74" s="32">
        <v>0</v>
      </c>
      <c r="Q74" s="37">
        <v>0</v>
      </c>
      <c r="R74" s="32">
        <v>0</v>
      </c>
      <c r="S74" s="32">
        <v>0</v>
      </c>
      <c r="T74" s="37" t="s">
        <v>1459</v>
      </c>
      <c r="U74" s="32">
        <v>4.7194444444444441</v>
      </c>
      <c r="V74" s="32">
        <v>0</v>
      </c>
      <c r="W74" s="37">
        <v>0</v>
      </c>
      <c r="X74" s="32">
        <v>25.864333333333338</v>
      </c>
      <c r="Y74" s="32">
        <v>1.3393333333333335</v>
      </c>
      <c r="Z74" s="37">
        <v>5.1783021664325385E-2</v>
      </c>
      <c r="AA74" s="32">
        <v>0</v>
      </c>
      <c r="AB74" s="32">
        <v>0</v>
      </c>
      <c r="AC74" s="37" t="s">
        <v>1459</v>
      </c>
      <c r="AD74" s="32">
        <v>58.363888888888887</v>
      </c>
      <c r="AE74" s="32">
        <v>2.661111111111111</v>
      </c>
      <c r="AF74" s="37">
        <v>4.5595164437675501E-2</v>
      </c>
      <c r="AG74" s="32">
        <v>6.6472222222222221</v>
      </c>
      <c r="AH74" s="32">
        <v>0</v>
      </c>
      <c r="AI74" s="37">
        <v>0</v>
      </c>
      <c r="AJ74" s="32">
        <v>15.86888888888889</v>
      </c>
      <c r="AK74" s="32">
        <v>0</v>
      </c>
      <c r="AL74" s="37">
        <v>0</v>
      </c>
      <c r="AM74" t="s">
        <v>261</v>
      </c>
      <c r="AN74" s="34">
        <v>7</v>
      </c>
      <c r="AX74"/>
      <c r="AY74"/>
    </row>
    <row r="75" spans="1:51" x14ac:dyDescent="0.25">
      <c r="A75" t="s">
        <v>1347</v>
      </c>
      <c r="B75" t="s">
        <v>631</v>
      </c>
      <c r="C75" t="s">
        <v>973</v>
      </c>
      <c r="D75" t="s">
        <v>1250</v>
      </c>
      <c r="E75" s="32">
        <v>47.511111111111113</v>
      </c>
      <c r="F75" s="32">
        <v>189.09055555555557</v>
      </c>
      <c r="G75" s="32">
        <v>0</v>
      </c>
      <c r="H75" s="37">
        <v>0</v>
      </c>
      <c r="I75" s="32">
        <v>164.85833333333335</v>
      </c>
      <c r="J75" s="32">
        <v>0</v>
      </c>
      <c r="K75" s="37">
        <v>0</v>
      </c>
      <c r="L75" s="32">
        <v>33.494444444444447</v>
      </c>
      <c r="M75" s="32">
        <v>0</v>
      </c>
      <c r="N75" s="37">
        <v>0</v>
      </c>
      <c r="O75" s="32">
        <v>18.435555555555556</v>
      </c>
      <c r="P75" s="32">
        <v>0</v>
      </c>
      <c r="Q75" s="37">
        <v>0</v>
      </c>
      <c r="R75" s="32">
        <v>9.6366666666666667</v>
      </c>
      <c r="S75" s="32">
        <v>0</v>
      </c>
      <c r="T75" s="37">
        <v>0</v>
      </c>
      <c r="U75" s="32">
        <v>5.4222222222222225</v>
      </c>
      <c r="V75" s="32">
        <v>0</v>
      </c>
      <c r="W75" s="37">
        <v>0</v>
      </c>
      <c r="X75" s="32">
        <v>22.095555555555563</v>
      </c>
      <c r="Y75" s="32">
        <v>0</v>
      </c>
      <c r="Z75" s="37">
        <v>0</v>
      </c>
      <c r="AA75" s="32">
        <v>9.1733333333333338</v>
      </c>
      <c r="AB75" s="32">
        <v>0</v>
      </c>
      <c r="AC75" s="37">
        <v>0</v>
      </c>
      <c r="AD75" s="32">
        <v>95.471666666666678</v>
      </c>
      <c r="AE75" s="32">
        <v>0</v>
      </c>
      <c r="AF75" s="37">
        <v>0</v>
      </c>
      <c r="AG75" s="32">
        <v>5.7422222222222219</v>
      </c>
      <c r="AH75" s="32">
        <v>0</v>
      </c>
      <c r="AI75" s="37">
        <v>0</v>
      </c>
      <c r="AJ75" s="32">
        <v>23.11333333333333</v>
      </c>
      <c r="AK75" s="32">
        <v>0</v>
      </c>
      <c r="AL75" s="37">
        <v>0</v>
      </c>
      <c r="AM75" t="s">
        <v>145</v>
      </c>
      <c r="AN75" s="34">
        <v>7</v>
      </c>
      <c r="AX75"/>
      <c r="AY75"/>
    </row>
    <row r="76" spans="1:51" x14ac:dyDescent="0.25">
      <c r="A76" t="s">
        <v>1347</v>
      </c>
      <c r="B76" t="s">
        <v>690</v>
      </c>
      <c r="C76" t="s">
        <v>1136</v>
      </c>
      <c r="D76" t="s">
        <v>1217</v>
      </c>
      <c r="E76" s="32">
        <v>65.188888888888883</v>
      </c>
      <c r="F76" s="32">
        <v>174.73666666666662</v>
      </c>
      <c r="G76" s="32">
        <v>21.293444444444447</v>
      </c>
      <c r="H76" s="37">
        <v>0.12186019597743911</v>
      </c>
      <c r="I76" s="32">
        <v>165.77055555555552</v>
      </c>
      <c r="J76" s="32">
        <v>21.293444444444447</v>
      </c>
      <c r="K76" s="37">
        <v>0.12845130652474809</v>
      </c>
      <c r="L76" s="32">
        <v>13.270777777777781</v>
      </c>
      <c r="M76" s="32">
        <v>3.3657777777777778</v>
      </c>
      <c r="N76" s="37">
        <v>0.25362324907691913</v>
      </c>
      <c r="O76" s="32">
        <v>9.4930000000000021</v>
      </c>
      <c r="P76" s="32">
        <v>3.3657777777777778</v>
      </c>
      <c r="Q76" s="37">
        <v>0.35455364771703118</v>
      </c>
      <c r="R76" s="32">
        <v>0</v>
      </c>
      <c r="S76" s="32">
        <v>0</v>
      </c>
      <c r="T76" s="37" t="s">
        <v>1459</v>
      </c>
      <c r="U76" s="32">
        <v>3.7777777777777777</v>
      </c>
      <c r="V76" s="32">
        <v>0</v>
      </c>
      <c r="W76" s="37">
        <v>0</v>
      </c>
      <c r="X76" s="32">
        <v>19.964444444444446</v>
      </c>
      <c r="Y76" s="32">
        <v>4.8051111111111107</v>
      </c>
      <c r="Z76" s="37">
        <v>0.24068343722172747</v>
      </c>
      <c r="AA76" s="32">
        <v>5.1883333333333335</v>
      </c>
      <c r="AB76" s="32">
        <v>0</v>
      </c>
      <c r="AC76" s="37">
        <v>0</v>
      </c>
      <c r="AD76" s="32">
        <v>80.320999999999955</v>
      </c>
      <c r="AE76" s="32">
        <v>13.122555555555556</v>
      </c>
      <c r="AF76" s="37">
        <v>0.16337639665287487</v>
      </c>
      <c r="AG76" s="32">
        <v>24.1448888888889</v>
      </c>
      <c r="AH76" s="32">
        <v>0</v>
      </c>
      <c r="AI76" s="37">
        <v>0</v>
      </c>
      <c r="AJ76" s="32">
        <v>31.847222222222218</v>
      </c>
      <c r="AK76" s="32">
        <v>0</v>
      </c>
      <c r="AL76" s="37">
        <v>0</v>
      </c>
      <c r="AM76" t="s">
        <v>204</v>
      </c>
      <c r="AN76" s="34">
        <v>7</v>
      </c>
      <c r="AX76"/>
      <c r="AY76"/>
    </row>
    <row r="77" spans="1:51" x14ac:dyDescent="0.25">
      <c r="A77" t="s">
        <v>1347</v>
      </c>
      <c r="B77" t="s">
        <v>755</v>
      </c>
      <c r="C77" t="s">
        <v>1113</v>
      </c>
      <c r="D77" t="s">
        <v>1245</v>
      </c>
      <c r="E77" s="32">
        <v>52.4</v>
      </c>
      <c r="F77" s="32">
        <v>148.94711111111113</v>
      </c>
      <c r="G77" s="32">
        <v>0.6694444444444444</v>
      </c>
      <c r="H77" s="37">
        <v>4.4945111016289141E-3</v>
      </c>
      <c r="I77" s="32">
        <v>143.2887777777778</v>
      </c>
      <c r="J77" s="32">
        <v>0.53333333333333333</v>
      </c>
      <c r="K77" s="37">
        <v>3.7220872534795696E-3</v>
      </c>
      <c r="L77" s="32">
        <v>18.11611111111111</v>
      </c>
      <c r="M77" s="32">
        <v>0.6694444444444444</v>
      </c>
      <c r="N77" s="37">
        <v>3.6952988438774571E-2</v>
      </c>
      <c r="O77" s="32">
        <v>12.457777777777778</v>
      </c>
      <c r="P77" s="32">
        <v>0.53333333333333333</v>
      </c>
      <c r="Q77" s="37">
        <v>4.2811273635390654E-2</v>
      </c>
      <c r="R77" s="32">
        <v>0.1361111111111111</v>
      </c>
      <c r="S77" s="32">
        <v>0.1361111111111111</v>
      </c>
      <c r="T77" s="37">
        <v>1</v>
      </c>
      <c r="U77" s="32">
        <v>5.5222222222222221</v>
      </c>
      <c r="V77" s="32">
        <v>0</v>
      </c>
      <c r="W77" s="37">
        <v>0</v>
      </c>
      <c r="X77" s="32">
        <v>25.85488888888889</v>
      </c>
      <c r="Y77" s="32">
        <v>0</v>
      </c>
      <c r="Z77" s="37">
        <v>0</v>
      </c>
      <c r="AA77" s="32">
        <v>0</v>
      </c>
      <c r="AB77" s="32">
        <v>0</v>
      </c>
      <c r="AC77" s="37" t="s">
        <v>1459</v>
      </c>
      <c r="AD77" s="32">
        <v>86.425444444444452</v>
      </c>
      <c r="AE77" s="32">
        <v>0</v>
      </c>
      <c r="AF77" s="37">
        <v>0</v>
      </c>
      <c r="AG77" s="32">
        <v>1.5136666666666669</v>
      </c>
      <c r="AH77" s="32">
        <v>0</v>
      </c>
      <c r="AI77" s="37">
        <v>0</v>
      </c>
      <c r="AJ77" s="32">
        <v>17.036999999999995</v>
      </c>
      <c r="AK77" s="32">
        <v>0</v>
      </c>
      <c r="AL77" s="37">
        <v>0</v>
      </c>
      <c r="AM77" t="s">
        <v>270</v>
      </c>
      <c r="AN77" s="34">
        <v>7</v>
      </c>
      <c r="AX77"/>
      <c r="AY77"/>
    </row>
    <row r="78" spans="1:51" x14ac:dyDescent="0.25">
      <c r="A78" t="s">
        <v>1347</v>
      </c>
      <c r="B78" t="s">
        <v>552</v>
      </c>
      <c r="C78" t="s">
        <v>981</v>
      </c>
      <c r="D78" t="s">
        <v>1230</v>
      </c>
      <c r="E78" s="32">
        <v>66.144444444444446</v>
      </c>
      <c r="F78" s="32">
        <v>158.64722222222221</v>
      </c>
      <c r="G78" s="32">
        <v>0</v>
      </c>
      <c r="H78" s="37">
        <v>0</v>
      </c>
      <c r="I78" s="32">
        <v>152.64722222222221</v>
      </c>
      <c r="J78" s="32">
        <v>0</v>
      </c>
      <c r="K78" s="37">
        <v>0</v>
      </c>
      <c r="L78" s="32">
        <v>11.56388888888889</v>
      </c>
      <c r="M78" s="32">
        <v>0</v>
      </c>
      <c r="N78" s="37">
        <v>0</v>
      </c>
      <c r="O78" s="32">
        <v>6.1472222222222221</v>
      </c>
      <c r="P78" s="32">
        <v>0</v>
      </c>
      <c r="Q78" s="37">
        <v>0</v>
      </c>
      <c r="R78" s="32">
        <v>1.0416666666666667</v>
      </c>
      <c r="S78" s="32">
        <v>0</v>
      </c>
      <c r="T78" s="37">
        <v>0</v>
      </c>
      <c r="U78" s="32">
        <v>4.375</v>
      </c>
      <c r="V78" s="32">
        <v>0</v>
      </c>
      <c r="W78" s="37">
        <v>0</v>
      </c>
      <c r="X78" s="32">
        <v>53.802777777777777</v>
      </c>
      <c r="Y78" s="32">
        <v>0</v>
      </c>
      <c r="Z78" s="37">
        <v>0</v>
      </c>
      <c r="AA78" s="32">
        <v>0.58333333333333337</v>
      </c>
      <c r="AB78" s="32">
        <v>0</v>
      </c>
      <c r="AC78" s="37">
        <v>0</v>
      </c>
      <c r="AD78" s="32">
        <v>64.355555555555554</v>
      </c>
      <c r="AE78" s="32">
        <v>0</v>
      </c>
      <c r="AF78" s="37">
        <v>0</v>
      </c>
      <c r="AG78" s="32">
        <v>14.780555555555555</v>
      </c>
      <c r="AH78" s="32">
        <v>0</v>
      </c>
      <c r="AI78" s="37">
        <v>0</v>
      </c>
      <c r="AJ78" s="32">
        <v>13.561111111111112</v>
      </c>
      <c r="AK78" s="32">
        <v>0</v>
      </c>
      <c r="AL78" s="37">
        <v>0</v>
      </c>
      <c r="AM78" t="s">
        <v>63</v>
      </c>
      <c r="AN78" s="34">
        <v>7</v>
      </c>
      <c r="AX78"/>
      <c r="AY78"/>
    </row>
    <row r="79" spans="1:51" x14ac:dyDescent="0.25">
      <c r="A79" t="s">
        <v>1347</v>
      </c>
      <c r="B79" t="s">
        <v>545</v>
      </c>
      <c r="C79" t="s">
        <v>1055</v>
      </c>
      <c r="D79" t="s">
        <v>1215</v>
      </c>
      <c r="E79" s="32">
        <v>106.05555555555556</v>
      </c>
      <c r="F79" s="32">
        <v>306.52888888888896</v>
      </c>
      <c r="G79" s="32">
        <v>61.902777777777779</v>
      </c>
      <c r="H79" s="37">
        <v>0.20194761414548562</v>
      </c>
      <c r="I79" s="32">
        <v>287.96777777777783</v>
      </c>
      <c r="J79" s="32">
        <v>61.902777777777779</v>
      </c>
      <c r="K79" s="37">
        <v>0.21496425140158426</v>
      </c>
      <c r="L79" s="32">
        <v>33.598333333333336</v>
      </c>
      <c r="M79" s="32">
        <v>0</v>
      </c>
      <c r="N79" s="37">
        <v>0</v>
      </c>
      <c r="O79" s="32">
        <v>23.815000000000005</v>
      </c>
      <c r="P79" s="32">
        <v>0</v>
      </c>
      <c r="Q79" s="37">
        <v>0</v>
      </c>
      <c r="R79" s="32">
        <v>4.2777777777777777</v>
      </c>
      <c r="S79" s="32">
        <v>0</v>
      </c>
      <c r="T79" s="37">
        <v>0</v>
      </c>
      <c r="U79" s="32">
        <v>5.5055555555555555</v>
      </c>
      <c r="V79" s="32">
        <v>0</v>
      </c>
      <c r="W79" s="37">
        <v>0</v>
      </c>
      <c r="X79" s="32">
        <v>44.12777777777778</v>
      </c>
      <c r="Y79" s="32">
        <v>0.14444444444444443</v>
      </c>
      <c r="Z79" s="37">
        <v>3.2733224222585922E-3</v>
      </c>
      <c r="AA79" s="32">
        <v>8.7777777777777786</v>
      </c>
      <c r="AB79" s="32">
        <v>0</v>
      </c>
      <c r="AC79" s="37">
        <v>0</v>
      </c>
      <c r="AD79" s="32">
        <v>181.62222222222226</v>
      </c>
      <c r="AE79" s="32">
        <v>61.758333333333333</v>
      </c>
      <c r="AF79" s="37">
        <v>0.34003731799828696</v>
      </c>
      <c r="AG79" s="32">
        <v>9.125</v>
      </c>
      <c r="AH79" s="32">
        <v>0</v>
      </c>
      <c r="AI79" s="37">
        <v>0</v>
      </c>
      <c r="AJ79" s="32">
        <v>29.277777777777779</v>
      </c>
      <c r="AK79" s="32">
        <v>0</v>
      </c>
      <c r="AL79" s="37">
        <v>0</v>
      </c>
      <c r="AM79" t="s">
        <v>56</v>
      </c>
      <c r="AN79" s="34">
        <v>7</v>
      </c>
      <c r="AX79"/>
      <c r="AY79"/>
    </row>
    <row r="80" spans="1:51" x14ac:dyDescent="0.25">
      <c r="A80" t="s">
        <v>1347</v>
      </c>
      <c r="B80" t="s">
        <v>864</v>
      </c>
      <c r="C80" t="s">
        <v>1018</v>
      </c>
      <c r="D80" t="s">
        <v>1236</v>
      </c>
      <c r="E80" s="32">
        <v>35.1</v>
      </c>
      <c r="F80" s="32">
        <v>105.85066666666668</v>
      </c>
      <c r="G80" s="32">
        <v>31.332666666666668</v>
      </c>
      <c r="H80" s="37">
        <v>0.29600821282813522</v>
      </c>
      <c r="I80" s="32">
        <v>98.660222222222245</v>
      </c>
      <c r="J80" s="32">
        <v>31.332666666666668</v>
      </c>
      <c r="K80" s="37">
        <v>0.31758155375013225</v>
      </c>
      <c r="L80" s="32">
        <v>11.545222222222225</v>
      </c>
      <c r="M80" s="32">
        <v>0.12777777777777777</v>
      </c>
      <c r="N80" s="37">
        <v>1.1067589286573566E-2</v>
      </c>
      <c r="O80" s="32">
        <v>9.7674444444444468</v>
      </c>
      <c r="P80" s="32">
        <v>0.12777777777777777</v>
      </c>
      <c r="Q80" s="37">
        <v>1.3082007121162134E-2</v>
      </c>
      <c r="R80" s="32">
        <v>1.7777777777777777</v>
      </c>
      <c r="S80" s="32">
        <v>0</v>
      </c>
      <c r="T80" s="37">
        <v>0</v>
      </c>
      <c r="U80" s="32">
        <v>0</v>
      </c>
      <c r="V80" s="32">
        <v>0</v>
      </c>
      <c r="W80" s="37" t="s">
        <v>1459</v>
      </c>
      <c r="X80" s="32">
        <v>20.437555555555555</v>
      </c>
      <c r="Y80" s="32">
        <v>3.2764444444444445</v>
      </c>
      <c r="Z80" s="37">
        <v>0.16031488871250096</v>
      </c>
      <c r="AA80" s="32">
        <v>5.4126666666666674</v>
      </c>
      <c r="AB80" s="32">
        <v>0</v>
      </c>
      <c r="AC80" s="37">
        <v>0</v>
      </c>
      <c r="AD80" s="32">
        <v>40.463333333333331</v>
      </c>
      <c r="AE80" s="32">
        <v>24.459</v>
      </c>
      <c r="AF80" s="37">
        <v>0.60447318560013186</v>
      </c>
      <c r="AG80" s="32">
        <v>13.244444444444447</v>
      </c>
      <c r="AH80" s="32">
        <v>0</v>
      </c>
      <c r="AI80" s="37">
        <v>0</v>
      </c>
      <c r="AJ80" s="32">
        <v>14.747444444444447</v>
      </c>
      <c r="AK80" s="32">
        <v>3.4694444444444446</v>
      </c>
      <c r="AL80" s="37">
        <v>0.23525733272054664</v>
      </c>
      <c r="AM80" t="s">
        <v>382</v>
      </c>
      <c r="AN80" s="34">
        <v>7</v>
      </c>
      <c r="AX80"/>
      <c r="AY80"/>
    </row>
    <row r="81" spans="1:51" x14ac:dyDescent="0.25">
      <c r="A81" t="s">
        <v>1347</v>
      </c>
      <c r="B81" t="s">
        <v>941</v>
      </c>
      <c r="C81" t="s">
        <v>1018</v>
      </c>
      <c r="D81" t="s">
        <v>1236</v>
      </c>
      <c r="E81" s="32">
        <v>61.055555555555557</v>
      </c>
      <c r="F81" s="32">
        <v>247.88266666666658</v>
      </c>
      <c r="G81" s="32">
        <v>2.3111111111111109</v>
      </c>
      <c r="H81" s="37">
        <v>9.3234074902821436E-3</v>
      </c>
      <c r="I81" s="32">
        <v>220.96955555555547</v>
      </c>
      <c r="J81" s="32">
        <v>2.3111111111111109</v>
      </c>
      <c r="K81" s="37">
        <v>1.0458957141406109E-2</v>
      </c>
      <c r="L81" s="32">
        <v>27.54099999999999</v>
      </c>
      <c r="M81" s="32">
        <v>2.3111111111111109</v>
      </c>
      <c r="N81" s="37">
        <v>8.3915293965764193E-2</v>
      </c>
      <c r="O81" s="32">
        <v>21.699555555555545</v>
      </c>
      <c r="P81" s="32">
        <v>2.3111111111111109</v>
      </c>
      <c r="Q81" s="37">
        <v>0.10650499754219241</v>
      </c>
      <c r="R81" s="32">
        <v>5.8414444444444449</v>
      </c>
      <c r="S81" s="32">
        <v>0</v>
      </c>
      <c r="T81" s="37">
        <v>0</v>
      </c>
      <c r="U81" s="32">
        <v>0</v>
      </c>
      <c r="V81" s="32">
        <v>0</v>
      </c>
      <c r="W81" s="37" t="s">
        <v>1459</v>
      </c>
      <c r="X81" s="32">
        <v>75.538222222222203</v>
      </c>
      <c r="Y81" s="32">
        <v>0</v>
      </c>
      <c r="Z81" s="37">
        <v>0</v>
      </c>
      <c r="AA81" s="32">
        <v>21.071666666666665</v>
      </c>
      <c r="AB81" s="32">
        <v>0</v>
      </c>
      <c r="AC81" s="37">
        <v>0</v>
      </c>
      <c r="AD81" s="32">
        <v>111.00655555555549</v>
      </c>
      <c r="AE81" s="32">
        <v>0</v>
      </c>
      <c r="AF81" s="37">
        <v>0</v>
      </c>
      <c r="AG81" s="32">
        <v>0</v>
      </c>
      <c r="AH81" s="32">
        <v>0</v>
      </c>
      <c r="AI81" s="37" t="s">
        <v>1459</v>
      </c>
      <c r="AJ81" s="32">
        <v>12.725222222222225</v>
      </c>
      <c r="AK81" s="32">
        <v>0</v>
      </c>
      <c r="AL81" s="37">
        <v>0</v>
      </c>
      <c r="AM81" t="s">
        <v>459</v>
      </c>
      <c r="AN81" s="34">
        <v>7</v>
      </c>
      <c r="AX81"/>
      <c r="AY81"/>
    </row>
    <row r="82" spans="1:51" x14ac:dyDescent="0.25">
      <c r="A82" t="s">
        <v>1347</v>
      </c>
      <c r="B82" t="s">
        <v>921</v>
      </c>
      <c r="C82" t="s">
        <v>1074</v>
      </c>
      <c r="D82" t="s">
        <v>1253</v>
      </c>
      <c r="E82" s="32">
        <v>96.355555555555554</v>
      </c>
      <c r="F82" s="32">
        <v>382.50833333333333</v>
      </c>
      <c r="G82" s="32">
        <v>0</v>
      </c>
      <c r="H82" s="37">
        <v>0</v>
      </c>
      <c r="I82" s="32">
        <v>346.19444444444446</v>
      </c>
      <c r="J82" s="32">
        <v>0</v>
      </c>
      <c r="K82" s="37">
        <v>0</v>
      </c>
      <c r="L82" s="32">
        <v>41.947222222222223</v>
      </c>
      <c r="M82" s="32">
        <v>0</v>
      </c>
      <c r="N82" s="37">
        <v>0</v>
      </c>
      <c r="O82" s="32">
        <v>12.152777777777779</v>
      </c>
      <c r="P82" s="32">
        <v>0</v>
      </c>
      <c r="Q82" s="37">
        <v>0</v>
      </c>
      <c r="R82" s="32">
        <v>23.147222222222222</v>
      </c>
      <c r="S82" s="32">
        <v>0</v>
      </c>
      <c r="T82" s="37">
        <v>0</v>
      </c>
      <c r="U82" s="32">
        <v>6.6472222222222221</v>
      </c>
      <c r="V82" s="32">
        <v>0</v>
      </c>
      <c r="W82" s="37">
        <v>0</v>
      </c>
      <c r="X82" s="32">
        <v>82.191666666666663</v>
      </c>
      <c r="Y82" s="32">
        <v>0</v>
      </c>
      <c r="Z82" s="37">
        <v>0</v>
      </c>
      <c r="AA82" s="32">
        <v>6.5194444444444448</v>
      </c>
      <c r="AB82" s="32">
        <v>0</v>
      </c>
      <c r="AC82" s="37">
        <v>0</v>
      </c>
      <c r="AD82" s="32">
        <v>153.92222222222222</v>
      </c>
      <c r="AE82" s="32">
        <v>0</v>
      </c>
      <c r="AF82" s="37">
        <v>0</v>
      </c>
      <c r="AG82" s="32">
        <v>26.463888888888889</v>
      </c>
      <c r="AH82" s="32">
        <v>0</v>
      </c>
      <c r="AI82" s="37">
        <v>0</v>
      </c>
      <c r="AJ82" s="32">
        <v>71.463888888888889</v>
      </c>
      <c r="AK82" s="32">
        <v>0</v>
      </c>
      <c r="AL82" s="37">
        <v>0</v>
      </c>
      <c r="AM82" t="s">
        <v>439</v>
      </c>
      <c r="AN82" s="34">
        <v>7</v>
      </c>
      <c r="AX82"/>
      <c r="AY82"/>
    </row>
    <row r="83" spans="1:51" x14ac:dyDescent="0.25">
      <c r="A83" t="s">
        <v>1347</v>
      </c>
      <c r="B83" t="s">
        <v>861</v>
      </c>
      <c r="C83" t="s">
        <v>1053</v>
      </c>
      <c r="D83" t="s">
        <v>1283</v>
      </c>
      <c r="E83" s="32">
        <v>48.522222222222226</v>
      </c>
      <c r="F83" s="32">
        <v>139.94166666666669</v>
      </c>
      <c r="G83" s="32">
        <v>8.3333333333333329E-2</v>
      </c>
      <c r="H83" s="37">
        <v>5.9548621449413437E-4</v>
      </c>
      <c r="I83" s="32">
        <v>129.15277777777777</v>
      </c>
      <c r="J83" s="32">
        <v>8.3333333333333329E-2</v>
      </c>
      <c r="K83" s="37">
        <v>6.4523066996451236E-4</v>
      </c>
      <c r="L83" s="32">
        <v>13.93888888888889</v>
      </c>
      <c r="M83" s="32">
        <v>0</v>
      </c>
      <c r="N83" s="37">
        <v>0</v>
      </c>
      <c r="O83" s="32">
        <v>3.15</v>
      </c>
      <c r="P83" s="32">
        <v>0</v>
      </c>
      <c r="Q83" s="37">
        <v>0</v>
      </c>
      <c r="R83" s="32">
        <v>0</v>
      </c>
      <c r="S83" s="32">
        <v>0</v>
      </c>
      <c r="T83" s="37" t="s">
        <v>1459</v>
      </c>
      <c r="U83" s="32">
        <v>10.78888888888889</v>
      </c>
      <c r="V83" s="32">
        <v>0</v>
      </c>
      <c r="W83" s="37">
        <v>0</v>
      </c>
      <c r="X83" s="32">
        <v>31.047222222222221</v>
      </c>
      <c r="Y83" s="32">
        <v>0</v>
      </c>
      <c r="Z83" s="37">
        <v>0</v>
      </c>
      <c r="AA83" s="32">
        <v>0</v>
      </c>
      <c r="AB83" s="32">
        <v>0</v>
      </c>
      <c r="AC83" s="37" t="s">
        <v>1459</v>
      </c>
      <c r="AD83" s="32">
        <v>83.75833333333334</v>
      </c>
      <c r="AE83" s="32">
        <v>8.3333333333333329E-2</v>
      </c>
      <c r="AF83" s="37">
        <v>9.9492587802208713E-4</v>
      </c>
      <c r="AG83" s="32">
        <v>0</v>
      </c>
      <c r="AH83" s="32">
        <v>0</v>
      </c>
      <c r="AI83" s="37" t="s">
        <v>1459</v>
      </c>
      <c r="AJ83" s="32">
        <v>11.197222222222223</v>
      </c>
      <c r="AK83" s="32">
        <v>0</v>
      </c>
      <c r="AL83" s="37">
        <v>0</v>
      </c>
      <c r="AM83" t="s">
        <v>379</v>
      </c>
      <c r="AN83" s="34">
        <v>7</v>
      </c>
      <c r="AX83"/>
      <c r="AY83"/>
    </row>
    <row r="84" spans="1:51" x14ac:dyDescent="0.25">
      <c r="A84" t="s">
        <v>1347</v>
      </c>
      <c r="B84" t="s">
        <v>878</v>
      </c>
      <c r="C84" t="s">
        <v>992</v>
      </c>
      <c r="D84" t="s">
        <v>1289</v>
      </c>
      <c r="E84" s="32">
        <v>95.37777777777778</v>
      </c>
      <c r="F84" s="32">
        <v>238.8649999999999</v>
      </c>
      <c r="G84" s="32">
        <v>0</v>
      </c>
      <c r="H84" s="37">
        <v>0</v>
      </c>
      <c r="I84" s="32">
        <v>229.98911111111101</v>
      </c>
      <c r="J84" s="32">
        <v>0</v>
      </c>
      <c r="K84" s="37">
        <v>0</v>
      </c>
      <c r="L84" s="32">
        <v>28.042888888888889</v>
      </c>
      <c r="M84" s="32">
        <v>0</v>
      </c>
      <c r="N84" s="37">
        <v>0</v>
      </c>
      <c r="O84" s="32">
        <v>22.718</v>
      </c>
      <c r="P84" s="32">
        <v>0</v>
      </c>
      <c r="Q84" s="37">
        <v>0</v>
      </c>
      <c r="R84" s="32">
        <v>0</v>
      </c>
      <c r="S84" s="32">
        <v>0</v>
      </c>
      <c r="T84" s="37" t="s">
        <v>1459</v>
      </c>
      <c r="U84" s="32">
        <v>5.3248888888888883</v>
      </c>
      <c r="V84" s="32">
        <v>0</v>
      </c>
      <c r="W84" s="37">
        <v>0</v>
      </c>
      <c r="X84" s="32">
        <v>48.437777777777761</v>
      </c>
      <c r="Y84" s="32">
        <v>0</v>
      </c>
      <c r="Z84" s="37">
        <v>0</v>
      </c>
      <c r="AA84" s="32">
        <v>3.5510000000000002</v>
      </c>
      <c r="AB84" s="32">
        <v>0</v>
      </c>
      <c r="AC84" s="37">
        <v>0</v>
      </c>
      <c r="AD84" s="32">
        <v>72.843111111111057</v>
      </c>
      <c r="AE84" s="32">
        <v>0</v>
      </c>
      <c r="AF84" s="37">
        <v>0</v>
      </c>
      <c r="AG84" s="32">
        <v>30.634111111111107</v>
      </c>
      <c r="AH84" s="32">
        <v>0</v>
      </c>
      <c r="AI84" s="37">
        <v>0</v>
      </c>
      <c r="AJ84" s="32">
        <v>55.356111111111076</v>
      </c>
      <c r="AK84" s="32">
        <v>0</v>
      </c>
      <c r="AL84" s="37">
        <v>0</v>
      </c>
      <c r="AM84" t="s">
        <v>396</v>
      </c>
      <c r="AN84" s="34">
        <v>7</v>
      </c>
      <c r="AX84"/>
      <c r="AY84"/>
    </row>
    <row r="85" spans="1:51" x14ac:dyDescent="0.25">
      <c r="A85" t="s">
        <v>1347</v>
      </c>
      <c r="B85" t="s">
        <v>649</v>
      </c>
      <c r="C85" t="s">
        <v>1122</v>
      </c>
      <c r="D85" t="s">
        <v>1270</v>
      </c>
      <c r="E85" s="32">
        <v>58.12222222222222</v>
      </c>
      <c r="F85" s="32">
        <v>206.99211111111106</v>
      </c>
      <c r="G85" s="32">
        <v>28.580111111111115</v>
      </c>
      <c r="H85" s="37">
        <v>0.13807343167667693</v>
      </c>
      <c r="I85" s="32">
        <v>193.24488888888882</v>
      </c>
      <c r="J85" s="32">
        <v>28.580111111111115</v>
      </c>
      <c r="K85" s="37">
        <v>0.14789581900685608</v>
      </c>
      <c r="L85" s="32">
        <v>25.686999999999998</v>
      </c>
      <c r="M85" s="32">
        <v>2.5342222222222222</v>
      </c>
      <c r="N85" s="37">
        <v>9.8657773279177102E-2</v>
      </c>
      <c r="O85" s="32">
        <v>17.192555555555554</v>
      </c>
      <c r="P85" s="32">
        <v>2.5342222222222222</v>
      </c>
      <c r="Q85" s="37">
        <v>0.14740229944485017</v>
      </c>
      <c r="R85" s="32">
        <v>3.1305555555555555</v>
      </c>
      <c r="S85" s="32">
        <v>0</v>
      </c>
      <c r="T85" s="37">
        <v>0</v>
      </c>
      <c r="U85" s="32">
        <v>5.3638888888888889</v>
      </c>
      <c r="V85" s="32">
        <v>0</v>
      </c>
      <c r="W85" s="37">
        <v>0</v>
      </c>
      <c r="X85" s="32">
        <v>31.46766666666667</v>
      </c>
      <c r="Y85" s="32">
        <v>10.609333333333332</v>
      </c>
      <c r="Z85" s="37">
        <v>0.33715030242682958</v>
      </c>
      <c r="AA85" s="32">
        <v>5.2527777777777782</v>
      </c>
      <c r="AB85" s="32">
        <v>0</v>
      </c>
      <c r="AC85" s="37">
        <v>0</v>
      </c>
      <c r="AD85" s="32">
        <v>95.762333333333302</v>
      </c>
      <c r="AE85" s="32">
        <v>15.436555555555563</v>
      </c>
      <c r="AF85" s="37">
        <v>0.16119652705018572</v>
      </c>
      <c r="AG85" s="32">
        <v>9.6083333333333325</v>
      </c>
      <c r="AH85" s="32">
        <v>0</v>
      </c>
      <c r="AI85" s="37">
        <v>0</v>
      </c>
      <c r="AJ85" s="32">
        <v>39.213999999999977</v>
      </c>
      <c r="AK85" s="32">
        <v>0</v>
      </c>
      <c r="AL85" s="37">
        <v>0</v>
      </c>
      <c r="AM85" t="s">
        <v>163</v>
      </c>
      <c r="AN85" s="34">
        <v>7</v>
      </c>
      <c r="AX85"/>
      <c r="AY85"/>
    </row>
    <row r="86" spans="1:51" x14ac:dyDescent="0.25">
      <c r="A86" t="s">
        <v>1347</v>
      </c>
      <c r="B86" t="s">
        <v>951</v>
      </c>
      <c r="C86" t="s">
        <v>1207</v>
      </c>
      <c r="D86" t="s">
        <v>1268</v>
      </c>
      <c r="E86" s="32">
        <v>80.944444444444443</v>
      </c>
      <c r="F86" s="32">
        <v>294.3124444444444</v>
      </c>
      <c r="G86" s="32">
        <v>0</v>
      </c>
      <c r="H86" s="37">
        <v>0</v>
      </c>
      <c r="I86" s="32">
        <v>273.58311111111107</v>
      </c>
      <c r="J86" s="32">
        <v>0</v>
      </c>
      <c r="K86" s="37">
        <v>0</v>
      </c>
      <c r="L86" s="32">
        <v>29.696222222222222</v>
      </c>
      <c r="M86" s="32">
        <v>0</v>
      </c>
      <c r="N86" s="37">
        <v>0</v>
      </c>
      <c r="O86" s="32">
        <v>19.768777777777775</v>
      </c>
      <c r="P86" s="32">
        <v>0</v>
      </c>
      <c r="Q86" s="37">
        <v>0</v>
      </c>
      <c r="R86" s="32">
        <v>4.4885555555555561</v>
      </c>
      <c r="S86" s="32">
        <v>0</v>
      </c>
      <c r="T86" s="37">
        <v>0</v>
      </c>
      <c r="U86" s="32">
        <v>5.4388888888888891</v>
      </c>
      <c r="V86" s="32">
        <v>0</v>
      </c>
      <c r="W86" s="37">
        <v>0</v>
      </c>
      <c r="X86" s="32">
        <v>49.600666666666669</v>
      </c>
      <c r="Y86" s="32">
        <v>0</v>
      </c>
      <c r="Z86" s="37">
        <v>0</v>
      </c>
      <c r="AA86" s="32">
        <v>10.801888888888888</v>
      </c>
      <c r="AB86" s="32">
        <v>0</v>
      </c>
      <c r="AC86" s="37">
        <v>0</v>
      </c>
      <c r="AD86" s="32">
        <v>114.52155555555552</v>
      </c>
      <c r="AE86" s="32">
        <v>0</v>
      </c>
      <c r="AF86" s="37">
        <v>0</v>
      </c>
      <c r="AG86" s="32">
        <v>52.150777777777762</v>
      </c>
      <c r="AH86" s="32">
        <v>0</v>
      </c>
      <c r="AI86" s="37">
        <v>0</v>
      </c>
      <c r="AJ86" s="32">
        <v>37.541333333333334</v>
      </c>
      <c r="AK86" s="32">
        <v>0</v>
      </c>
      <c r="AL86" s="37">
        <v>0</v>
      </c>
      <c r="AM86" t="s">
        <v>469</v>
      </c>
      <c r="AN86" s="34">
        <v>7</v>
      </c>
      <c r="AX86"/>
      <c r="AY86"/>
    </row>
    <row r="87" spans="1:51" x14ac:dyDescent="0.25">
      <c r="A87" t="s">
        <v>1347</v>
      </c>
      <c r="B87" t="s">
        <v>933</v>
      </c>
      <c r="C87" t="s">
        <v>1203</v>
      </c>
      <c r="D87" t="s">
        <v>1279</v>
      </c>
      <c r="E87" s="32">
        <v>54.111111111111114</v>
      </c>
      <c r="F87" s="32">
        <v>311.62688888888886</v>
      </c>
      <c r="G87" s="32">
        <v>0</v>
      </c>
      <c r="H87" s="37">
        <v>0</v>
      </c>
      <c r="I87" s="32">
        <v>290.07588888888881</v>
      </c>
      <c r="J87" s="32">
        <v>0</v>
      </c>
      <c r="K87" s="37">
        <v>0</v>
      </c>
      <c r="L87" s="32">
        <v>36.905555555555551</v>
      </c>
      <c r="M87" s="32">
        <v>0</v>
      </c>
      <c r="N87" s="37">
        <v>0</v>
      </c>
      <c r="O87" s="32">
        <v>21.127888888888883</v>
      </c>
      <c r="P87" s="32">
        <v>0</v>
      </c>
      <c r="Q87" s="37">
        <v>0</v>
      </c>
      <c r="R87" s="32">
        <v>10.888777777777777</v>
      </c>
      <c r="S87" s="32">
        <v>0</v>
      </c>
      <c r="T87" s="37">
        <v>0</v>
      </c>
      <c r="U87" s="32">
        <v>4.8888888888888893</v>
      </c>
      <c r="V87" s="32">
        <v>0</v>
      </c>
      <c r="W87" s="37">
        <v>0</v>
      </c>
      <c r="X87" s="32">
        <v>67.502444444444421</v>
      </c>
      <c r="Y87" s="32">
        <v>0</v>
      </c>
      <c r="Z87" s="37">
        <v>0</v>
      </c>
      <c r="AA87" s="32">
        <v>5.7733333333333334</v>
      </c>
      <c r="AB87" s="32">
        <v>0</v>
      </c>
      <c r="AC87" s="37">
        <v>0</v>
      </c>
      <c r="AD87" s="32">
        <v>201.44555555555553</v>
      </c>
      <c r="AE87" s="32">
        <v>0</v>
      </c>
      <c r="AF87" s="37">
        <v>0</v>
      </c>
      <c r="AG87" s="32">
        <v>0</v>
      </c>
      <c r="AH87" s="32">
        <v>0</v>
      </c>
      <c r="AI87" s="37" t="s">
        <v>1459</v>
      </c>
      <c r="AJ87" s="32">
        <v>0</v>
      </c>
      <c r="AK87" s="32">
        <v>0</v>
      </c>
      <c r="AL87" s="37" t="s">
        <v>1459</v>
      </c>
      <c r="AM87" t="s">
        <v>451</v>
      </c>
      <c r="AN87" s="34">
        <v>7</v>
      </c>
      <c r="AX87"/>
      <c r="AY87"/>
    </row>
    <row r="88" spans="1:51" x14ac:dyDescent="0.25">
      <c r="A88" t="s">
        <v>1347</v>
      </c>
      <c r="B88" t="s">
        <v>932</v>
      </c>
      <c r="C88" t="s">
        <v>1202</v>
      </c>
      <c r="D88" t="s">
        <v>1293</v>
      </c>
      <c r="E88" s="32">
        <v>58.577777777777776</v>
      </c>
      <c r="F88" s="32">
        <v>141.72222222222223</v>
      </c>
      <c r="G88" s="32">
        <v>0</v>
      </c>
      <c r="H88" s="37">
        <v>0</v>
      </c>
      <c r="I88" s="32">
        <v>129.08333333333331</v>
      </c>
      <c r="J88" s="32">
        <v>0</v>
      </c>
      <c r="K88" s="37">
        <v>0</v>
      </c>
      <c r="L88" s="32">
        <v>19.544444444444444</v>
      </c>
      <c r="M88" s="32">
        <v>0</v>
      </c>
      <c r="N88" s="37">
        <v>0</v>
      </c>
      <c r="O88" s="32">
        <v>12.969444444444445</v>
      </c>
      <c r="P88" s="32">
        <v>0</v>
      </c>
      <c r="Q88" s="37">
        <v>0</v>
      </c>
      <c r="R88" s="32">
        <v>2.1305555555555555</v>
      </c>
      <c r="S88" s="32">
        <v>0</v>
      </c>
      <c r="T88" s="37">
        <v>0</v>
      </c>
      <c r="U88" s="32">
        <v>4.4444444444444446</v>
      </c>
      <c r="V88" s="32">
        <v>0</v>
      </c>
      <c r="W88" s="37">
        <v>0</v>
      </c>
      <c r="X88" s="32">
        <v>14.394444444444444</v>
      </c>
      <c r="Y88" s="32">
        <v>0</v>
      </c>
      <c r="Z88" s="37">
        <v>0</v>
      </c>
      <c r="AA88" s="32">
        <v>6.0638888888888891</v>
      </c>
      <c r="AB88" s="32">
        <v>0</v>
      </c>
      <c r="AC88" s="37">
        <v>0</v>
      </c>
      <c r="AD88" s="32">
        <v>79.527777777777771</v>
      </c>
      <c r="AE88" s="32">
        <v>0</v>
      </c>
      <c r="AF88" s="37">
        <v>0</v>
      </c>
      <c r="AG88" s="32">
        <v>12.1</v>
      </c>
      <c r="AH88" s="32">
        <v>0</v>
      </c>
      <c r="AI88" s="37">
        <v>0</v>
      </c>
      <c r="AJ88" s="32">
        <v>10.091666666666667</v>
      </c>
      <c r="AK88" s="32">
        <v>0</v>
      </c>
      <c r="AL88" s="37">
        <v>0</v>
      </c>
      <c r="AM88" t="s">
        <v>450</v>
      </c>
      <c r="AN88" s="34">
        <v>7</v>
      </c>
      <c r="AX88"/>
      <c r="AY88"/>
    </row>
    <row r="89" spans="1:51" x14ac:dyDescent="0.25">
      <c r="A89" t="s">
        <v>1347</v>
      </c>
      <c r="B89" t="s">
        <v>665</v>
      </c>
      <c r="C89" t="s">
        <v>1126</v>
      </c>
      <c r="D89" t="s">
        <v>1276</v>
      </c>
      <c r="E89" s="32">
        <v>39.977777777777774</v>
      </c>
      <c r="F89" s="32">
        <v>114.67355555555557</v>
      </c>
      <c r="G89" s="32">
        <v>0</v>
      </c>
      <c r="H89" s="37">
        <v>0</v>
      </c>
      <c r="I89" s="32">
        <v>114.67355555555557</v>
      </c>
      <c r="J89" s="32">
        <v>0</v>
      </c>
      <c r="K89" s="37">
        <v>0</v>
      </c>
      <c r="L89" s="32">
        <v>21.472222222222221</v>
      </c>
      <c r="M89" s="32">
        <v>0</v>
      </c>
      <c r="N89" s="37">
        <v>0</v>
      </c>
      <c r="O89" s="32">
        <v>21.472222222222221</v>
      </c>
      <c r="P89" s="32">
        <v>0</v>
      </c>
      <c r="Q89" s="37">
        <v>0</v>
      </c>
      <c r="R89" s="32">
        <v>0</v>
      </c>
      <c r="S89" s="32">
        <v>0</v>
      </c>
      <c r="T89" s="37" t="s">
        <v>1459</v>
      </c>
      <c r="U89" s="32">
        <v>0</v>
      </c>
      <c r="V89" s="32">
        <v>0</v>
      </c>
      <c r="W89" s="37" t="s">
        <v>1459</v>
      </c>
      <c r="X89" s="32">
        <v>27.405555555555555</v>
      </c>
      <c r="Y89" s="32">
        <v>0</v>
      </c>
      <c r="Z89" s="37">
        <v>0</v>
      </c>
      <c r="AA89" s="32">
        <v>0</v>
      </c>
      <c r="AB89" s="32">
        <v>0</v>
      </c>
      <c r="AC89" s="37" t="s">
        <v>1459</v>
      </c>
      <c r="AD89" s="32">
        <v>55.415222222222219</v>
      </c>
      <c r="AE89" s="32">
        <v>0</v>
      </c>
      <c r="AF89" s="37">
        <v>0</v>
      </c>
      <c r="AG89" s="32">
        <v>0</v>
      </c>
      <c r="AH89" s="32">
        <v>0</v>
      </c>
      <c r="AI89" s="37" t="s">
        <v>1459</v>
      </c>
      <c r="AJ89" s="32">
        <v>10.380555555555556</v>
      </c>
      <c r="AK89" s="32">
        <v>0</v>
      </c>
      <c r="AL89" s="37">
        <v>0</v>
      </c>
      <c r="AM89" t="s">
        <v>179</v>
      </c>
      <c r="AN89" s="34">
        <v>7</v>
      </c>
      <c r="AX89"/>
      <c r="AY89"/>
    </row>
    <row r="90" spans="1:51" x14ac:dyDescent="0.25">
      <c r="A90" t="s">
        <v>1347</v>
      </c>
      <c r="B90" t="s">
        <v>827</v>
      </c>
      <c r="C90" t="s">
        <v>1181</v>
      </c>
      <c r="D90" t="s">
        <v>1289</v>
      </c>
      <c r="E90" s="32">
        <v>63.722222222222221</v>
      </c>
      <c r="F90" s="32">
        <v>194.67366666666666</v>
      </c>
      <c r="G90" s="32">
        <v>0</v>
      </c>
      <c r="H90" s="37">
        <v>0</v>
      </c>
      <c r="I90" s="32">
        <v>184.70699999999999</v>
      </c>
      <c r="J90" s="32">
        <v>0</v>
      </c>
      <c r="K90" s="37">
        <v>0</v>
      </c>
      <c r="L90" s="32">
        <v>23.590666666666667</v>
      </c>
      <c r="M90" s="32">
        <v>0</v>
      </c>
      <c r="N90" s="37">
        <v>0</v>
      </c>
      <c r="O90" s="32">
        <v>13.624000000000001</v>
      </c>
      <c r="P90" s="32">
        <v>0</v>
      </c>
      <c r="Q90" s="37">
        <v>0</v>
      </c>
      <c r="R90" s="32">
        <v>4.9888888888888889</v>
      </c>
      <c r="S90" s="32">
        <v>0</v>
      </c>
      <c r="T90" s="37">
        <v>0</v>
      </c>
      <c r="U90" s="32">
        <v>4.9777777777777779</v>
      </c>
      <c r="V90" s="32">
        <v>0</v>
      </c>
      <c r="W90" s="37">
        <v>0</v>
      </c>
      <c r="X90" s="32">
        <v>25.403888888888893</v>
      </c>
      <c r="Y90" s="32">
        <v>0</v>
      </c>
      <c r="Z90" s="37">
        <v>0</v>
      </c>
      <c r="AA90" s="32">
        <v>0</v>
      </c>
      <c r="AB90" s="32">
        <v>0</v>
      </c>
      <c r="AC90" s="37" t="s">
        <v>1459</v>
      </c>
      <c r="AD90" s="32">
        <v>77.37488888888889</v>
      </c>
      <c r="AE90" s="32">
        <v>0</v>
      </c>
      <c r="AF90" s="37">
        <v>0</v>
      </c>
      <c r="AG90" s="32">
        <v>30.191333333333326</v>
      </c>
      <c r="AH90" s="32">
        <v>0</v>
      </c>
      <c r="AI90" s="37">
        <v>0</v>
      </c>
      <c r="AJ90" s="32">
        <v>38.112888888888875</v>
      </c>
      <c r="AK90" s="32">
        <v>0</v>
      </c>
      <c r="AL90" s="37">
        <v>0</v>
      </c>
      <c r="AM90" t="s">
        <v>343</v>
      </c>
      <c r="AN90" s="34">
        <v>7</v>
      </c>
      <c r="AX90"/>
      <c r="AY90"/>
    </row>
    <row r="91" spans="1:51" x14ac:dyDescent="0.25">
      <c r="A91" t="s">
        <v>1347</v>
      </c>
      <c r="B91" t="s">
        <v>634</v>
      </c>
      <c r="C91" t="s">
        <v>1041</v>
      </c>
      <c r="D91" t="s">
        <v>1228</v>
      </c>
      <c r="E91" s="32">
        <v>38.4</v>
      </c>
      <c r="F91" s="32">
        <v>126.59100000000001</v>
      </c>
      <c r="G91" s="32">
        <v>8.4826666666666668</v>
      </c>
      <c r="H91" s="37">
        <v>6.7008449784476509E-2</v>
      </c>
      <c r="I91" s="32">
        <v>117.28544444444444</v>
      </c>
      <c r="J91" s="32">
        <v>8.4826666666666668</v>
      </c>
      <c r="K91" s="37">
        <v>7.2324973545073806E-2</v>
      </c>
      <c r="L91" s="32">
        <v>15.372222222222224</v>
      </c>
      <c r="M91" s="32">
        <v>0</v>
      </c>
      <c r="N91" s="37">
        <v>0</v>
      </c>
      <c r="O91" s="32">
        <v>8.1944444444444446</v>
      </c>
      <c r="P91" s="32">
        <v>0</v>
      </c>
      <c r="Q91" s="37">
        <v>0</v>
      </c>
      <c r="R91" s="32">
        <v>0</v>
      </c>
      <c r="S91" s="32">
        <v>0</v>
      </c>
      <c r="T91" s="37" t="s">
        <v>1459</v>
      </c>
      <c r="U91" s="32">
        <v>7.177777777777778</v>
      </c>
      <c r="V91" s="32">
        <v>0</v>
      </c>
      <c r="W91" s="37">
        <v>0</v>
      </c>
      <c r="X91" s="32">
        <v>35.374666666666663</v>
      </c>
      <c r="Y91" s="32">
        <v>6.2330000000000005</v>
      </c>
      <c r="Z91" s="37">
        <v>0.17619954016056691</v>
      </c>
      <c r="AA91" s="32">
        <v>2.1277777777777778</v>
      </c>
      <c r="AB91" s="32">
        <v>0</v>
      </c>
      <c r="AC91" s="37">
        <v>0</v>
      </c>
      <c r="AD91" s="32">
        <v>50.499666666666663</v>
      </c>
      <c r="AE91" s="32">
        <v>2.2496666666666663</v>
      </c>
      <c r="AF91" s="37">
        <v>4.4548148832665557E-2</v>
      </c>
      <c r="AG91" s="32">
        <v>18.558333333333334</v>
      </c>
      <c r="AH91" s="32">
        <v>0</v>
      </c>
      <c r="AI91" s="37">
        <v>0</v>
      </c>
      <c r="AJ91" s="32">
        <v>4.6583333333333332</v>
      </c>
      <c r="AK91" s="32">
        <v>0</v>
      </c>
      <c r="AL91" s="37">
        <v>0</v>
      </c>
      <c r="AM91" t="s">
        <v>148</v>
      </c>
      <c r="AN91" s="34">
        <v>7</v>
      </c>
      <c r="AX91"/>
      <c r="AY91"/>
    </row>
    <row r="92" spans="1:51" x14ac:dyDescent="0.25">
      <c r="A92" t="s">
        <v>1347</v>
      </c>
      <c r="B92" t="s">
        <v>558</v>
      </c>
      <c r="C92" t="s">
        <v>989</v>
      </c>
      <c r="D92" t="s">
        <v>1234</v>
      </c>
      <c r="E92" s="32">
        <v>16.411111111111111</v>
      </c>
      <c r="F92" s="32">
        <v>104.04</v>
      </c>
      <c r="G92" s="32">
        <v>37.621111111111105</v>
      </c>
      <c r="H92" s="37">
        <v>0.36160237515485488</v>
      </c>
      <c r="I92" s="32">
        <v>103.90111111111112</v>
      </c>
      <c r="J92" s="32">
        <v>37.621111111111105</v>
      </c>
      <c r="K92" s="37">
        <v>0.36208574392317472</v>
      </c>
      <c r="L92" s="32">
        <v>77.573333333333352</v>
      </c>
      <c r="M92" s="32">
        <v>30.184444444444434</v>
      </c>
      <c r="N92" s="37">
        <v>0.38910851380772293</v>
      </c>
      <c r="O92" s="32">
        <v>77.573333333333352</v>
      </c>
      <c r="P92" s="32">
        <v>30.184444444444434</v>
      </c>
      <c r="Q92" s="37">
        <v>0.38910851380772293</v>
      </c>
      <c r="R92" s="32">
        <v>0</v>
      </c>
      <c r="S92" s="32">
        <v>0</v>
      </c>
      <c r="T92" s="37" t="s">
        <v>1459</v>
      </c>
      <c r="U92" s="32">
        <v>0</v>
      </c>
      <c r="V92" s="32">
        <v>0</v>
      </c>
      <c r="W92" s="37" t="s">
        <v>1459</v>
      </c>
      <c r="X92" s="32">
        <v>0</v>
      </c>
      <c r="Y92" s="32">
        <v>0</v>
      </c>
      <c r="Z92" s="37" t="s">
        <v>1459</v>
      </c>
      <c r="AA92" s="32">
        <v>0.1388888888888889</v>
      </c>
      <c r="AB92" s="32">
        <v>0</v>
      </c>
      <c r="AC92" s="37">
        <v>0</v>
      </c>
      <c r="AD92" s="32">
        <v>26.327777777777772</v>
      </c>
      <c r="AE92" s="32">
        <v>7.4366666666666674</v>
      </c>
      <c r="AF92" s="37">
        <v>0.28246465499050444</v>
      </c>
      <c r="AG92" s="32">
        <v>0</v>
      </c>
      <c r="AH92" s="32">
        <v>0</v>
      </c>
      <c r="AI92" s="37" t="s">
        <v>1459</v>
      </c>
      <c r="AJ92" s="32">
        <v>0</v>
      </c>
      <c r="AK92" s="32">
        <v>0</v>
      </c>
      <c r="AL92" s="37" t="s">
        <v>1459</v>
      </c>
      <c r="AM92" t="s">
        <v>69</v>
      </c>
      <c r="AN92" s="34">
        <v>7</v>
      </c>
      <c r="AX92"/>
      <c r="AY92"/>
    </row>
    <row r="93" spans="1:51" x14ac:dyDescent="0.25">
      <c r="A93" t="s">
        <v>1347</v>
      </c>
      <c r="B93" t="s">
        <v>886</v>
      </c>
      <c r="C93" t="s">
        <v>1192</v>
      </c>
      <c r="D93" t="s">
        <v>1266</v>
      </c>
      <c r="E93" s="32">
        <v>65.033333333333331</v>
      </c>
      <c r="F93" s="32">
        <v>223.20311111111113</v>
      </c>
      <c r="G93" s="32">
        <v>99.75355555555555</v>
      </c>
      <c r="H93" s="37">
        <v>0.44691830261226939</v>
      </c>
      <c r="I93" s="32">
        <v>215.05900000000003</v>
      </c>
      <c r="J93" s="32">
        <v>99.75355555555555</v>
      </c>
      <c r="K93" s="37">
        <v>0.46384273876264437</v>
      </c>
      <c r="L93" s="32">
        <v>13.200777777777779</v>
      </c>
      <c r="M93" s="32">
        <v>1.9055555555555554</v>
      </c>
      <c r="N93" s="37">
        <v>0.14435176378496214</v>
      </c>
      <c r="O93" s="32">
        <v>5.0566666666666666</v>
      </c>
      <c r="P93" s="32">
        <v>1.9055555555555554</v>
      </c>
      <c r="Q93" s="37">
        <v>0.37684025488903533</v>
      </c>
      <c r="R93" s="32">
        <v>4.6774444444444452</v>
      </c>
      <c r="S93" s="32">
        <v>0</v>
      </c>
      <c r="T93" s="37">
        <v>0</v>
      </c>
      <c r="U93" s="32">
        <v>3.4666666666666668</v>
      </c>
      <c r="V93" s="32">
        <v>0</v>
      </c>
      <c r="W93" s="37">
        <v>0</v>
      </c>
      <c r="X93" s="32">
        <v>49.564777777777799</v>
      </c>
      <c r="Y93" s="32">
        <v>5.4666666666666668</v>
      </c>
      <c r="Z93" s="37">
        <v>0.11029337589641384</v>
      </c>
      <c r="AA93" s="32">
        <v>0</v>
      </c>
      <c r="AB93" s="32">
        <v>0</v>
      </c>
      <c r="AC93" s="37" t="s">
        <v>1459</v>
      </c>
      <c r="AD93" s="32">
        <v>119.51222222222221</v>
      </c>
      <c r="AE93" s="32">
        <v>84.031333333333336</v>
      </c>
      <c r="AF93" s="37">
        <v>0.70311916029043997</v>
      </c>
      <c r="AG93" s="32">
        <v>8.9961111111111105</v>
      </c>
      <c r="AH93" s="32">
        <v>0</v>
      </c>
      <c r="AI93" s="37">
        <v>0</v>
      </c>
      <c r="AJ93" s="32">
        <v>31.929222222222247</v>
      </c>
      <c r="AK93" s="32">
        <v>8.35</v>
      </c>
      <c r="AL93" s="37">
        <v>0.2615159223699639</v>
      </c>
      <c r="AM93" t="s">
        <v>404</v>
      </c>
      <c r="AN93" s="34">
        <v>7</v>
      </c>
      <c r="AX93"/>
      <c r="AY93"/>
    </row>
    <row r="94" spans="1:51" x14ac:dyDescent="0.25">
      <c r="A94" t="s">
        <v>1347</v>
      </c>
      <c r="B94" t="s">
        <v>897</v>
      </c>
      <c r="C94" t="s">
        <v>1065</v>
      </c>
      <c r="D94" t="s">
        <v>1283</v>
      </c>
      <c r="E94" s="32">
        <v>139.21111111111111</v>
      </c>
      <c r="F94" s="32">
        <v>290.2</v>
      </c>
      <c r="G94" s="32">
        <v>0</v>
      </c>
      <c r="H94" s="37">
        <v>0</v>
      </c>
      <c r="I94" s="32">
        <v>281.93333333333334</v>
      </c>
      <c r="J94" s="32">
        <v>0</v>
      </c>
      <c r="K94" s="37">
        <v>0</v>
      </c>
      <c r="L94" s="32">
        <v>11.461111111111112</v>
      </c>
      <c r="M94" s="32">
        <v>0</v>
      </c>
      <c r="N94" s="37">
        <v>0</v>
      </c>
      <c r="O94" s="32">
        <v>3.1944444444444446</v>
      </c>
      <c r="P94" s="32">
        <v>0</v>
      </c>
      <c r="Q94" s="37">
        <v>0</v>
      </c>
      <c r="R94" s="32">
        <v>0</v>
      </c>
      <c r="S94" s="32">
        <v>0</v>
      </c>
      <c r="T94" s="37" t="s">
        <v>1459</v>
      </c>
      <c r="U94" s="32">
        <v>8.2666666666666675</v>
      </c>
      <c r="V94" s="32">
        <v>0</v>
      </c>
      <c r="W94" s="37">
        <v>0</v>
      </c>
      <c r="X94" s="32">
        <v>60.45</v>
      </c>
      <c r="Y94" s="32">
        <v>0</v>
      </c>
      <c r="Z94" s="37">
        <v>0</v>
      </c>
      <c r="AA94" s="32">
        <v>0</v>
      </c>
      <c r="AB94" s="32">
        <v>0</v>
      </c>
      <c r="AC94" s="37" t="s">
        <v>1459</v>
      </c>
      <c r="AD94" s="32">
        <v>166.99444444444444</v>
      </c>
      <c r="AE94" s="32">
        <v>0</v>
      </c>
      <c r="AF94" s="37">
        <v>0</v>
      </c>
      <c r="AG94" s="32">
        <v>0</v>
      </c>
      <c r="AH94" s="32">
        <v>0</v>
      </c>
      <c r="AI94" s="37" t="s">
        <v>1459</v>
      </c>
      <c r="AJ94" s="32">
        <v>51.294444444444444</v>
      </c>
      <c r="AK94" s="32">
        <v>0</v>
      </c>
      <c r="AL94" s="37">
        <v>0</v>
      </c>
      <c r="AM94" t="s">
        <v>415</v>
      </c>
      <c r="AN94" s="34">
        <v>7</v>
      </c>
      <c r="AX94"/>
      <c r="AY94"/>
    </row>
    <row r="95" spans="1:51" x14ac:dyDescent="0.25">
      <c r="A95" t="s">
        <v>1347</v>
      </c>
      <c r="B95" t="s">
        <v>821</v>
      </c>
      <c r="C95" t="s">
        <v>1053</v>
      </c>
      <c r="D95" t="s">
        <v>1283</v>
      </c>
      <c r="E95" s="32">
        <v>86.322222222222223</v>
      </c>
      <c r="F95" s="32">
        <v>154.82000000000002</v>
      </c>
      <c r="G95" s="32">
        <v>0</v>
      </c>
      <c r="H95" s="37">
        <v>0</v>
      </c>
      <c r="I95" s="32">
        <v>143.44222222222226</v>
      </c>
      <c r="J95" s="32">
        <v>0</v>
      </c>
      <c r="K95" s="37">
        <v>0</v>
      </c>
      <c r="L95" s="32">
        <v>17.707555555555558</v>
      </c>
      <c r="M95" s="32">
        <v>0</v>
      </c>
      <c r="N95" s="37">
        <v>0</v>
      </c>
      <c r="O95" s="32">
        <v>11.129777777777779</v>
      </c>
      <c r="P95" s="32">
        <v>0</v>
      </c>
      <c r="Q95" s="37">
        <v>0</v>
      </c>
      <c r="R95" s="32">
        <v>0.88888888888888884</v>
      </c>
      <c r="S95" s="32">
        <v>0</v>
      </c>
      <c r="T95" s="37">
        <v>0</v>
      </c>
      <c r="U95" s="32">
        <v>5.6888888888888891</v>
      </c>
      <c r="V95" s="32">
        <v>0</v>
      </c>
      <c r="W95" s="37">
        <v>0</v>
      </c>
      <c r="X95" s="32">
        <v>25.770999999999997</v>
      </c>
      <c r="Y95" s="32">
        <v>0</v>
      </c>
      <c r="Z95" s="37">
        <v>0</v>
      </c>
      <c r="AA95" s="32">
        <v>4.8</v>
      </c>
      <c r="AB95" s="32">
        <v>0</v>
      </c>
      <c r="AC95" s="37">
        <v>0</v>
      </c>
      <c r="AD95" s="32">
        <v>83.959333333333362</v>
      </c>
      <c r="AE95" s="32">
        <v>0</v>
      </c>
      <c r="AF95" s="37">
        <v>0</v>
      </c>
      <c r="AG95" s="32">
        <v>0</v>
      </c>
      <c r="AH95" s="32">
        <v>0</v>
      </c>
      <c r="AI95" s="37" t="s">
        <v>1459</v>
      </c>
      <c r="AJ95" s="32">
        <v>22.582111111111107</v>
      </c>
      <c r="AK95" s="32">
        <v>0</v>
      </c>
      <c r="AL95" s="37">
        <v>0</v>
      </c>
      <c r="AM95" t="s">
        <v>337</v>
      </c>
      <c r="AN95" s="34">
        <v>7</v>
      </c>
      <c r="AX95"/>
      <c r="AY95"/>
    </row>
    <row r="96" spans="1:51" x14ac:dyDescent="0.25">
      <c r="A96" t="s">
        <v>1347</v>
      </c>
      <c r="B96" t="s">
        <v>716</v>
      </c>
      <c r="C96" t="s">
        <v>1047</v>
      </c>
      <c r="D96" t="s">
        <v>1304</v>
      </c>
      <c r="E96" s="32">
        <v>40.477777777777774</v>
      </c>
      <c r="F96" s="32">
        <v>109.20000000000002</v>
      </c>
      <c r="G96" s="32">
        <v>0.44444444444444442</v>
      </c>
      <c r="H96" s="37">
        <v>4.0700040700040688E-3</v>
      </c>
      <c r="I96" s="32">
        <v>106.79977777777779</v>
      </c>
      <c r="J96" s="32">
        <v>0.44444444444444442</v>
      </c>
      <c r="K96" s="37">
        <v>4.161473494534944E-3</v>
      </c>
      <c r="L96" s="32">
        <v>16</v>
      </c>
      <c r="M96" s="32">
        <v>0.44444444444444442</v>
      </c>
      <c r="N96" s="37">
        <v>2.7777777777777776E-2</v>
      </c>
      <c r="O96" s="32">
        <v>16</v>
      </c>
      <c r="P96" s="32">
        <v>0.44444444444444442</v>
      </c>
      <c r="Q96" s="37">
        <v>2.7777777777777776E-2</v>
      </c>
      <c r="R96" s="32">
        <v>0</v>
      </c>
      <c r="S96" s="32">
        <v>0</v>
      </c>
      <c r="T96" s="37" t="s">
        <v>1459</v>
      </c>
      <c r="U96" s="32">
        <v>0</v>
      </c>
      <c r="V96" s="32">
        <v>0</v>
      </c>
      <c r="W96" s="37" t="s">
        <v>1459</v>
      </c>
      <c r="X96" s="32">
        <v>15.52555555555556</v>
      </c>
      <c r="Y96" s="32">
        <v>0</v>
      </c>
      <c r="Z96" s="37">
        <v>0</v>
      </c>
      <c r="AA96" s="32">
        <v>2.4002222222222227</v>
      </c>
      <c r="AB96" s="32">
        <v>0</v>
      </c>
      <c r="AC96" s="37">
        <v>0</v>
      </c>
      <c r="AD96" s="32">
        <v>39.246777777777787</v>
      </c>
      <c r="AE96" s="32">
        <v>0</v>
      </c>
      <c r="AF96" s="37">
        <v>0</v>
      </c>
      <c r="AG96" s="32">
        <v>20.255333333333336</v>
      </c>
      <c r="AH96" s="32">
        <v>0</v>
      </c>
      <c r="AI96" s="37">
        <v>0</v>
      </c>
      <c r="AJ96" s="32">
        <v>15.772111111111109</v>
      </c>
      <c r="AK96" s="32">
        <v>0</v>
      </c>
      <c r="AL96" s="37">
        <v>0</v>
      </c>
      <c r="AM96" t="s">
        <v>230</v>
      </c>
      <c r="AN96" s="34">
        <v>7</v>
      </c>
      <c r="AX96"/>
      <c r="AY96"/>
    </row>
    <row r="97" spans="1:51" x14ac:dyDescent="0.25">
      <c r="A97" t="s">
        <v>1347</v>
      </c>
      <c r="B97" t="s">
        <v>751</v>
      </c>
      <c r="C97" t="s">
        <v>1065</v>
      </c>
      <c r="D97" t="s">
        <v>1283</v>
      </c>
      <c r="E97" s="32">
        <v>107.21111111111111</v>
      </c>
      <c r="F97" s="32">
        <v>237.97300000000001</v>
      </c>
      <c r="G97" s="32">
        <v>34.416666666666664</v>
      </c>
      <c r="H97" s="37">
        <v>0.14462425008999619</v>
      </c>
      <c r="I97" s="32">
        <v>223.5118888888889</v>
      </c>
      <c r="J97" s="32">
        <v>34.416666666666664</v>
      </c>
      <c r="K97" s="37">
        <v>0.15398136912428717</v>
      </c>
      <c r="L97" s="32">
        <v>19.452777777777779</v>
      </c>
      <c r="M97" s="32">
        <v>9.7694444444444439</v>
      </c>
      <c r="N97" s="37">
        <v>0.50221333714122507</v>
      </c>
      <c r="O97" s="32">
        <v>12.397222222222222</v>
      </c>
      <c r="P97" s="32">
        <v>9.7694444444444439</v>
      </c>
      <c r="Q97" s="37">
        <v>0.78803495406677115</v>
      </c>
      <c r="R97" s="32">
        <v>1.3666666666666667</v>
      </c>
      <c r="S97" s="32">
        <v>0</v>
      </c>
      <c r="T97" s="37">
        <v>0</v>
      </c>
      <c r="U97" s="32">
        <v>5.6888888888888891</v>
      </c>
      <c r="V97" s="32">
        <v>0</v>
      </c>
      <c r="W97" s="37">
        <v>0</v>
      </c>
      <c r="X97" s="32">
        <v>56.011111111111113</v>
      </c>
      <c r="Y97" s="32">
        <v>24.202777777777779</v>
      </c>
      <c r="Z97" s="37">
        <v>0.43210672485617935</v>
      </c>
      <c r="AA97" s="32">
        <v>7.4055555555555559</v>
      </c>
      <c r="AB97" s="32">
        <v>0</v>
      </c>
      <c r="AC97" s="37">
        <v>0</v>
      </c>
      <c r="AD97" s="32">
        <v>124.24244444444446</v>
      </c>
      <c r="AE97" s="32">
        <v>0.44444444444444442</v>
      </c>
      <c r="AF97" s="37">
        <v>3.5772351906934643E-3</v>
      </c>
      <c r="AG97" s="32">
        <v>0</v>
      </c>
      <c r="AH97" s="32">
        <v>0</v>
      </c>
      <c r="AI97" s="37" t="s">
        <v>1459</v>
      </c>
      <c r="AJ97" s="32">
        <v>30.861111111111111</v>
      </c>
      <c r="AK97" s="32">
        <v>0</v>
      </c>
      <c r="AL97" s="37">
        <v>0</v>
      </c>
      <c r="AM97" t="s">
        <v>265</v>
      </c>
      <c r="AN97" s="34">
        <v>7</v>
      </c>
      <c r="AX97"/>
      <c r="AY97"/>
    </row>
    <row r="98" spans="1:51" x14ac:dyDescent="0.25">
      <c r="A98" t="s">
        <v>1347</v>
      </c>
      <c r="B98" t="s">
        <v>601</v>
      </c>
      <c r="C98" t="s">
        <v>1110</v>
      </c>
      <c r="D98" t="s">
        <v>1212</v>
      </c>
      <c r="E98" s="32">
        <v>75.666666666666671</v>
      </c>
      <c r="F98" s="32">
        <v>368.98055555555561</v>
      </c>
      <c r="G98" s="32">
        <v>1.6444444444444444</v>
      </c>
      <c r="H98" s="37">
        <v>4.4567238562706552E-3</v>
      </c>
      <c r="I98" s="32">
        <v>356.14722222222224</v>
      </c>
      <c r="J98" s="32">
        <v>1.6444444444444444</v>
      </c>
      <c r="K98" s="37">
        <v>4.6173164967670977E-3</v>
      </c>
      <c r="L98" s="32">
        <v>56.044444444444451</v>
      </c>
      <c r="M98" s="32">
        <v>0</v>
      </c>
      <c r="N98" s="37">
        <v>0</v>
      </c>
      <c r="O98" s="32">
        <v>47.56666666666667</v>
      </c>
      <c r="P98" s="32">
        <v>0</v>
      </c>
      <c r="Q98" s="37">
        <v>0</v>
      </c>
      <c r="R98" s="32">
        <v>3.5</v>
      </c>
      <c r="S98" s="32">
        <v>0</v>
      </c>
      <c r="T98" s="37">
        <v>0</v>
      </c>
      <c r="U98" s="32">
        <v>4.9777777777777779</v>
      </c>
      <c r="V98" s="32">
        <v>0</v>
      </c>
      <c r="W98" s="37">
        <v>0</v>
      </c>
      <c r="X98" s="32">
        <v>58.011111111111113</v>
      </c>
      <c r="Y98" s="32">
        <v>0</v>
      </c>
      <c r="Z98" s="37">
        <v>0</v>
      </c>
      <c r="AA98" s="32">
        <v>4.3555555555555552</v>
      </c>
      <c r="AB98" s="32">
        <v>0</v>
      </c>
      <c r="AC98" s="37">
        <v>0</v>
      </c>
      <c r="AD98" s="32">
        <v>236.83611111111111</v>
      </c>
      <c r="AE98" s="32">
        <v>1.6444444444444444</v>
      </c>
      <c r="AF98" s="37">
        <v>6.9433856042035629E-3</v>
      </c>
      <c r="AG98" s="32">
        <v>13.733333333333333</v>
      </c>
      <c r="AH98" s="32">
        <v>0</v>
      </c>
      <c r="AI98" s="37">
        <v>0</v>
      </c>
      <c r="AJ98" s="32">
        <v>0</v>
      </c>
      <c r="AK98" s="32">
        <v>0</v>
      </c>
      <c r="AL98" s="37" t="s">
        <v>1459</v>
      </c>
      <c r="AM98" t="s">
        <v>114</v>
      </c>
      <c r="AN98" s="34">
        <v>7</v>
      </c>
      <c r="AX98"/>
      <c r="AY98"/>
    </row>
    <row r="99" spans="1:51" x14ac:dyDescent="0.25">
      <c r="A99" t="s">
        <v>1347</v>
      </c>
      <c r="B99" t="s">
        <v>775</v>
      </c>
      <c r="C99" t="s">
        <v>1163</v>
      </c>
      <c r="D99" t="s">
        <v>1232</v>
      </c>
      <c r="E99" s="32">
        <v>55.18888888888889</v>
      </c>
      <c r="F99" s="32">
        <v>132.6118888888889</v>
      </c>
      <c r="G99" s="32">
        <v>16.850000000000001</v>
      </c>
      <c r="H99" s="37">
        <v>0.1270625140866371</v>
      </c>
      <c r="I99" s="32">
        <v>123.60433333333333</v>
      </c>
      <c r="J99" s="32">
        <v>16.850000000000001</v>
      </c>
      <c r="K99" s="37">
        <v>0.13632208148042277</v>
      </c>
      <c r="L99" s="32">
        <v>17.406999999999996</v>
      </c>
      <c r="M99" s="32">
        <v>5.7833333333333332</v>
      </c>
      <c r="N99" s="37">
        <v>0.33224181842553768</v>
      </c>
      <c r="O99" s="32">
        <v>8.3994444444444429</v>
      </c>
      <c r="P99" s="32">
        <v>5.7833333333333332</v>
      </c>
      <c r="Q99" s="37">
        <v>0.68853760169323375</v>
      </c>
      <c r="R99" s="32">
        <v>0</v>
      </c>
      <c r="S99" s="32">
        <v>0</v>
      </c>
      <c r="T99" s="37" t="s">
        <v>1459</v>
      </c>
      <c r="U99" s="32">
        <v>9.0075555555555553</v>
      </c>
      <c r="V99" s="32">
        <v>0</v>
      </c>
      <c r="W99" s="37">
        <v>0</v>
      </c>
      <c r="X99" s="32">
        <v>38.820555555555551</v>
      </c>
      <c r="Y99" s="32">
        <v>8.8888888888888893</v>
      </c>
      <c r="Z99" s="37">
        <v>0.22897376819268148</v>
      </c>
      <c r="AA99" s="32">
        <v>0</v>
      </c>
      <c r="AB99" s="32">
        <v>0</v>
      </c>
      <c r="AC99" s="37" t="s">
        <v>1459</v>
      </c>
      <c r="AD99" s="32">
        <v>36.538000000000004</v>
      </c>
      <c r="AE99" s="32">
        <v>2.1777777777777776</v>
      </c>
      <c r="AF99" s="37">
        <v>5.9603092062449431E-2</v>
      </c>
      <c r="AG99" s="32">
        <v>24.648000000000007</v>
      </c>
      <c r="AH99" s="32">
        <v>0</v>
      </c>
      <c r="AI99" s="37">
        <v>0</v>
      </c>
      <c r="AJ99" s="32">
        <v>15.198333333333327</v>
      </c>
      <c r="AK99" s="32">
        <v>0</v>
      </c>
      <c r="AL99" s="37">
        <v>0</v>
      </c>
      <c r="AM99" t="s">
        <v>290</v>
      </c>
      <c r="AN99" s="34">
        <v>7</v>
      </c>
      <c r="AX99"/>
      <c r="AY99"/>
    </row>
    <row r="100" spans="1:51" x14ac:dyDescent="0.25">
      <c r="A100" t="s">
        <v>1347</v>
      </c>
      <c r="B100" t="s">
        <v>684</v>
      </c>
      <c r="C100" t="s">
        <v>1134</v>
      </c>
      <c r="D100" t="s">
        <v>1264</v>
      </c>
      <c r="E100" s="32">
        <v>46.111111111111114</v>
      </c>
      <c r="F100" s="32">
        <v>163.41422222222221</v>
      </c>
      <c r="G100" s="32">
        <v>0</v>
      </c>
      <c r="H100" s="37">
        <v>0</v>
      </c>
      <c r="I100" s="32">
        <v>150.50299999999996</v>
      </c>
      <c r="J100" s="32">
        <v>0</v>
      </c>
      <c r="K100" s="37">
        <v>0</v>
      </c>
      <c r="L100" s="32">
        <v>20.382666666666665</v>
      </c>
      <c r="M100" s="32">
        <v>0</v>
      </c>
      <c r="N100" s="37">
        <v>0</v>
      </c>
      <c r="O100" s="32">
        <v>13.275777777777774</v>
      </c>
      <c r="P100" s="32">
        <v>0</v>
      </c>
      <c r="Q100" s="37">
        <v>0</v>
      </c>
      <c r="R100" s="32">
        <v>2.1957777777777783</v>
      </c>
      <c r="S100" s="32">
        <v>0</v>
      </c>
      <c r="T100" s="37">
        <v>0</v>
      </c>
      <c r="U100" s="32">
        <v>4.9111111111111114</v>
      </c>
      <c r="V100" s="32">
        <v>0</v>
      </c>
      <c r="W100" s="37">
        <v>0</v>
      </c>
      <c r="X100" s="32">
        <v>22.588111111111107</v>
      </c>
      <c r="Y100" s="32">
        <v>0</v>
      </c>
      <c r="Z100" s="37">
        <v>0</v>
      </c>
      <c r="AA100" s="32">
        <v>5.804333333333334</v>
      </c>
      <c r="AB100" s="32">
        <v>0</v>
      </c>
      <c r="AC100" s="37">
        <v>0</v>
      </c>
      <c r="AD100" s="32">
        <v>88.504777777777761</v>
      </c>
      <c r="AE100" s="32">
        <v>0</v>
      </c>
      <c r="AF100" s="37">
        <v>0</v>
      </c>
      <c r="AG100" s="32">
        <v>11.739777777777777</v>
      </c>
      <c r="AH100" s="32">
        <v>0</v>
      </c>
      <c r="AI100" s="37">
        <v>0</v>
      </c>
      <c r="AJ100" s="32">
        <v>14.394555555555549</v>
      </c>
      <c r="AK100" s="32">
        <v>0</v>
      </c>
      <c r="AL100" s="37">
        <v>0</v>
      </c>
      <c r="AM100" t="s">
        <v>198</v>
      </c>
      <c r="AN100" s="34">
        <v>7</v>
      </c>
      <c r="AX100"/>
      <c r="AY100"/>
    </row>
    <row r="101" spans="1:51" x14ac:dyDescent="0.25">
      <c r="A101" t="s">
        <v>1347</v>
      </c>
      <c r="B101" t="s">
        <v>599</v>
      </c>
      <c r="C101" t="s">
        <v>1047</v>
      </c>
      <c r="D101" t="s">
        <v>1304</v>
      </c>
      <c r="E101" s="32">
        <v>66.422222222222217</v>
      </c>
      <c r="F101" s="32">
        <v>261.06166666666672</v>
      </c>
      <c r="G101" s="32">
        <v>0</v>
      </c>
      <c r="H101" s="37">
        <v>0</v>
      </c>
      <c r="I101" s="32">
        <v>245.55500000000009</v>
      </c>
      <c r="J101" s="32">
        <v>0</v>
      </c>
      <c r="K101" s="37">
        <v>0</v>
      </c>
      <c r="L101" s="32">
        <v>40.916666666666671</v>
      </c>
      <c r="M101" s="32">
        <v>0</v>
      </c>
      <c r="N101" s="37">
        <v>0</v>
      </c>
      <c r="O101" s="32">
        <v>35.583333333333336</v>
      </c>
      <c r="P101" s="32">
        <v>0</v>
      </c>
      <c r="Q101" s="37">
        <v>0</v>
      </c>
      <c r="R101" s="32">
        <v>0</v>
      </c>
      <c r="S101" s="32">
        <v>0</v>
      </c>
      <c r="T101" s="37" t="s">
        <v>1459</v>
      </c>
      <c r="U101" s="32">
        <v>5.333333333333333</v>
      </c>
      <c r="V101" s="32">
        <v>0</v>
      </c>
      <c r="W101" s="37">
        <v>0</v>
      </c>
      <c r="X101" s="32">
        <v>45.199444444444445</v>
      </c>
      <c r="Y101" s="32">
        <v>0</v>
      </c>
      <c r="Z101" s="37">
        <v>0</v>
      </c>
      <c r="AA101" s="32">
        <v>10.173333333333334</v>
      </c>
      <c r="AB101" s="32">
        <v>0</v>
      </c>
      <c r="AC101" s="37">
        <v>0</v>
      </c>
      <c r="AD101" s="32">
        <v>159.49888888888896</v>
      </c>
      <c r="AE101" s="32">
        <v>0</v>
      </c>
      <c r="AF101" s="37">
        <v>0</v>
      </c>
      <c r="AG101" s="32">
        <v>0</v>
      </c>
      <c r="AH101" s="32">
        <v>0</v>
      </c>
      <c r="AI101" s="37" t="s">
        <v>1459</v>
      </c>
      <c r="AJ101" s="32">
        <v>5.2733333333333325</v>
      </c>
      <c r="AK101" s="32">
        <v>0</v>
      </c>
      <c r="AL101" s="37">
        <v>0</v>
      </c>
      <c r="AM101" t="s">
        <v>112</v>
      </c>
      <c r="AN101" s="34">
        <v>7</v>
      </c>
      <c r="AX101"/>
      <c r="AY101"/>
    </row>
    <row r="102" spans="1:51" x14ac:dyDescent="0.25">
      <c r="A102" t="s">
        <v>1347</v>
      </c>
      <c r="B102" t="s">
        <v>727</v>
      </c>
      <c r="C102" t="s">
        <v>1023</v>
      </c>
      <c r="D102" t="s">
        <v>1251</v>
      </c>
      <c r="E102" s="32">
        <v>42.177777777777777</v>
      </c>
      <c r="F102" s="32">
        <v>146.64733333333336</v>
      </c>
      <c r="G102" s="32">
        <v>7.5694444444444446</v>
      </c>
      <c r="H102" s="37">
        <v>5.1616652498132319E-2</v>
      </c>
      <c r="I102" s="32">
        <v>140.68622222222223</v>
      </c>
      <c r="J102" s="32">
        <v>7.5694444444444446</v>
      </c>
      <c r="K102" s="37">
        <v>5.3803736605337646E-2</v>
      </c>
      <c r="L102" s="32">
        <v>9.4340000000000011</v>
      </c>
      <c r="M102" s="32">
        <v>0</v>
      </c>
      <c r="N102" s="37">
        <v>0</v>
      </c>
      <c r="O102" s="32">
        <v>3.4728888888888889</v>
      </c>
      <c r="P102" s="32">
        <v>0</v>
      </c>
      <c r="Q102" s="37">
        <v>0</v>
      </c>
      <c r="R102" s="32">
        <v>0</v>
      </c>
      <c r="S102" s="32">
        <v>0</v>
      </c>
      <c r="T102" s="37" t="s">
        <v>1459</v>
      </c>
      <c r="U102" s="32">
        <v>5.9611111111111112</v>
      </c>
      <c r="V102" s="32">
        <v>0</v>
      </c>
      <c r="W102" s="37">
        <v>0</v>
      </c>
      <c r="X102" s="32">
        <v>47.606777777777772</v>
      </c>
      <c r="Y102" s="32">
        <v>0</v>
      </c>
      <c r="Z102" s="37">
        <v>0</v>
      </c>
      <c r="AA102" s="32">
        <v>0</v>
      </c>
      <c r="AB102" s="32">
        <v>0</v>
      </c>
      <c r="AC102" s="37" t="s">
        <v>1459</v>
      </c>
      <c r="AD102" s="32">
        <v>51.722111111111126</v>
      </c>
      <c r="AE102" s="32">
        <v>1.9027777777777777</v>
      </c>
      <c r="AF102" s="37">
        <v>3.6788478600383659E-2</v>
      </c>
      <c r="AG102" s="32">
        <v>5.4695555555555515</v>
      </c>
      <c r="AH102" s="32">
        <v>0</v>
      </c>
      <c r="AI102" s="37">
        <v>0</v>
      </c>
      <c r="AJ102" s="32">
        <v>32.414888888888896</v>
      </c>
      <c r="AK102" s="32">
        <v>5.666666666666667</v>
      </c>
      <c r="AL102" s="37">
        <v>0.1748167851535988</v>
      </c>
      <c r="AM102" t="s">
        <v>241</v>
      </c>
      <c r="AN102" s="34">
        <v>7</v>
      </c>
      <c r="AX102"/>
      <c r="AY102"/>
    </row>
    <row r="103" spans="1:51" x14ac:dyDescent="0.25">
      <c r="A103" t="s">
        <v>1347</v>
      </c>
      <c r="B103" t="s">
        <v>824</v>
      </c>
      <c r="C103" t="s">
        <v>1180</v>
      </c>
      <c r="D103" t="s">
        <v>1263</v>
      </c>
      <c r="E103" s="32">
        <v>43.077777777777776</v>
      </c>
      <c r="F103" s="32">
        <v>153.69111111111107</v>
      </c>
      <c r="G103" s="32">
        <v>0</v>
      </c>
      <c r="H103" s="37">
        <v>0</v>
      </c>
      <c r="I103" s="32">
        <v>150.84666666666664</v>
      </c>
      <c r="J103" s="32">
        <v>0</v>
      </c>
      <c r="K103" s="37">
        <v>0</v>
      </c>
      <c r="L103" s="32">
        <v>13.483111111111111</v>
      </c>
      <c r="M103" s="32">
        <v>0</v>
      </c>
      <c r="N103" s="37">
        <v>0</v>
      </c>
      <c r="O103" s="32">
        <v>10.638666666666666</v>
      </c>
      <c r="P103" s="32">
        <v>0</v>
      </c>
      <c r="Q103" s="37">
        <v>0</v>
      </c>
      <c r="R103" s="32">
        <v>0</v>
      </c>
      <c r="S103" s="32">
        <v>0</v>
      </c>
      <c r="T103" s="37" t="s">
        <v>1459</v>
      </c>
      <c r="U103" s="32">
        <v>2.8444444444444446</v>
      </c>
      <c r="V103" s="32">
        <v>0</v>
      </c>
      <c r="W103" s="37">
        <v>0</v>
      </c>
      <c r="X103" s="32">
        <v>18.348111111111109</v>
      </c>
      <c r="Y103" s="32">
        <v>0</v>
      </c>
      <c r="Z103" s="37">
        <v>0</v>
      </c>
      <c r="AA103" s="32">
        <v>0</v>
      </c>
      <c r="AB103" s="32">
        <v>0</v>
      </c>
      <c r="AC103" s="37" t="s">
        <v>1459</v>
      </c>
      <c r="AD103" s="32">
        <v>62.904444444444444</v>
      </c>
      <c r="AE103" s="32">
        <v>0</v>
      </c>
      <c r="AF103" s="37">
        <v>0</v>
      </c>
      <c r="AG103" s="32">
        <v>43.221888888888884</v>
      </c>
      <c r="AH103" s="32">
        <v>0</v>
      </c>
      <c r="AI103" s="37">
        <v>0</v>
      </c>
      <c r="AJ103" s="32">
        <v>15.733555555555551</v>
      </c>
      <c r="AK103" s="32">
        <v>0</v>
      </c>
      <c r="AL103" s="37">
        <v>0</v>
      </c>
      <c r="AM103" t="s">
        <v>340</v>
      </c>
      <c r="AN103" s="34">
        <v>7</v>
      </c>
      <c r="AX103"/>
      <c r="AY103"/>
    </row>
    <row r="104" spans="1:51" x14ac:dyDescent="0.25">
      <c r="A104" t="s">
        <v>1347</v>
      </c>
      <c r="B104" t="s">
        <v>614</v>
      </c>
      <c r="C104" t="s">
        <v>1053</v>
      </c>
      <c r="D104" t="s">
        <v>1301</v>
      </c>
      <c r="E104" s="32">
        <v>58.444444444444443</v>
      </c>
      <c r="F104" s="32">
        <v>163.11666666666667</v>
      </c>
      <c r="G104" s="32">
        <v>0</v>
      </c>
      <c r="H104" s="37">
        <v>0</v>
      </c>
      <c r="I104" s="32">
        <v>156.88333333333333</v>
      </c>
      <c r="J104" s="32">
        <v>0</v>
      </c>
      <c r="K104" s="37">
        <v>0</v>
      </c>
      <c r="L104" s="32">
        <v>19.566666666666666</v>
      </c>
      <c r="M104" s="32">
        <v>0</v>
      </c>
      <c r="N104" s="37">
        <v>0</v>
      </c>
      <c r="O104" s="32">
        <v>13.78888888888889</v>
      </c>
      <c r="P104" s="32">
        <v>0</v>
      </c>
      <c r="Q104" s="37">
        <v>0</v>
      </c>
      <c r="R104" s="32">
        <v>0</v>
      </c>
      <c r="S104" s="32">
        <v>0</v>
      </c>
      <c r="T104" s="37" t="s">
        <v>1459</v>
      </c>
      <c r="U104" s="32">
        <v>5.7777777777777777</v>
      </c>
      <c r="V104" s="32">
        <v>0</v>
      </c>
      <c r="W104" s="37">
        <v>0</v>
      </c>
      <c r="X104" s="32">
        <v>35.774999999999999</v>
      </c>
      <c r="Y104" s="32">
        <v>0</v>
      </c>
      <c r="Z104" s="37">
        <v>0</v>
      </c>
      <c r="AA104" s="32">
        <v>0.45555555555555555</v>
      </c>
      <c r="AB104" s="32">
        <v>0</v>
      </c>
      <c r="AC104" s="37">
        <v>0</v>
      </c>
      <c r="AD104" s="32">
        <v>59.405555555555559</v>
      </c>
      <c r="AE104" s="32">
        <v>0</v>
      </c>
      <c r="AF104" s="37">
        <v>0</v>
      </c>
      <c r="AG104" s="32">
        <v>20.111111111111111</v>
      </c>
      <c r="AH104" s="32">
        <v>0</v>
      </c>
      <c r="AI104" s="37">
        <v>0</v>
      </c>
      <c r="AJ104" s="32">
        <v>27.802777777777777</v>
      </c>
      <c r="AK104" s="32">
        <v>0</v>
      </c>
      <c r="AL104" s="37">
        <v>0</v>
      </c>
      <c r="AM104" t="s">
        <v>128</v>
      </c>
      <c r="AN104" s="34">
        <v>7</v>
      </c>
      <c r="AX104"/>
      <c r="AY104"/>
    </row>
    <row r="105" spans="1:51" x14ac:dyDescent="0.25">
      <c r="A105" t="s">
        <v>1347</v>
      </c>
      <c r="B105" t="s">
        <v>569</v>
      </c>
      <c r="C105" t="s">
        <v>1095</v>
      </c>
      <c r="D105" t="s">
        <v>1283</v>
      </c>
      <c r="E105" s="32">
        <v>147.03333333333333</v>
      </c>
      <c r="F105" s="32">
        <v>566.17477777777776</v>
      </c>
      <c r="G105" s="32">
        <v>149.77622222222223</v>
      </c>
      <c r="H105" s="37">
        <v>0.26454061201752976</v>
      </c>
      <c r="I105" s="32">
        <v>544.07955555555554</v>
      </c>
      <c r="J105" s="32">
        <v>149.77622222222223</v>
      </c>
      <c r="K105" s="37">
        <v>0.2752836799193582</v>
      </c>
      <c r="L105" s="32">
        <v>36.822222222222223</v>
      </c>
      <c r="M105" s="32">
        <v>4.9621111111111107</v>
      </c>
      <c r="N105" s="37">
        <v>0.13475859987929992</v>
      </c>
      <c r="O105" s="32">
        <v>20.539000000000001</v>
      </c>
      <c r="P105" s="32">
        <v>4.9621111111111107</v>
      </c>
      <c r="Q105" s="37">
        <v>0.24159458158192271</v>
      </c>
      <c r="R105" s="32">
        <v>13.155444444444441</v>
      </c>
      <c r="S105" s="32">
        <v>0</v>
      </c>
      <c r="T105" s="37">
        <v>0</v>
      </c>
      <c r="U105" s="32">
        <v>3.1277777777777778</v>
      </c>
      <c r="V105" s="32">
        <v>0</v>
      </c>
      <c r="W105" s="37">
        <v>0</v>
      </c>
      <c r="X105" s="32">
        <v>109.14777777777775</v>
      </c>
      <c r="Y105" s="32">
        <v>34.378888888888874</v>
      </c>
      <c r="Z105" s="37">
        <v>0.31497561919110678</v>
      </c>
      <c r="AA105" s="32">
        <v>5.8120000000000003</v>
      </c>
      <c r="AB105" s="32">
        <v>0</v>
      </c>
      <c r="AC105" s="37">
        <v>0</v>
      </c>
      <c r="AD105" s="32">
        <v>374.66411111111114</v>
      </c>
      <c r="AE105" s="32">
        <v>107.16855555555557</v>
      </c>
      <c r="AF105" s="37">
        <v>0.286039021025351</v>
      </c>
      <c r="AG105" s="32">
        <v>0</v>
      </c>
      <c r="AH105" s="32">
        <v>0</v>
      </c>
      <c r="AI105" s="37" t="s">
        <v>1459</v>
      </c>
      <c r="AJ105" s="32">
        <v>39.728666666666683</v>
      </c>
      <c r="AK105" s="32">
        <v>3.2666666666666666</v>
      </c>
      <c r="AL105" s="37">
        <v>8.2224422331481847E-2</v>
      </c>
      <c r="AM105" t="s">
        <v>81</v>
      </c>
      <c r="AN105" s="34">
        <v>7</v>
      </c>
      <c r="AX105"/>
      <c r="AY105"/>
    </row>
    <row r="106" spans="1:51" x14ac:dyDescent="0.25">
      <c r="A106" t="s">
        <v>1347</v>
      </c>
      <c r="B106" t="s">
        <v>521</v>
      </c>
      <c r="C106" t="s">
        <v>1027</v>
      </c>
      <c r="D106" t="s">
        <v>1283</v>
      </c>
      <c r="E106" s="32">
        <v>152.62222222222223</v>
      </c>
      <c r="F106" s="32">
        <v>529.14833333333343</v>
      </c>
      <c r="G106" s="32">
        <v>180.01633333333328</v>
      </c>
      <c r="H106" s="37">
        <v>0.34020013291799067</v>
      </c>
      <c r="I106" s="32">
        <v>518.2788888888889</v>
      </c>
      <c r="J106" s="32">
        <v>180.01633333333328</v>
      </c>
      <c r="K106" s="37">
        <v>0.34733487547459424</v>
      </c>
      <c r="L106" s="32">
        <v>43.786111111111111</v>
      </c>
      <c r="M106" s="32">
        <v>8.8888888888888892E-2</v>
      </c>
      <c r="N106" s="37">
        <v>2.0300704180676267E-3</v>
      </c>
      <c r="O106" s="32">
        <v>32.916666666666664</v>
      </c>
      <c r="P106" s="32">
        <v>8.8888888888888892E-2</v>
      </c>
      <c r="Q106" s="37">
        <v>2.7004219409282704E-3</v>
      </c>
      <c r="R106" s="32">
        <v>5.0916666666666668</v>
      </c>
      <c r="S106" s="32">
        <v>0</v>
      </c>
      <c r="T106" s="37">
        <v>0</v>
      </c>
      <c r="U106" s="32">
        <v>5.7777777777777777</v>
      </c>
      <c r="V106" s="32">
        <v>0</v>
      </c>
      <c r="W106" s="37">
        <v>0</v>
      </c>
      <c r="X106" s="32">
        <v>110.73611111111111</v>
      </c>
      <c r="Y106" s="32">
        <v>55.43333333333333</v>
      </c>
      <c r="Z106" s="37">
        <v>0.5005894895271541</v>
      </c>
      <c r="AA106" s="32">
        <v>0</v>
      </c>
      <c r="AB106" s="32">
        <v>0</v>
      </c>
      <c r="AC106" s="37" t="s">
        <v>1459</v>
      </c>
      <c r="AD106" s="32">
        <v>312.69277777777785</v>
      </c>
      <c r="AE106" s="32">
        <v>122.57188888888884</v>
      </c>
      <c r="AF106" s="37">
        <v>0.3919882312600047</v>
      </c>
      <c r="AG106" s="32">
        <v>0</v>
      </c>
      <c r="AH106" s="32">
        <v>0</v>
      </c>
      <c r="AI106" s="37" t="s">
        <v>1459</v>
      </c>
      <c r="AJ106" s="32">
        <v>61.93333333333333</v>
      </c>
      <c r="AK106" s="32">
        <v>1.9222222222222223</v>
      </c>
      <c r="AL106" s="37">
        <v>3.1036957301758164E-2</v>
      </c>
      <c r="AM106" t="s">
        <v>32</v>
      </c>
      <c r="AN106" s="34">
        <v>7</v>
      </c>
      <c r="AX106"/>
      <c r="AY106"/>
    </row>
    <row r="107" spans="1:51" x14ac:dyDescent="0.25">
      <c r="A107" t="s">
        <v>1347</v>
      </c>
      <c r="B107" t="s">
        <v>582</v>
      </c>
      <c r="C107" t="s">
        <v>1103</v>
      </c>
      <c r="D107" t="s">
        <v>1283</v>
      </c>
      <c r="E107" s="32">
        <v>96.833333333333329</v>
      </c>
      <c r="F107" s="32">
        <v>309.50211111111105</v>
      </c>
      <c r="G107" s="32">
        <v>77.225999999999999</v>
      </c>
      <c r="H107" s="37">
        <v>0.24951687638820633</v>
      </c>
      <c r="I107" s="32">
        <v>291.41033333333331</v>
      </c>
      <c r="J107" s="32">
        <v>77.225999999999999</v>
      </c>
      <c r="K107" s="37">
        <v>0.26500776110661828</v>
      </c>
      <c r="L107" s="32">
        <v>26.357222222222223</v>
      </c>
      <c r="M107" s="32">
        <v>1.2268888888888891</v>
      </c>
      <c r="N107" s="37">
        <v>4.6548489766667381E-2</v>
      </c>
      <c r="O107" s="32">
        <v>13.921333333333335</v>
      </c>
      <c r="P107" s="32">
        <v>1.2268888888888891</v>
      </c>
      <c r="Q107" s="37">
        <v>8.8130128020943083E-2</v>
      </c>
      <c r="R107" s="32">
        <v>5.6433333333333326</v>
      </c>
      <c r="S107" s="32">
        <v>0</v>
      </c>
      <c r="T107" s="37">
        <v>0</v>
      </c>
      <c r="U107" s="32">
        <v>6.7925555555555546</v>
      </c>
      <c r="V107" s="32">
        <v>0</v>
      </c>
      <c r="W107" s="37">
        <v>0</v>
      </c>
      <c r="X107" s="32">
        <v>51.648666666666649</v>
      </c>
      <c r="Y107" s="32">
        <v>20.755777777777784</v>
      </c>
      <c r="Z107" s="37">
        <v>0.40186473567135239</v>
      </c>
      <c r="AA107" s="32">
        <v>5.6558888888888887</v>
      </c>
      <c r="AB107" s="32">
        <v>0</v>
      </c>
      <c r="AC107" s="37">
        <v>0</v>
      </c>
      <c r="AD107" s="32">
        <v>140.32755555555553</v>
      </c>
      <c r="AE107" s="32">
        <v>53.422333333333334</v>
      </c>
      <c r="AF107" s="37">
        <v>0.38069738421534383</v>
      </c>
      <c r="AG107" s="32">
        <v>56.429888888888897</v>
      </c>
      <c r="AH107" s="32">
        <v>0</v>
      </c>
      <c r="AI107" s="37">
        <v>0</v>
      </c>
      <c r="AJ107" s="32">
        <v>29.082888888888895</v>
      </c>
      <c r="AK107" s="32">
        <v>1.821</v>
      </c>
      <c r="AL107" s="37">
        <v>6.2614137369816525E-2</v>
      </c>
      <c r="AM107" t="s">
        <v>94</v>
      </c>
      <c r="AN107" s="34">
        <v>7</v>
      </c>
      <c r="AX107"/>
      <c r="AY107"/>
    </row>
    <row r="108" spans="1:51" x14ac:dyDescent="0.25">
      <c r="A108" t="s">
        <v>1347</v>
      </c>
      <c r="B108" t="s">
        <v>814</v>
      </c>
      <c r="C108" t="s">
        <v>1054</v>
      </c>
      <c r="D108" t="s">
        <v>1283</v>
      </c>
      <c r="E108" s="32">
        <v>147</v>
      </c>
      <c r="F108" s="32">
        <v>469.75455555555544</v>
      </c>
      <c r="G108" s="32">
        <v>147.47144444444444</v>
      </c>
      <c r="H108" s="37">
        <v>0.31393297350791471</v>
      </c>
      <c r="I108" s="32">
        <v>453.53199999999993</v>
      </c>
      <c r="J108" s="32">
        <v>147.47144444444444</v>
      </c>
      <c r="K108" s="37">
        <v>0.32516215932821602</v>
      </c>
      <c r="L108" s="32">
        <v>55.405444444444441</v>
      </c>
      <c r="M108" s="32">
        <v>7.8222222222222221E-2</v>
      </c>
      <c r="N108" s="37">
        <v>1.4118147233825797E-3</v>
      </c>
      <c r="O108" s="32">
        <v>39.952333333333328</v>
      </c>
      <c r="P108" s="32">
        <v>7.8222222222222221E-2</v>
      </c>
      <c r="Q108" s="37">
        <v>1.9578887062638535E-3</v>
      </c>
      <c r="R108" s="32">
        <v>9.2055555555555557</v>
      </c>
      <c r="S108" s="32">
        <v>0</v>
      </c>
      <c r="T108" s="37">
        <v>0</v>
      </c>
      <c r="U108" s="32">
        <v>6.2475555555555555</v>
      </c>
      <c r="V108" s="32">
        <v>0</v>
      </c>
      <c r="W108" s="37">
        <v>0</v>
      </c>
      <c r="X108" s="32">
        <v>81.742333333333349</v>
      </c>
      <c r="Y108" s="32">
        <v>28.426333333333332</v>
      </c>
      <c r="Z108" s="37">
        <v>0.34775534504764966</v>
      </c>
      <c r="AA108" s="32">
        <v>0.76944444444444449</v>
      </c>
      <c r="AB108" s="32">
        <v>0</v>
      </c>
      <c r="AC108" s="37">
        <v>0</v>
      </c>
      <c r="AD108" s="32">
        <v>240.21755555555549</v>
      </c>
      <c r="AE108" s="32">
        <v>118.96688888888889</v>
      </c>
      <c r="AF108" s="37">
        <v>0.4952464386449692</v>
      </c>
      <c r="AG108" s="32">
        <v>47.440111111111108</v>
      </c>
      <c r="AH108" s="32">
        <v>0</v>
      </c>
      <c r="AI108" s="37">
        <v>0</v>
      </c>
      <c r="AJ108" s="32">
        <v>44.17966666666667</v>
      </c>
      <c r="AK108" s="32">
        <v>0</v>
      </c>
      <c r="AL108" s="37">
        <v>0</v>
      </c>
      <c r="AM108" t="s">
        <v>329</v>
      </c>
      <c r="AN108" s="34">
        <v>7</v>
      </c>
      <c r="AX108"/>
      <c r="AY108"/>
    </row>
    <row r="109" spans="1:51" x14ac:dyDescent="0.25">
      <c r="A109" t="s">
        <v>1347</v>
      </c>
      <c r="B109" t="s">
        <v>872</v>
      </c>
      <c r="C109" t="s">
        <v>1093</v>
      </c>
      <c r="D109" t="s">
        <v>1279</v>
      </c>
      <c r="E109" s="32">
        <v>106.11111111111111</v>
      </c>
      <c r="F109" s="32">
        <v>434.21955555555553</v>
      </c>
      <c r="G109" s="32">
        <v>17.338333333333335</v>
      </c>
      <c r="H109" s="37">
        <v>3.992987674438124E-2</v>
      </c>
      <c r="I109" s="32">
        <v>408.07788888888888</v>
      </c>
      <c r="J109" s="32">
        <v>17.338333333333335</v>
      </c>
      <c r="K109" s="37">
        <v>4.2487803935033104E-2</v>
      </c>
      <c r="L109" s="32">
        <v>47.863888888888887</v>
      </c>
      <c r="M109" s="32">
        <v>0</v>
      </c>
      <c r="N109" s="37">
        <v>0</v>
      </c>
      <c r="O109" s="32">
        <v>21.722222222222221</v>
      </c>
      <c r="P109" s="32">
        <v>0</v>
      </c>
      <c r="Q109" s="37">
        <v>0</v>
      </c>
      <c r="R109" s="32">
        <v>19.630555555555556</v>
      </c>
      <c r="S109" s="32">
        <v>0</v>
      </c>
      <c r="T109" s="37">
        <v>0</v>
      </c>
      <c r="U109" s="32">
        <v>6.5111111111111111</v>
      </c>
      <c r="V109" s="32">
        <v>0</v>
      </c>
      <c r="W109" s="37">
        <v>0</v>
      </c>
      <c r="X109" s="32">
        <v>98.891666666666666</v>
      </c>
      <c r="Y109" s="32">
        <v>0</v>
      </c>
      <c r="Z109" s="37">
        <v>0</v>
      </c>
      <c r="AA109" s="32">
        <v>0</v>
      </c>
      <c r="AB109" s="32">
        <v>0</v>
      </c>
      <c r="AC109" s="37" t="s">
        <v>1459</v>
      </c>
      <c r="AD109" s="32">
        <v>209.9355555555556</v>
      </c>
      <c r="AE109" s="32">
        <v>17.338333333333335</v>
      </c>
      <c r="AF109" s="37">
        <v>8.2588836785891961E-2</v>
      </c>
      <c r="AG109" s="32">
        <v>50.329666666666668</v>
      </c>
      <c r="AH109" s="32">
        <v>0</v>
      </c>
      <c r="AI109" s="37">
        <v>0</v>
      </c>
      <c r="AJ109" s="32">
        <v>27.198777777777778</v>
      </c>
      <c r="AK109" s="32">
        <v>0</v>
      </c>
      <c r="AL109" s="37">
        <v>0</v>
      </c>
      <c r="AM109" t="s">
        <v>390</v>
      </c>
      <c r="AN109" s="34">
        <v>7</v>
      </c>
      <c r="AX109"/>
      <c r="AY109"/>
    </row>
    <row r="110" spans="1:51" x14ac:dyDescent="0.25">
      <c r="A110" t="s">
        <v>1347</v>
      </c>
      <c r="B110" t="s">
        <v>508</v>
      </c>
      <c r="C110" t="s">
        <v>1027</v>
      </c>
      <c r="D110" t="s">
        <v>1283</v>
      </c>
      <c r="E110" s="32">
        <v>76.599999999999994</v>
      </c>
      <c r="F110" s="32">
        <v>277.27333333333331</v>
      </c>
      <c r="G110" s="32">
        <v>108.151</v>
      </c>
      <c r="H110" s="37">
        <v>0.3900519343127119</v>
      </c>
      <c r="I110" s="32">
        <v>261.92222222222216</v>
      </c>
      <c r="J110" s="32">
        <v>108.151</v>
      </c>
      <c r="K110" s="37">
        <v>0.4129126543078947</v>
      </c>
      <c r="L110" s="32">
        <v>16.783888888888889</v>
      </c>
      <c r="M110" s="32">
        <v>8.8888888888888892E-2</v>
      </c>
      <c r="N110" s="37">
        <v>5.2960842077389029E-3</v>
      </c>
      <c r="O110" s="32">
        <v>9.7611111111111111</v>
      </c>
      <c r="P110" s="32">
        <v>8.8888888888888892E-2</v>
      </c>
      <c r="Q110" s="37">
        <v>9.1064314171883896E-3</v>
      </c>
      <c r="R110" s="32">
        <v>5.0199999999999996</v>
      </c>
      <c r="S110" s="32">
        <v>0</v>
      </c>
      <c r="T110" s="37">
        <v>0</v>
      </c>
      <c r="U110" s="32">
        <v>2.0027777777777778</v>
      </c>
      <c r="V110" s="32">
        <v>0</v>
      </c>
      <c r="W110" s="37">
        <v>0</v>
      </c>
      <c r="X110" s="32">
        <v>44.944333333333326</v>
      </c>
      <c r="Y110" s="32">
        <v>21.969333333333335</v>
      </c>
      <c r="Z110" s="37">
        <v>0.48881208606201759</v>
      </c>
      <c r="AA110" s="32">
        <v>8.3283333333333349</v>
      </c>
      <c r="AB110" s="32">
        <v>0</v>
      </c>
      <c r="AC110" s="37">
        <v>0</v>
      </c>
      <c r="AD110" s="32">
        <v>139.96044444444442</v>
      </c>
      <c r="AE110" s="32">
        <v>84.405111111111097</v>
      </c>
      <c r="AF110" s="37">
        <v>0.60306404031615279</v>
      </c>
      <c r="AG110" s="32">
        <v>37.869333333333337</v>
      </c>
      <c r="AH110" s="32">
        <v>0</v>
      </c>
      <c r="AI110" s="37">
        <v>0</v>
      </c>
      <c r="AJ110" s="32">
        <v>29.386999999999993</v>
      </c>
      <c r="AK110" s="32">
        <v>1.6876666666666664</v>
      </c>
      <c r="AL110" s="37">
        <v>5.7429021903109091E-2</v>
      </c>
      <c r="AM110" t="s">
        <v>19</v>
      </c>
      <c r="AN110" s="34">
        <v>7</v>
      </c>
      <c r="AX110"/>
      <c r="AY110"/>
    </row>
    <row r="111" spans="1:51" x14ac:dyDescent="0.25">
      <c r="A111" t="s">
        <v>1347</v>
      </c>
      <c r="B111" t="s">
        <v>563</v>
      </c>
      <c r="C111" t="s">
        <v>1053</v>
      </c>
      <c r="D111" t="s">
        <v>1283</v>
      </c>
      <c r="E111" s="32">
        <v>97.555555555555557</v>
      </c>
      <c r="F111" s="32">
        <v>520.66677777777772</v>
      </c>
      <c r="G111" s="32">
        <v>0.26666666666666666</v>
      </c>
      <c r="H111" s="37">
        <v>5.1216378314900067E-4</v>
      </c>
      <c r="I111" s="32">
        <v>496.54455555555558</v>
      </c>
      <c r="J111" s="32">
        <v>0.26666666666666666</v>
      </c>
      <c r="K111" s="37">
        <v>5.3704479020680925E-4</v>
      </c>
      <c r="L111" s="32">
        <v>71.672222222222217</v>
      </c>
      <c r="M111" s="32">
        <v>0</v>
      </c>
      <c r="N111" s="37">
        <v>0</v>
      </c>
      <c r="O111" s="32">
        <v>50.49722222222222</v>
      </c>
      <c r="P111" s="32">
        <v>0</v>
      </c>
      <c r="Q111" s="37">
        <v>0</v>
      </c>
      <c r="R111" s="32">
        <v>15.425000000000001</v>
      </c>
      <c r="S111" s="32">
        <v>0</v>
      </c>
      <c r="T111" s="37">
        <v>0</v>
      </c>
      <c r="U111" s="32">
        <v>5.75</v>
      </c>
      <c r="V111" s="32">
        <v>0</v>
      </c>
      <c r="W111" s="37">
        <v>0</v>
      </c>
      <c r="X111" s="32">
        <v>92.094444444444449</v>
      </c>
      <c r="Y111" s="32">
        <v>0</v>
      </c>
      <c r="Z111" s="37">
        <v>0</v>
      </c>
      <c r="AA111" s="32">
        <v>2.9472222222222224</v>
      </c>
      <c r="AB111" s="32">
        <v>0</v>
      </c>
      <c r="AC111" s="37">
        <v>0</v>
      </c>
      <c r="AD111" s="32">
        <v>231.76111111111106</v>
      </c>
      <c r="AE111" s="32">
        <v>0.26666666666666666</v>
      </c>
      <c r="AF111" s="37">
        <v>1.1506100630438432E-3</v>
      </c>
      <c r="AG111" s="32">
        <v>67.638888888888886</v>
      </c>
      <c r="AH111" s="32">
        <v>0</v>
      </c>
      <c r="AI111" s="37">
        <v>0</v>
      </c>
      <c r="AJ111" s="32">
        <v>54.55288888888888</v>
      </c>
      <c r="AK111" s="32">
        <v>0</v>
      </c>
      <c r="AL111" s="37">
        <v>0</v>
      </c>
      <c r="AM111" t="s">
        <v>74</v>
      </c>
      <c r="AN111" s="34">
        <v>7</v>
      </c>
      <c r="AX111"/>
      <c r="AY111"/>
    </row>
    <row r="112" spans="1:51" x14ac:dyDescent="0.25">
      <c r="A112" t="s">
        <v>1347</v>
      </c>
      <c r="B112" t="s">
        <v>494</v>
      </c>
      <c r="C112" t="s">
        <v>1060</v>
      </c>
      <c r="D112" t="s">
        <v>1283</v>
      </c>
      <c r="E112" s="32">
        <v>181.56666666666666</v>
      </c>
      <c r="F112" s="32">
        <v>519.38122222222205</v>
      </c>
      <c r="G112" s="32">
        <v>82.908999999999992</v>
      </c>
      <c r="H112" s="37">
        <v>0.15963033789567119</v>
      </c>
      <c r="I112" s="32">
        <v>498.72288888888875</v>
      </c>
      <c r="J112" s="32">
        <v>82.908999999999992</v>
      </c>
      <c r="K112" s="37">
        <v>0.1662426205958063</v>
      </c>
      <c r="L112" s="32">
        <v>57.197222222222223</v>
      </c>
      <c r="M112" s="32">
        <v>0</v>
      </c>
      <c r="N112" s="37">
        <v>0</v>
      </c>
      <c r="O112" s="32">
        <v>42.052777777777777</v>
      </c>
      <c r="P112" s="32">
        <v>0</v>
      </c>
      <c r="Q112" s="37">
        <v>0</v>
      </c>
      <c r="R112" s="32">
        <v>9.4555555555555557</v>
      </c>
      <c r="S112" s="32">
        <v>0</v>
      </c>
      <c r="T112" s="37">
        <v>0</v>
      </c>
      <c r="U112" s="32">
        <v>5.6888888888888891</v>
      </c>
      <c r="V112" s="32">
        <v>0</v>
      </c>
      <c r="W112" s="37">
        <v>0</v>
      </c>
      <c r="X112" s="32">
        <v>81.147222222222226</v>
      </c>
      <c r="Y112" s="32">
        <v>1.9638888888888888</v>
      </c>
      <c r="Z112" s="37">
        <v>2.420155410262554E-2</v>
      </c>
      <c r="AA112" s="32">
        <v>5.5138888888888893</v>
      </c>
      <c r="AB112" s="32">
        <v>0</v>
      </c>
      <c r="AC112" s="37">
        <v>0</v>
      </c>
      <c r="AD112" s="32">
        <v>301.46255555555541</v>
      </c>
      <c r="AE112" s="32">
        <v>80.945111111111103</v>
      </c>
      <c r="AF112" s="37">
        <v>0.26850801076087222</v>
      </c>
      <c r="AG112" s="32">
        <v>0</v>
      </c>
      <c r="AH112" s="32">
        <v>0</v>
      </c>
      <c r="AI112" s="37" t="s">
        <v>1459</v>
      </c>
      <c r="AJ112" s="32">
        <v>74.060333333333347</v>
      </c>
      <c r="AK112" s="32">
        <v>0</v>
      </c>
      <c r="AL112" s="37">
        <v>0</v>
      </c>
      <c r="AM112" t="s">
        <v>5</v>
      </c>
      <c r="AN112" s="34">
        <v>7</v>
      </c>
      <c r="AX112"/>
      <c r="AY112"/>
    </row>
    <row r="113" spans="1:51" x14ac:dyDescent="0.25">
      <c r="A113" t="s">
        <v>1347</v>
      </c>
      <c r="B113" t="s">
        <v>935</v>
      </c>
      <c r="C113" t="s">
        <v>1113</v>
      </c>
      <c r="D113" t="s">
        <v>1293</v>
      </c>
      <c r="E113" s="32">
        <v>46.177777777777777</v>
      </c>
      <c r="F113" s="32">
        <v>120.50555555555556</v>
      </c>
      <c r="G113" s="32">
        <v>0</v>
      </c>
      <c r="H113" s="37">
        <v>0</v>
      </c>
      <c r="I113" s="32">
        <v>112.78333333333333</v>
      </c>
      <c r="J113" s="32">
        <v>0</v>
      </c>
      <c r="K113" s="37">
        <v>0</v>
      </c>
      <c r="L113" s="32">
        <v>5.2722222222222221</v>
      </c>
      <c r="M113" s="32">
        <v>0</v>
      </c>
      <c r="N113" s="37">
        <v>0</v>
      </c>
      <c r="O113" s="32">
        <v>3.15</v>
      </c>
      <c r="P113" s="32">
        <v>0</v>
      </c>
      <c r="Q113" s="37">
        <v>0</v>
      </c>
      <c r="R113" s="32">
        <v>0</v>
      </c>
      <c r="S113" s="32">
        <v>0</v>
      </c>
      <c r="T113" s="37" t="s">
        <v>1459</v>
      </c>
      <c r="U113" s="32">
        <v>2.1222222222222222</v>
      </c>
      <c r="V113" s="32">
        <v>0</v>
      </c>
      <c r="W113" s="37">
        <v>0</v>
      </c>
      <c r="X113" s="32">
        <v>29.558333333333334</v>
      </c>
      <c r="Y113" s="32">
        <v>0</v>
      </c>
      <c r="Z113" s="37">
        <v>0</v>
      </c>
      <c r="AA113" s="32">
        <v>5.6</v>
      </c>
      <c r="AB113" s="32">
        <v>0</v>
      </c>
      <c r="AC113" s="37">
        <v>0</v>
      </c>
      <c r="AD113" s="32">
        <v>75.391666666666666</v>
      </c>
      <c r="AE113" s="32">
        <v>0</v>
      </c>
      <c r="AF113" s="37">
        <v>0</v>
      </c>
      <c r="AG113" s="32">
        <v>0</v>
      </c>
      <c r="AH113" s="32">
        <v>0</v>
      </c>
      <c r="AI113" s="37" t="s">
        <v>1459</v>
      </c>
      <c r="AJ113" s="32">
        <v>4.6833333333333336</v>
      </c>
      <c r="AK113" s="32">
        <v>0</v>
      </c>
      <c r="AL113" s="37">
        <v>0</v>
      </c>
      <c r="AM113" t="s">
        <v>453</v>
      </c>
      <c r="AN113" s="34">
        <v>7</v>
      </c>
      <c r="AX113"/>
      <c r="AY113"/>
    </row>
    <row r="114" spans="1:51" x14ac:dyDescent="0.25">
      <c r="A114" t="s">
        <v>1347</v>
      </c>
      <c r="B114" t="s">
        <v>607</v>
      </c>
      <c r="C114" t="s">
        <v>1047</v>
      </c>
      <c r="D114" t="s">
        <v>1304</v>
      </c>
      <c r="E114" s="32">
        <v>18.511111111111113</v>
      </c>
      <c r="F114" s="32">
        <v>70.811777777777763</v>
      </c>
      <c r="G114" s="32">
        <v>0</v>
      </c>
      <c r="H114" s="37">
        <v>0</v>
      </c>
      <c r="I114" s="32">
        <v>66.496222222222215</v>
      </c>
      <c r="J114" s="32">
        <v>0</v>
      </c>
      <c r="K114" s="37">
        <v>0</v>
      </c>
      <c r="L114" s="32">
        <v>11.157444444444444</v>
      </c>
      <c r="M114" s="32">
        <v>0</v>
      </c>
      <c r="N114" s="37">
        <v>0</v>
      </c>
      <c r="O114" s="32">
        <v>6.8418888888888878</v>
      </c>
      <c r="P114" s="32">
        <v>0</v>
      </c>
      <c r="Q114" s="37">
        <v>0</v>
      </c>
      <c r="R114" s="32">
        <v>3.3377777777777782</v>
      </c>
      <c r="S114" s="32">
        <v>0</v>
      </c>
      <c r="T114" s="37">
        <v>0</v>
      </c>
      <c r="U114" s="32">
        <v>0.97777777777777775</v>
      </c>
      <c r="V114" s="32">
        <v>0</v>
      </c>
      <c r="W114" s="37">
        <v>0</v>
      </c>
      <c r="X114" s="32">
        <v>21.892666666666667</v>
      </c>
      <c r="Y114" s="32">
        <v>0</v>
      </c>
      <c r="Z114" s="37">
        <v>0</v>
      </c>
      <c r="AA114" s="32">
        <v>0</v>
      </c>
      <c r="AB114" s="32">
        <v>0</v>
      </c>
      <c r="AC114" s="37" t="s">
        <v>1459</v>
      </c>
      <c r="AD114" s="32">
        <v>23.93622222222222</v>
      </c>
      <c r="AE114" s="32">
        <v>0</v>
      </c>
      <c r="AF114" s="37">
        <v>0</v>
      </c>
      <c r="AG114" s="32">
        <v>13.82544444444444</v>
      </c>
      <c r="AH114" s="32">
        <v>0</v>
      </c>
      <c r="AI114" s="37">
        <v>0</v>
      </c>
      <c r="AJ114" s="32">
        <v>0</v>
      </c>
      <c r="AK114" s="32">
        <v>0</v>
      </c>
      <c r="AL114" s="37" t="s">
        <v>1459</v>
      </c>
      <c r="AM114" t="s">
        <v>121</v>
      </c>
      <c r="AN114" s="34">
        <v>7</v>
      </c>
      <c r="AX114"/>
      <c r="AY114"/>
    </row>
    <row r="115" spans="1:51" x14ac:dyDescent="0.25">
      <c r="A115" t="s">
        <v>1347</v>
      </c>
      <c r="B115" t="s">
        <v>842</v>
      </c>
      <c r="C115" t="s">
        <v>1100</v>
      </c>
      <c r="D115" t="s">
        <v>1271</v>
      </c>
      <c r="E115" s="32">
        <v>93.688888888888883</v>
      </c>
      <c r="F115" s="32">
        <v>267.49244444444446</v>
      </c>
      <c r="G115" s="32">
        <v>50.072222222222223</v>
      </c>
      <c r="H115" s="37">
        <v>0.18719116469333297</v>
      </c>
      <c r="I115" s="32">
        <v>247.38044444444441</v>
      </c>
      <c r="J115" s="32">
        <v>49.605555555555554</v>
      </c>
      <c r="K115" s="37">
        <v>0.2005233504489711</v>
      </c>
      <c r="L115" s="32">
        <v>36.165555555555564</v>
      </c>
      <c r="M115" s="32">
        <v>0.46666666666666667</v>
      </c>
      <c r="N115" s="37">
        <v>1.2903622231097726E-2</v>
      </c>
      <c r="O115" s="32">
        <v>16.125222222222224</v>
      </c>
      <c r="P115" s="32">
        <v>0</v>
      </c>
      <c r="Q115" s="37">
        <v>0</v>
      </c>
      <c r="R115" s="32">
        <v>14.351444444444448</v>
      </c>
      <c r="S115" s="32">
        <v>0.46666666666666667</v>
      </c>
      <c r="T115" s="37">
        <v>3.2517052096962741E-2</v>
      </c>
      <c r="U115" s="32">
        <v>5.6888888888888891</v>
      </c>
      <c r="V115" s="32">
        <v>0</v>
      </c>
      <c r="W115" s="37">
        <v>0</v>
      </c>
      <c r="X115" s="32">
        <v>44.460888888888888</v>
      </c>
      <c r="Y115" s="32">
        <v>0</v>
      </c>
      <c r="Z115" s="37">
        <v>0</v>
      </c>
      <c r="AA115" s="32">
        <v>7.166666666666667E-2</v>
      </c>
      <c r="AB115" s="32">
        <v>0</v>
      </c>
      <c r="AC115" s="37">
        <v>0</v>
      </c>
      <c r="AD115" s="32">
        <v>126.45622222222222</v>
      </c>
      <c r="AE115" s="32">
        <v>48.81111111111111</v>
      </c>
      <c r="AF115" s="37">
        <v>0.38599216593182006</v>
      </c>
      <c r="AG115" s="32">
        <v>29.315888888888882</v>
      </c>
      <c r="AH115" s="32">
        <v>0</v>
      </c>
      <c r="AI115" s="37">
        <v>0</v>
      </c>
      <c r="AJ115" s="32">
        <v>31.022222222222222</v>
      </c>
      <c r="AK115" s="32">
        <v>0.7944444444444444</v>
      </c>
      <c r="AL115" s="37">
        <v>2.5608882521489969E-2</v>
      </c>
      <c r="AM115" t="s">
        <v>360</v>
      </c>
      <c r="AN115" s="34">
        <v>7</v>
      </c>
      <c r="AX115"/>
      <c r="AY115"/>
    </row>
    <row r="116" spans="1:51" x14ac:dyDescent="0.25">
      <c r="A116" t="s">
        <v>1347</v>
      </c>
      <c r="B116" t="s">
        <v>633</v>
      </c>
      <c r="C116" t="s">
        <v>1021</v>
      </c>
      <c r="D116" t="s">
        <v>1239</v>
      </c>
      <c r="E116" s="32">
        <v>39</v>
      </c>
      <c r="F116" s="32">
        <v>101.57955555555554</v>
      </c>
      <c r="G116" s="32">
        <v>0</v>
      </c>
      <c r="H116" s="37">
        <v>0</v>
      </c>
      <c r="I116" s="32">
        <v>88.979222222222205</v>
      </c>
      <c r="J116" s="32">
        <v>0</v>
      </c>
      <c r="K116" s="37">
        <v>0</v>
      </c>
      <c r="L116" s="32">
        <v>26.215333333333334</v>
      </c>
      <c r="M116" s="32">
        <v>0</v>
      </c>
      <c r="N116" s="37">
        <v>0</v>
      </c>
      <c r="O116" s="32">
        <v>13.614999999999998</v>
      </c>
      <c r="P116" s="32">
        <v>0</v>
      </c>
      <c r="Q116" s="37">
        <v>0</v>
      </c>
      <c r="R116" s="32">
        <v>6.9114444444444452</v>
      </c>
      <c r="S116" s="32">
        <v>0</v>
      </c>
      <c r="T116" s="37">
        <v>0</v>
      </c>
      <c r="U116" s="32">
        <v>5.6888888888888891</v>
      </c>
      <c r="V116" s="32">
        <v>0</v>
      </c>
      <c r="W116" s="37">
        <v>0</v>
      </c>
      <c r="X116" s="32">
        <v>12.495111111111106</v>
      </c>
      <c r="Y116" s="32">
        <v>0</v>
      </c>
      <c r="Z116" s="37">
        <v>0</v>
      </c>
      <c r="AA116" s="32">
        <v>0</v>
      </c>
      <c r="AB116" s="32">
        <v>0</v>
      </c>
      <c r="AC116" s="37" t="s">
        <v>1459</v>
      </c>
      <c r="AD116" s="32">
        <v>19.299777777777773</v>
      </c>
      <c r="AE116" s="32">
        <v>0</v>
      </c>
      <c r="AF116" s="37">
        <v>0</v>
      </c>
      <c r="AG116" s="32">
        <v>18.481777777777776</v>
      </c>
      <c r="AH116" s="32">
        <v>0</v>
      </c>
      <c r="AI116" s="37">
        <v>0</v>
      </c>
      <c r="AJ116" s="32">
        <v>25.087555555555557</v>
      </c>
      <c r="AK116" s="32">
        <v>0</v>
      </c>
      <c r="AL116" s="37">
        <v>0</v>
      </c>
      <c r="AM116" t="s">
        <v>147</v>
      </c>
      <c r="AN116" s="34">
        <v>7</v>
      </c>
      <c r="AX116"/>
      <c r="AY116"/>
    </row>
    <row r="117" spans="1:51" x14ac:dyDescent="0.25">
      <c r="A117" t="s">
        <v>1347</v>
      </c>
      <c r="B117" t="s">
        <v>931</v>
      </c>
      <c r="C117" t="s">
        <v>1068</v>
      </c>
      <c r="D117" t="s">
        <v>1287</v>
      </c>
      <c r="E117" s="32">
        <v>56.1</v>
      </c>
      <c r="F117" s="32">
        <v>297.89377777777776</v>
      </c>
      <c r="G117" s="32">
        <v>0</v>
      </c>
      <c r="H117" s="37">
        <v>0</v>
      </c>
      <c r="I117" s="32">
        <v>292.64933333333329</v>
      </c>
      <c r="J117" s="32">
        <v>0</v>
      </c>
      <c r="K117" s="37">
        <v>0</v>
      </c>
      <c r="L117" s="32">
        <v>18.494444444444444</v>
      </c>
      <c r="M117" s="32">
        <v>0</v>
      </c>
      <c r="N117" s="37">
        <v>0</v>
      </c>
      <c r="O117" s="32">
        <v>13.25</v>
      </c>
      <c r="P117" s="32">
        <v>0</v>
      </c>
      <c r="Q117" s="37">
        <v>0</v>
      </c>
      <c r="R117" s="32">
        <v>0</v>
      </c>
      <c r="S117" s="32">
        <v>0</v>
      </c>
      <c r="T117" s="37" t="s">
        <v>1459</v>
      </c>
      <c r="U117" s="32">
        <v>5.2444444444444445</v>
      </c>
      <c r="V117" s="32">
        <v>0</v>
      </c>
      <c r="W117" s="37">
        <v>0</v>
      </c>
      <c r="X117" s="32">
        <v>52.417111111111119</v>
      </c>
      <c r="Y117" s="32">
        <v>0</v>
      </c>
      <c r="Z117" s="37">
        <v>0</v>
      </c>
      <c r="AA117" s="32">
        <v>0</v>
      </c>
      <c r="AB117" s="32">
        <v>0</v>
      </c>
      <c r="AC117" s="37" t="s">
        <v>1459</v>
      </c>
      <c r="AD117" s="32">
        <v>145.06777777777774</v>
      </c>
      <c r="AE117" s="32">
        <v>0</v>
      </c>
      <c r="AF117" s="37">
        <v>0</v>
      </c>
      <c r="AG117" s="32">
        <v>42.418888888888887</v>
      </c>
      <c r="AH117" s="32">
        <v>0</v>
      </c>
      <c r="AI117" s="37">
        <v>0</v>
      </c>
      <c r="AJ117" s="32">
        <v>39.495555555555548</v>
      </c>
      <c r="AK117" s="32">
        <v>0</v>
      </c>
      <c r="AL117" s="37">
        <v>0</v>
      </c>
      <c r="AM117" t="s">
        <v>449</v>
      </c>
      <c r="AN117" s="34">
        <v>7</v>
      </c>
      <c r="AX117"/>
      <c r="AY117"/>
    </row>
    <row r="118" spans="1:51" x14ac:dyDescent="0.25">
      <c r="A118" t="s">
        <v>1347</v>
      </c>
      <c r="B118" t="s">
        <v>825</v>
      </c>
      <c r="C118" t="s">
        <v>999</v>
      </c>
      <c r="D118" t="s">
        <v>1260</v>
      </c>
      <c r="E118" s="32">
        <v>84.911111111111111</v>
      </c>
      <c r="F118" s="32">
        <v>139.58611111111111</v>
      </c>
      <c r="G118" s="32">
        <v>0</v>
      </c>
      <c r="H118" s="37">
        <v>0</v>
      </c>
      <c r="I118" s="32">
        <v>139.58611111111111</v>
      </c>
      <c r="J118" s="32">
        <v>0</v>
      </c>
      <c r="K118" s="37">
        <v>0</v>
      </c>
      <c r="L118" s="32">
        <v>12.883333333333333</v>
      </c>
      <c r="M118" s="32">
        <v>0</v>
      </c>
      <c r="N118" s="37">
        <v>0</v>
      </c>
      <c r="O118" s="32">
        <v>12.883333333333333</v>
      </c>
      <c r="P118" s="32">
        <v>0</v>
      </c>
      <c r="Q118" s="37">
        <v>0</v>
      </c>
      <c r="R118" s="32">
        <v>0</v>
      </c>
      <c r="S118" s="32">
        <v>0</v>
      </c>
      <c r="T118" s="37" t="s">
        <v>1459</v>
      </c>
      <c r="U118" s="32">
        <v>0</v>
      </c>
      <c r="V118" s="32">
        <v>0</v>
      </c>
      <c r="W118" s="37" t="s">
        <v>1459</v>
      </c>
      <c r="X118" s="32">
        <v>37.522222222222226</v>
      </c>
      <c r="Y118" s="32">
        <v>0</v>
      </c>
      <c r="Z118" s="37">
        <v>0</v>
      </c>
      <c r="AA118" s="32">
        <v>0</v>
      </c>
      <c r="AB118" s="32">
        <v>0</v>
      </c>
      <c r="AC118" s="37" t="s">
        <v>1459</v>
      </c>
      <c r="AD118" s="32">
        <v>75.483333333333334</v>
      </c>
      <c r="AE118" s="32">
        <v>0</v>
      </c>
      <c r="AF118" s="37">
        <v>0</v>
      </c>
      <c r="AG118" s="32">
        <v>0</v>
      </c>
      <c r="AH118" s="32">
        <v>0</v>
      </c>
      <c r="AI118" s="37" t="s">
        <v>1459</v>
      </c>
      <c r="AJ118" s="32">
        <v>13.697222222222223</v>
      </c>
      <c r="AK118" s="32">
        <v>0</v>
      </c>
      <c r="AL118" s="37">
        <v>0</v>
      </c>
      <c r="AM118" t="s">
        <v>341</v>
      </c>
      <c r="AN118" s="34">
        <v>7</v>
      </c>
      <c r="AX118"/>
      <c r="AY118"/>
    </row>
    <row r="119" spans="1:51" x14ac:dyDescent="0.25">
      <c r="A119" t="s">
        <v>1347</v>
      </c>
      <c r="B119" t="s">
        <v>637</v>
      </c>
      <c r="C119" t="s">
        <v>1102</v>
      </c>
      <c r="D119" t="s">
        <v>1211</v>
      </c>
      <c r="E119" s="32">
        <v>62.722222222222221</v>
      </c>
      <c r="F119" s="32">
        <v>95.891666666666666</v>
      </c>
      <c r="G119" s="32">
        <v>0</v>
      </c>
      <c r="H119" s="37">
        <v>0</v>
      </c>
      <c r="I119" s="32">
        <v>95.891666666666666</v>
      </c>
      <c r="J119" s="32">
        <v>0</v>
      </c>
      <c r="K119" s="37">
        <v>0</v>
      </c>
      <c r="L119" s="32">
        <v>9.4749999999999996</v>
      </c>
      <c r="M119" s="32">
        <v>0</v>
      </c>
      <c r="N119" s="37">
        <v>0</v>
      </c>
      <c r="O119" s="32">
        <v>9.4749999999999996</v>
      </c>
      <c r="P119" s="32">
        <v>0</v>
      </c>
      <c r="Q119" s="37">
        <v>0</v>
      </c>
      <c r="R119" s="32">
        <v>0</v>
      </c>
      <c r="S119" s="32">
        <v>0</v>
      </c>
      <c r="T119" s="37" t="s">
        <v>1459</v>
      </c>
      <c r="U119" s="32">
        <v>0</v>
      </c>
      <c r="V119" s="32">
        <v>0</v>
      </c>
      <c r="W119" s="37" t="s">
        <v>1459</v>
      </c>
      <c r="X119" s="32">
        <v>17.866666666666667</v>
      </c>
      <c r="Y119" s="32">
        <v>0</v>
      </c>
      <c r="Z119" s="37">
        <v>0</v>
      </c>
      <c r="AA119" s="32">
        <v>0</v>
      </c>
      <c r="AB119" s="32">
        <v>0</v>
      </c>
      <c r="AC119" s="37" t="s">
        <v>1459</v>
      </c>
      <c r="AD119" s="32">
        <v>53.25277777777778</v>
      </c>
      <c r="AE119" s="32">
        <v>0</v>
      </c>
      <c r="AF119" s="37">
        <v>0</v>
      </c>
      <c r="AG119" s="32">
        <v>0</v>
      </c>
      <c r="AH119" s="32">
        <v>0</v>
      </c>
      <c r="AI119" s="37" t="s">
        <v>1459</v>
      </c>
      <c r="AJ119" s="32">
        <v>15.297222222222222</v>
      </c>
      <c r="AK119" s="32">
        <v>0</v>
      </c>
      <c r="AL119" s="37">
        <v>0</v>
      </c>
      <c r="AM119" t="s">
        <v>151</v>
      </c>
      <c r="AN119" s="34">
        <v>7</v>
      </c>
      <c r="AX119"/>
      <c r="AY119"/>
    </row>
    <row r="120" spans="1:51" x14ac:dyDescent="0.25">
      <c r="A120" t="s">
        <v>1347</v>
      </c>
      <c r="B120" t="s">
        <v>719</v>
      </c>
      <c r="C120" t="s">
        <v>1146</v>
      </c>
      <c r="D120" t="s">
        <v>1237</v>
      </c>
      <c r="E120" s="32">
        <v>56.144444444444446</v>
      </c>
      <c r="F120" s="32">
        <v>150.7946666666667</v>
      </c>
      <c r="G120" s="32">
        <v>0</v>
      </c>
      <c r="H120" s="37">
        <v>0</v>
      </c>
      <c r="I120" s="32">
        <v>139.96766666666667</v>
      </c>
      <c r="J120" s="32">
        <v>0</v>
      </c>
      <c r="K120" s="37">
        <v>0</v>
      </c>
      <c r="L120" s="32">
        <v>37.027999999999992</v>
      </c>
      <c r="M120" s="32">
        <v>0</v>
      </c>
      <c r="N120" s="37">
        <v>0</v>
      </c>
      <c r="O120" s="32">
        <v>31.339111111111105</v>
      </c>
      <c r="P120" s="32">
        <v>0</v>
      </c>
      <c r="Q120" s="37">
        <v>0</v>
      </c>
      <c r="R120" s="32">
        <v>0</v>
      </c>
      <c r="S120" s="32">
        <v>0</v>
      </c>
      <c r="T120" s="37" t="s">
        <v>1459</v>
      </c>
      <c r="U120" s="32">
        <v>5.6888888888888891</v>
      </c>
      <c r="V120" s="32">
        <v>0</v>
      </c>
      <c r="W120" s="37">
        <v>0</v>
      </c>
      <c r="X120" s="32">
        <v>13.616222222222225</v>
      </c>
      <c r="Y120" s="32">
        <v>0</v>
      </c>
      <c r="Z120" s="37">
        <v>0</v>
      </c>
      <c r="AA120" s="32">
        <v>5.1381111111111135</v>
      </c>
      <c r="AB120" s="32">
        <v>0</v>
      </c>
      <c r="AC120" s="37">
        <v>0</v>
      </c>
      <c r="AD120" s="32">
        <v>19.767111111111106</v>
      </c>
      <c r="AE120" s="32">
        <v>0</v>
      </c>
      <c r="AF120" s="37">
        <v>0</v>
      </c>
      <c r="AG120" s="32">
        <v>43.58077777777779</v>
      </c>
      <c r="AH120" s="32">
        <v>0</v>
      </c>
      <c r="AI120" s="37">
        <v>0</v>
      </c>
      <c r="AJ120" s="32">
        <v>31.664444444444445</v>
      </c>
      <c r="AK120" s="32">
        <v>0</v>
      </c>
      <c r="AL120" s="37">
        <v>0</v>
      </c>
      <c r="AM120" t="s">
        <v>233</v>
      </c>
      <c r="AN120" s="34">
        <v>7</v>
      </c>
      <c r="AX120"/>
      <c r="AY120"/>
    </row>
    <row r="121" spans="1:51" x14ac:dyDescent="0.25">
      <c r="A121" t="s">
        <v>1347</v>
      </c>
      <c r="B121" t="s">
        <v>899</v>
      </c>
      <c r="C121" t="s">
        <v>1194</v>
      </c>
      <c r="D121" t="s">
        <v>1242</v>
      </c>
      <c r="E121" s="32">
        <v>49.344444444444441</v>
      </c>
      <c r="F121" s="32">
        <v>152.64255555555559</v>
      </c>
      <c r="G121" s="32">
        <v>0</v>
      </c>
      <c r="H121" s="37">
        <v>0</v>
      </c>
      <c r="I121" s="32">
        <v>143.91044444444447</v>
      </c>
      <c r="J121" s="32">
        <v>0</v>
      </c>
      <c r="K121" s="37">
        <v>0</v>
      </c>
      <c r="L121" s="32">
        <v>21.99377777777778</v>
      </c>
      <c r="M121" s="32">
        <v>0</v>
      </c>
      <c r="N121" s="37">
        <v>0</v>
      </c>
      <c r="O121" s="32">
        <v>13.261666666666667</v>
      </c>
      <c r="P121" s="32">
        <v>0</v>
      </c>
      <c r="Q121" s="37">
        <v>0</v>
      </c>
      <c r="R121" s="32">
        <v>4.3731111111111112</v>
      </c>
      <c r="S121" s="32">
        <v>0</v>
      </c>
      <c r="T121" s="37">
        <v>0</v>
      </c>
      <c r="U121" s="32">
        <v>4.359</v>
      </c>
      <c r="V121" s="32">
        <v>0</v>
      </c>
      <c r="W121" s="37">
        <v>0</v>
      </c>
      <c r="X121" s="32">
        <v>22.301555555555549</v>
      </c>
      <c r="Y121" s="32">
        <v>0</v>
      </c>
      <c r="Z121" s="37">
        <v>0</v>
      </c>
      <c r="AA121" s="32">
        <v>0</v>
      </c>
      <c r="AB121" s="32">
        <v>0</v>
      </c>
      <c r="AC121" s="37" t="s">
        <v>1459</v>
      </c>
      <c r="AD121" s="32">
        <v>79.241111111111124</v>
      </c>
      <c r="AE121" s="32">
        <v>0</v>
      </c>
      <c r="AF121" s="37">
        <v>0</v>
      </c>
      <c r="AG121" s="32">
        <v>0</v>
      </c>
      <c r="AH121" s="32">
        <v>0</v>
      </c>
      <c r="AI121" s="37" t="s">
        <v>1459</v>
      </c>
      <c r="AJ121" s="32">
        <v>29.106111111111129</v>
      </c>
      <c r="AK121" s="32">
        <v>0</v>
      </c>
      <c r="AL121" s="37">
        <v>0</v>
      </c>
      <c r="AM121" t="s">
        <v>417</v>
      </c>
      <c r="AN121" s="34">
        <v>7</v>
      </c>
      <c r="AX121"/>
      <c r="AY121"/>
    </row>
    <row r="122" spans="1:51" x14ac:dyDescent="0.25">
      <c r="A122" t="s">
        <v>1347</v>
      </c>
      <c r="B122" t="s">
        <v>828</v>
      </c>
      <c r="C122" t="s">
        <v>1053</v>
      </c>
      <c r="D122" t="s">
        <v>1283</v>
      </c>
      <c r="E122" s="32">
        <v>52.81111111111111</v>
      </c>
      <c r="F122" s="32">
        <v>144.76722222222219</v>
      </c>
      <c r="G122" s="32">
        <v>0</v>
      </c>
      <c r="H122" s="37">
        <v>0</v>
      </c>
      <c r="I122" s="32">
        <v>138.93944444444443</v>
      </c>
      <c r="J122" s="32">
        <v>0</v>
      </c>
      <c r="K122" s="37">
        <v>0</v>
      </c>
      <c r="L122" s="32">
        <v>6.767777777777777</v>
      </c>
      <c r="M122" s="32">
        <v>0</v>
      </c>
      <c r="N122" s="37">
        <v>0</v>
      </c>
      <c r="O122" s="32">
        <v>1.1677777777777778</v>
      </c>
      <c r="P122" s="32">
        <v>0</v>
      </c>
      <c r="Q122" s="37">
        <v>0</v>
      </c>
      <c r="R122" s="32">
        <v>0</v>
      </c>
      <c r="S122" s="32">
        <v>0</v>
      </c>
      <c r="T122" s="37" t="s">
        <v>1459</v>
      </c>
      <c r="U122" s="32">
        <v>5.6</v>
      </c>
      <c r="V122" s="32">
        <v>0</v>
      </c>
      <c r="W122" s="37">
        <v>0</v>
      </c>
      <c r="X122" s="32">
        <v>45.025555555555549</v>
      </c>
      <c r="Y122" s="32">
        <v>0</v>
      </c>
      <c r="Z122" s="37">
        <v>0</v>
      </c>
      <c r="AA122" s="32">
        <v>0.22777777777777777</v>
      </c>
      <c r="AB122" s="32">
        <v>0</v>
      </c>
      <c r="AC122" s="37">
        <v>0</v>
      </c>
      <c r="AD122" s="32">
        <v>75.740555555555545</v>
      </c>
      <c r="AE122" s="32">
        <v>0</v>
      </c>
      <c r="AF122" s="37">
        <v>0</v>
      </c>
      <c r="AG122" s="32">
        <v>0</v>
      </c>
      <c r="AH122" s="32">
        <v>0</v>
      </c>
      <c r="AI122" s="37" t="s">
        <v>1459</v>
      </c>
      <c r="AJ122" s="32">
        <v>17.005555555555549</v>
      </c>
      <c r="AK122" s="32">
        <v>0</v>
      </c>
      <c r="AL122" s="37">
        <v>0</v>
      </c>
      <c r="AM122" t="s">
        <v>344</v>
      </c>
      <c r="AN122" s="34">
        <v>7</v>
      </c>
      <c r="AX122"/>
      <c r="AY122"/>
    </row>
    <row r="123" spans="1:51" x14ac:dyDescent="0.25">
      <c r="A123" t="s">
        <v>1347</v>
      </c>
      <c r="B123" t="s">
        <v>808</v>
      </c>
      <c r="C123" t="s">
        <v>978</v>
      </c>
      <c r="D123" t="s">
        <v>1216</v>
      </c>
      <c r="E123" s="32">
        <v>81.511111111111106</v>
      </c>
      <c r="F123" s="32">
        <v>137.57044444444443</v>
      </c>
      <c r="G123" s="32">
        <v>0.65</v>
      </c>
      <c r="H123" s="37">
        <v>4.7248520757850127E-3</v>
      </c>
      <c r="I123" s="32">
        <v>133.94822222222223</v>
      </c>
      <c r="J123" s="32">
        <v>0.65</v>
      </c>
      <c r="K123" s="37">
        <v>4.852621327975818E-3</v>
      </c>
      <c r="L123" s="32">
        <v>11.488888888888889</v>
      </c>
      <c r="M123" s="32">
        <v>0</v>
      </c>
      <c r="N123" s="37">
        <v>0</v>
      </c>
      <c r="O123" s="32">
        <v>7.8666666666666663</v>
      </c>
      <c r="P123" s="32">
        <v>0</v>
      </c>
      <c r="Q123" s="37">
        <v>0</v>
      </c>
      <c r="R123" s="32">
        <v>0</v>
      </c>
      <c r="S123" s="32">
        <v>0</v>
      </c>
      <c r="T123" s="37" t="s">
        <v>1459</v>
      </c>
      <c r="U123" s="32">
        <v>3.6222222222222222</v>
      </c>
      <c r="V123" s="32">
        <v>0</v>
      </c>
      <c r="W123" s="37">
        <v>0</v>
      </c>
      <c r="X123" s="32">
        <v>47.513888888888886</v>
      </c>
      <c r="Y123" s="32">
        <v>0.65</v>
      </c>
      <c r="Z123" s="37">
        <v>1.3680210464776382E-2</v>
      </c>
      <c r="AA123" s="32">
        <v>0</v>
      </c>
      <c r="AB123" s="32">
        <v>0</v>
      </c>
      <c r="AC123" s="37" t="s">
        <v>1459</v>
      </c>
      <c r="AD123" s="32">
        <v>46.639555555555553</v>
      </c>
      <c r="AE123" s="32">
        <v>0</v>
      </c>
      <c r="AF123" s="37">
        <v>0</v>
      </c>
      <c r="AG123" s="32">
        <v>4.9861111111111107</v>
      </c>
      <c r="AH123" s="32">
        <v>0</v>
      </c>
      <c r="AI123" s="37">
        <v>0</v>
      </c>
      <c r="AJ123" s="32">
        <v>26.941999999999997</v>
      </c>
      <c r="AK123" s="32">
        <v>0</v>
      </c>
      <c r="AL123" s="37">
        <v>0</v>
      </c>
      <c r="AM123" t="s">
        <v>323</v>
      </c>
      <c r="AN123" s="34">
        <v>7</v>
      </c>
      <c r="AX123"/>
      <c r="AY123"/>
    </row>
    <row r="124" spans="1:51" x14ac:dyDescent="0.25">
      <c r="A124" t="s">
        <v>1347</v>
      </c>
      <c r="B124" t="s">
        <v>862</v>
      </c>
      <c r="C124" t="s">
        <v>1053</v>
      </c>
      <c r="D124" t="s">
        <v>1283</v>
      </c>
      <c r="E124" s="32">
        <v>63.43333333333333</v>
      </c>
      <c r="F124" s="32">
        <v>213.68388888888887</v>
      </c>
      <c r="G124" s="32">
        <v>0</v>
      </c>
      <c r="H124" s="37">
        <v>0</v>
      </c>
      <c r="I124" s="32">
        <v>181.38688888888888</v>
      </c>
      <c r="J124" s="32">
        <v>0</v>
      </c>
      <c r="K124" s="37">
        <v>0</v>
      </c>
      <c r="L124" s="32">
        <v>8.1777777777777771</v>
      </c>
      <c r="M124" s="32">
        <v>0</v>
      </c>
      <c r="N124" s="37">
        <v>0</v>
      </c>
      <c r="O124" s="32">
        <v>0</v>
      </c>
      <c r="P124" s="32">
        <v>0</v>
      </c>
      <c r="Q124" s="37" t="s">
        <v>1459</v>
      </c>
      <c r="R124" s="32">
        <v>0</v>
      </c>
      <c r="S124" s="32">
        <v>0</v>
      </c>
      <c r="T124" s="37" t="s">
        <v>1459</v>
      </c>
      <c r="U124" s="32">
        <v>8.1777777777777771</v>
      </c>
      <c r="V124" s="32">
        <v>0</v>
      </c>
      <c r="W124" s="37">
        <v>0</v>
      </c>
      <c r="X124" s="32">
        <v>23.734666666666669</v>
      </c>
      <c r="Y124" s="32">
        <v>0</v>
      </c>
      <c r="Z124" s="37">
        <v>0</v>
      </c>
      <c r="AA124" s="32">
        <v>24.119222222222223</v>
      </c>
      <c r="AB124" s="32">
        <v>0</v>
      </c>
      <c r="AC124" s="37">
        <v>0</v>
      </c>
      <c r="AD124" s="32">
        <v>108.16344444444445</v>
      </c>
      <c r="AE124" s="32">
        <v>0</v>
      </c>
      <c r="AF124" s="37">
        <v>0</v>
      </c>
      <c r="AG124" s="32">
        <v>0</v>
      </c>
      <c r="AH124" s="32">
        <v>0</v>
      </c>
      <c r="AI124" s="37" t="s">
        <v>1459</v>
      </c>
      <c r="AJ124" s="32">
        <v>49.488777777777763</v>
      </c>
      <c r="AK124" s="32">
        <v>0</v>
      </c>
      <c r="AL124" s="37">
        <v>0</v>
      </c>
      <c r="AM124" t="s">
        <v>380</v>
      </c>
      <c r="AN124" s="34">
        <v>7</v>
      </c>
      <c r="AX124"/>
      <c r="AY124"/>
    </row>
    <row r="125" spans="1:51" x14ac:dyDescent="0.25">
      <c r="A125" t="s">
        <v>1347</v>
      </c>
      <c r="B125" t="s">
        <v>815</v>
      </c>
      <c r="C125" t="s">
        <v>1053</v>
      </c>
      <c r="D125" t="s">
        <v>1283</v>
      </c>
      <c r="E125" s="32">
        <v>56.56666666666667</v>
      </c>
      <c r="F125" s="32">
        <v>138.54222222222222</v>
      </c>
      <c r="G125" s="32">
        <v>0</v>
      </c>
      <c r="H125" s="37">
        <v>0</v>
      </c>
      <c r="I125" s="32">
        <v>109.93944444444443</v>
      </c>
      <c r="J125" s="32">
        <v>0</v>
      </c>
      <c r="K125" s="37">
        <v>0</v>
      </c>
      <c r="L125" s="32">
        <v>8.1333333333333329</v>
      </c>
      <c r="M125" s="32">
        <v>0</v>
      </c>
      <c r="N125" s="37">
        <v>0</v>
      </c>
      <c r="O125" s="32">
        <v>0</v>
      </c>
      <c r="P125" s="32">
        <v>0</v>
      </c>
      <c r="Q125" s="37" t="s">
        <v>1459</v>
      </c>
      <c r="R125" s="32">
        <v>0</v>
      </c>
      <c r="S125" s="32">
        <v>0</v>
      </c>
      <c r="T125" s="37" t="s">
        <v>1459</v>
      </c>
      <c r="U125" s="32">
        <v>8.1333333333333329</v>
      </c>
      <c r="V125" s="32">
        <v>0</v>
      </c>
      <c r="W125" s="37">
        <v>0</v>
      </c>
      <c r="X125" s="32">
        <v>17.759333333333338</v>
      </c>
      <c r="Y125" s="32">
        <v>0</v>
      </c>
      <c r="Z125" s="37">
        <v>0</v>
      </c>
      <c r="AA125" s="32">
        <v>20.469444444444445</v>
      </c>
      <c r="AB125" s="32">
        <v>0</v>
      </c>
      <c r="AC125" s="37">
        <v>0</v>
      </c>
      <c r="AD125" s="32">
        <v>71.946666666666658</v>
      </c>
      <c r="AE125" s="32">
        <v>0</v>
      </c>
      <c r="AF125" s="37">
        <v>0</v>
      </c>
      <c r="AG125" s="32">
        <v>0</v>
      </c>
      <c r="AH125" s="32">
        <v>0</v>
      </c>
      <c r="AI125" s="37" t="s">
        <v>1459</v>
      </c>
      <c r="AJ125" s="32">
        <v>20.233444444444444</v>
      </c>
      <c r="AK125" s="32">
        <v>0</v>
      </c>
      <c r="AL125" s="37">
        <v>0</v>
      </c>
      <c r="AM125" t="s">
        <v>330</v>
      </c>
      <c r="AN125" s="34">
        <v>7</v>
      </c>
      <c r="AX125"/>
      <c r="AY125"/>
    </row>
    <row r="126" spans="1:51" x14ac:dyDescent="0.25">
      <c r="A126" t="s">
        <v>1347</v>
      </c>
      <c r="B126" t="s">
        <v>895</v>
      </c>
      <c r="C126" t="s">
        <v>1107</v>
      </c>
      <c r="D126" t="s">
        <v>1220</v>
      </c>
      <c r="E126" s="32">
        <v>50.411111111111111</v>
      </c>
      <c r="F126" s="32">
        <v>151.02033333333335</v>
      </c>
      <c r="G126" s="32">
        <v>67.636222222222216</v>
      </c>
      <c r="H126" s="37">
        <v>0.44786169338492304</v>
      </c>
      <c r="I126" s="32">
        <v>137.91111111111113</v>
      </c>
      <c r="J126" s="32">
        <v>67.636222222222216</v>
      </c>
      <c r="K126" s="37">
        <v>0.49043345149854967</v>
      </c>
      <c r="L126" s="32">
        <v>22.494111111111117</v>
      </c>
      <c r="M126" s="32">
        <v>8.9468888888888891</v>
      </c>
      <c r="N126" s="37">
        <v>0.3977436069687374</v>
      </c>
      <c r="O126" s="32">
        <v>14.574333333333339</v>
      </c>
      <c r="P126" s="32">
        <v>8.9468888888888891</v>
      </c>
      <c r="Q126" s="37">
        <v>0.61387980391708385</v>
      </c>
      <c r="R126" s="32">
        <v>2.4419999999999997</v>
      </c>
      <c r="S126" s="32">
        <v>0</v>
      </c>
      <c r="T126" s="37">
        <v>0</v>
      </c>
      <c r="U126" s="32">
        <v>5.4777777777777779</v>
      </c>
      <c r="V126" s="32">
        <v>0</v>
      </c>
      <c r="W126" s="37">
        <v>0</v>
      </c>
      <c r="X126" s="32">
        <v>21.651000000000007</v>
      </c>
      <c r="Y126" s="32">
        <v>7.3918888888888885</v>
      </c>
      <c r="Z126" s="37">
        <v>0.34141096895704059</v>
      </c>
      <c r="AA126" s="32">
        <v>5.1894444444444447</v>
      </c>
      <c r="AB126" s="32">
        <v>0</v>
      </c>
      <c r="AC126" s="37">
        <v>0</v>
      </c>
      <c r="AD126" s="32">
        <v>62.28</v>
      </c>
      <c r="AE126" s="32">
        <v>46.691888888888883</v>
      </c>
      <c r="AF126" s="37">
        <v>0.7497091986012987</v>
      </c>
      <c r="AG126" s="32">
        <v>6.4304444444444444</v>
      </c>
      <c r="AH126" s="32">
        <v>0</v>
      </c>
      <c r="AI126" s="37">
        <v>0</v>
      </c>
      <c r="AJ126" s="32">
        <v>32.975333333333332</v>
      </c>
      <c r="AK126" s="32">
        <v>4.6055555555555552</v>
      </c>
      <c r="AL126" s="37">
        <v>0.13966668688379866</v>
      </c>
      <c r="AM126" t="s">
        <v>413</v>
      </c>
      <c r="AN126" s="34">
        <v>7</v>
      </c>
      <c r="AX126"/>
      <c r="AY126"/>
    </row>
    <row r="127" spans="1:51" x14ac:dyDescent="0.25">
      <c r="A127" t="s">
        <v>1347</v>
      </c>
      <c r="B127" t="s">
        <v>929</v>
      </c>
      <c r="C127" t="s">
        <v>1068</v>
      </c>
      <c r="D127" t="s">
        <v>1287</v>
      </c>
      <c r="E127" s="32">
        <v>45.488888888888887</v>
      </c>
      <c r="F127" s="32">
        <v>155.90866666666665</v>
      </c>
      <c r="G127" s="32">
        <v>0</v>
      </c>
      <c r="H127" s="37">
        <v>0</v>
      </c>
      <c r="I127" s="32">
        <v>152.63088888888888</v>
      </c>
      <c r="J127" s="32">
        <v>0</v>
      </c>
      <c r="K127" s="37">
        <v>0</v>
      </c>
      <c r="L127" s="32">
        <v>16.32</v>
      </c>
      <c r="M127" s="32">
        <v>0</v>
      </c>
      <c r="N127" s="37">
        <v>0</v>
      </c>
      <c r="O127" s="32">
        <v>13.042222222222223</v>
      </c>
      <c r="P127" s="32">
        <v>0</v>
      </c>
      <c r="Q127" s="37">
        <v>0</v>
      </c>
      <c r="R127" s="32">
        <v>3.2777777777777777</v>
      </c>
      <c r="S127" s="32">
        <v>0</v>
      </c>
      <c r="T127" s="37">
        <v>0</v>
      </c>
      <c r="U127" s="32">
        <v>0</v>
      </c>
      <c r="V127" s="32">
        <v>0</v>
      </c>
      <c r="W127" s="37" t="s">
        <v>1459</v>
      </c>
      <c r="X127" s="32">
        <v>35.311222222222213</v>
      </c>
      <c r="Y127" s="32">
        <v>0</v>
      </c>
      <c r="Z127" s="37">
        <v>0</v>
      </c>
      <c r="AA127" s="32">
        <v>0</v>
      </c>
      <c r="AB127" s="32">
        <v>0</v>
      </c>
      <c r="AC127" s="37" t="s">
        <v>1459</v>
      </c>
      <c r="AD127" s="32">
        <v>84.706666666666649</v>
      </c>
      <c r="AE127" s="32">
        <v>0</v>
      </c>
      <c r="AF127" s="37">
        <v>0</v>
      </c>
      <c r="AG127" s="32">
        <v>2.3516666666666666</v>
      </c>
      <c r="AH127" s="32">
        <v>0</v>
      </c>
      <c r="AI127" s="37">
        <v>0</v>
      </c>
      <c r="AJ127" s="32">
        <v>17.219111111111115</v>
      </c>
      <c r="AK127" s="32">
        <v>0</v>
      </c>
      <c r="AL127" s="37">
        <v>0</v>
      </c>
      <c r="AM127" t="s">
        <v>447</v>
      </c>
      <c r="AN127" s="34">
        <v>7</v>
      </c>
      <c r="AX127"/>
      <c r="AY127"/>
    </row>
    <row r="128" spans="1:51" x14ac:dyDescent="0.25">
      <c r="A128" t="s">
        <v>1347</v>
      </c>
      <c r="B128" t="s">
        <v>736</v>
      </c>
      <c r="C128" t="s">
        <v>992</v>
      </c>
      <c r="D128" t="s">
        <v>1289</v>
      </c>
      <c r="E128" s="32">
        <v>55.233333333333334</v>
      </c>
      <c r="F128" s="32">
        <v>217.34</v>
      </c>
      <c r="G128" s="32">
        <v>46.921333333333337</v>
      </c>
      <c r="H128" s="37">
        <v>0.2158890831569584</v>
      </c>
      <c r="I128" s="32">
        <v>190.9998888888889</v>
      </c>
      <c r="J128" s="32">
        <v>46.921333333333337</v>
      </c>
      <c r="K128" s="37">
        <v>0.24566157397415589</v>
      </c>
      <c r="L128" s="32">
        <v>60.048444444444456</v>
      </c>
      <c r="M128" s="32">
        <v>1.6953333333333336</v>
      </c>
      <c r="N128" s="37">
        <v>2.8232760215825738E-2</v>
      </c>
      <c r="O128" s="32">
        <v>33.70833333333335</v>
      </c>
      <c r="P128" s="32">
        <v>1.6953333333333336</v>
      </c>
      <c r="Q128" s="37">
        <v>5.0294190358467224E-2</v>
      </c>
      <c r="R128" s="32">
        <v>20.473444444444439</v>
      </c>
      <c r="S128" s="32">
        <v>0</v>
      </c>
      <c r="T128" s="37">
        <v>0</v>
      </c>
      <c r="U128" s="32">
        <v>5.8666666666666663</v>
      </c>
      <c r="V128" s="32">
        <v>0</v>
      </c>
      <c r="W128" s="37">
        <v>0</v>
      </c>
      <c r="X128" s="32">
        <v>37.874000000000002</v>
      </c>
      <c r="Y128" s="32">
        <v>9.9692222222222266</v>
      </c>
      <c r="Z128" s="37">
        <v>0.26322073776792065</v>
      </c>
      <c r="AA128" s="32">
        <v>0</v>
      </c>
      <c r="AB128" s="32">
        <v>0</v>
      </c>
      <c r="AC128" s="37" t="s">
        <v>1459</v>
      </c>
      <c r="AD128" s="32">
        <v>108.30844444444445</v>
      </c>
      <c r="AE128" s="32">
        <v>30.163222222222224</v>
      </c>
      <c r="AF128" s="37">
        <v>0.27849372573801573</v>
      </c>
      <c r="AG128" s="32">
        <v>0</v>
      </c>
      <c r="AH128" s="32">
        <v>0</v>
      </c>
      <c r="AI128" s="37" t="s">
        <v>1459</v>
      </c>
      <c r="AJ128" s="32">
        <v>11.109111111111114</v>
      </c>
      <c r="AK128" s="32">
        <v>5.0935555555555556</v>
      </c>
      <c r="AL128" s="37">
        <v>0.45850253045548189</v>
      </c>
      <c r="AM128" t="s">
        <v>250</v>
      </c>
      <c r="AN128" s="34">
        <v>7</v>
      </c>
      <c r="AX128"/>
      <c r="AY128"/>
    </row>
    <row r="129" spans="1:51" x14ac:dyDescent="0.25">
      <c r="A129" t="s">
        <v>1347</v>
      </c>
      <c r="B129" t="s">
        <v>620</v>
      </c>
      <c r="C129" t="s">
        <v>1110</v>
      </c>
      <c r="D129" t="s">
        <v>1212</v>
      </c>
      <c r="E129" s="32">
        <v>117.24444444444444</v>
      </c>
      <c r="F129" s="32">
        <v>311.44822222222217</v>
      </c>
      <c r="G129" s="32">
        <v>9.4444444444444442E-2</v>
      </c>
      <c r="H129" s="37">
        <v>3.0324284329052027E-4</v>
      </c>
      <c r="I129" s="32">
        <v>290.24577777777773</v>
      </c>
      <c r="J129" s="32">
        <v>0</v>
      </c>
      <c r="K129" s="37">
        <v>0</v>
      </c>
      <c r="L129" s="32">
        <v>40.120333333333349</v>
      </c>
      <c r="M129" s="32">
        <v>9.4444444444444442E-2</v>
      </c>
      <c r="N129" s="37">
        <v>2.3540294059814491E-3</v>
      </c>
      <c r="O129" s="32">
        <v>27.596777777777792</v>
      </c>
      <c r="P129" s="32">
        <v>0</v>
      </c>
      <c r="Q129" s="37">
        <v>0</v>
      </c>
      <c r="R129" s="32">
        <v>6.3291111111111116</v>
      </c>
      <c r="S129" s="32">
        <v>0</v>
      </c>
      <c r="T129" s="37">
        <v>0</v>
      </c>
      <c r="U129" s="32">
        <v>6.1944444444444446</v>
      </c>
      <c r="V129" s="32">
        <v>9.4444444444444442E-2</v>
      </c>
      <c r="W129" s="37">
        <v>1.5246636771300448E-2</v>
      </c>
      <c r="X129" s="32">
        <v>67.032888888888877</v>
      </c>
      <c r="Y129" s="32">
        <v>0</v>
      </c>
      <c r="Z129" s="37">
        <v>0</v>
      </c>
      <c r="AA129" s="32">
        <v>8.6788888888888884</v>
      </c>
      <c r="AB129" s="32">
        <v>0</v>
      </c>
      <c r="AC129" s="37">
        <v>0</v>
      </c>
      <c r="AD129" s="32">
        <v>150.42899999999995</v>
      </c>
      <c r="AE129" s="32">
        <v>0</v>
      </c>
      <c r="AF129" s="37">
        <v>0</v>
      </c>
      <c r="AG129" s="32">
        <v>0</v>
      </c>
      <c r="AH129" s="32">
        <v>0</v>
      </c>
      <c r="AI129" s="37" t="s">
        <v>1459</v>
      </c>
      <c r="AJ129" s="32">
        <v>45.187111111111122</v>
      </c>
      <c r="AK129" s="32">
        <v>0</v>
      </c>
      <c r="AL129" s="37">
        <v>0</v>
      </c>
      <c r="AM129" t="s">
        <v>134</v>
      </c>
      <c r="AN129" s="34">
        <v>7</v>
      </c>
      <c r="AX129"/>
      <c r="AY129"/>
    </row>
    <row r="130" spans="1:51" x14ac:dyDescent="0.25">
      <c r="A130" t="s">
        <v>1347</v>
      </c>
      <c r="B130" t="s">
        <v>497</v>
      </c>
      <c r="C130" t="s">
        <v>1065</v>
      </c>
      <c r="D130" t="s">
        <v>1283</v>
      </c>
      <c r="E130" s="32">
        <v>77.688888888888883</v>
      </c>
      <c r="F130" s="32">
        <v>198.2515555555556</v>
      </c>
      <c r="G130" s="32">
        <v>57.409333333333336</v>
      </c>
      <c r="H130" s="37">
        <v>0.2895782238502822</v>
      </c>
      <c r="I130" s="32">
        <v>185.04155555555559</v>
      </c>
      <c r="J130" s="32">
        <v>57.409333333333336</v>
      </c>
      <c r="K130" s="37">
        <v>0.3102510306994104</v>
      </c>
      <c r="L130" s="32">
        <v>10.854444444444445</v>
      </c>
      <c r="M130" s="32">
        <v>3.0555555555555554</v>
      </c>
      <c r="N130" s="37">
        <v>0.28150271266250382</v>
      </c>
      <c r="O130" s="32">
        <v>9.1655555555555566</v>
      </c>
      <c r="P130" s="32">
        <v>3.0555555555555554</v>
      </c>
      <c r="Q130" s="37">
        <v>0.33337374227179045</v>
      </c>
      <c r="R130" s="32">
        <v>0</v>
      </c>
      <c r="S130" s="32">
        <v>0</v>
      </c>
      <c r="T130" s="37" t="s">
        <v>1459</v>
      </c>
      <c r="U130" s="32">
        <v>1.6888888888888889</v>
      </c>
      <c r="V130" s="32">
        <v>0</v>
      </c>
      <c r="W130" s="37">
        <v>0</v>
      </c>
      <c r="X130" s="32">
        <v>46.897888888888893</v>
      </c>
      <c r="Y130" s="32">
        <v>10.887888888888892</v>
      </c>
      <c r="Z130" s="37">
        <v>0.23216159931387581</v>
      </c>
      <c r="AA130" s="32">
        <v>11.521111111111113</v>
      </c>
      <c r="AB130" s="32">
        <v>0</v>
      </c>
      <c r="AC130" s="37">
        <v>0</v>
      </c>
      <c r="AD130" s="32">
        <v>90.403555555555556</v>
      </c>
      <c r="AE130" s="32">
        <v>34.146888888888888</v>
      </c>
      <c r="AF130" s="37">
        <v>0.37771621568473218</v>
      </c>
      <c r="AG130" s="32">
        <v>13.387777777777776</v>
      </c>
      <c r="AH130" s="32">
        <v>0</v>
      </c>
      <c r="AI130" s="37">
        <v>0</v>
      </c>
      <c r="AJ130" s="32">
        <v>25.186777777777781</v>
      </c>
      <c r="AK130" s="32">
        <v>9.3190000000000008</v>
      </c>
      <c r="AL130" s="37">
        <v>0.36999572085882804</v>
      </c>
      <c r="AM130" t="s">
        <v>8</v>
      </c>
      <c r="AN130" s="34">
        <v>7</v>
      </c>
      <c r="AX130"/>
      <c r="AY130"/>
    </row>
    <row r="131" spans="1:51" x14ac:dyDescent="0.25">
      <c r="A131" t="s">
        <v>1347</v>
      </c>
      <c r="B131" t="s">
        <v>749</v>
      </c>
      <c r="C131" t="s">
        <v>1004</v>
      </c>
      <c r="D131" t="s">
        <v>1307</v>
      </c>
      <c r="E131" s="32">
        <v>80.355555555555554</v>
      </c>
      <c r="F131" s="32">
        <v>231.13955555555555</v>
      </c>
      <c r="G131" s="32">
        <v>8.8888888888888892E-2</v>
      </c>
      <c r="H131" s="37">
        <v>3.8456805316268769E-4</v>
      </c>
      <c r="I131" s="32">
        <v>209.68411111111109</v>
      </c>
      <c r="J131" s="32">
        <v>0</v>
      </c>
      <c r="K131" s="37">
        <v>0</v>
      </c>
      <c r="L131" s="32">
        <v>41.372888888888887</v>
      </c>
      <c r="M131" s="32">
        <v>8.8888888888888892E-2</v>
      </c>
      <c r="N131" s="37">
        <v>2.1484815606570059E-3</v>
      </c>
      <c r="O131" s="32">
        <v>23.425333333333334</v>
      </c>
      <c r="P131" s="32">
        <v>0</v>
      </c>
      <c r="Q131" s="37">
        <v>0</v>
      </c>
      <c r="R131" s="32">
        <v>12.258666666666667</v>
      </c>
      <c r="S131" s="32">
        <v>8.8888888888888892E-2</v>
      </c>
      <c r="T131" s="37">
        <v>7.2511057936335294E-3</v>
      </c>
      <c r="U131" s="32">
        <v>5.6888888888888891</v>
      </c>
      <c r="V131" s="32">
        <v>0</v>
      </c>
      <c r="W131" s="37">
        <v>0</v>
      </c>
      <c r="X131" s="32">
        <v>44.612888888888868</v>
      </c>
      <c r="Y131" s="32">
        <v>0</v>
      </c>
      <c r="Z131" s="37">
        <v>0</v>
      </c>
      <c r="AA131" s="32">
        <v>3.5078888888888882</v>
      </c>
      <c r="AB131" s="32">
        <v>0</v>
      </c>
      <c r="AC131" s="37">
        <v>0</v>
      </c>
      <c r="AD131" s="32">
        <v>110.81055555555557</v>
      </c>
      <c r="AE131" s="32">
        <v>0</v>
      </c>
      <c r="AF131" s="37">
        <v>0</v>
      </c>
      <c r="AG131" s="32">
        <v>3.0946666666666669</v>
      </c>
      <c r="AH131" s="32">
        <v>0</v>
      </c>
      <c r="AI131" s="37">
        <v>0</v>
      </c>
      <c r="AJ131" s="32">
        <v>27.740666666666659</v>
      </c>
      <c r="AK131" s="32">
        <v>0</v>
      </c>
      <c r="AL131" s="37">
        <v>0</v>
      </c>
      <c r="AM131" t="s">
        <v>263</v>
      </c>
      <c r="AN131" s="34">
        <v>7</v>
      </c>
      <c r="AX131"/>
      <c r="AY131"/>
    </row>
    <row r="132" spans="1:51" x14ac:dyDescent="0.25">
      <c r="A132" t="s">
        <v>1347</v>
      </c>
      <c r="B132" t="s">
        <v>608</v>
      </c>
      <c r="C132" t="s">
        <v>1067</v>
      </c>
      <c r="D132" t="s">
        <v>1286</v>
      </c>
      <c r="E132" s="32">
        <v>28.733333333333334</v>
      </c>
      <c r="F132" s="32">
        <v>106.4091111111111</v>
      </c>
      <c r="G132" s="32">
        <v>0</v>
      </c>
      <c r="H132" s="37">
        <v>0</v>
      </c>
      <c r="I132" s="32">
        <v>98.086888888888879</v>
      </c>
      <c r="J132" s="32">
        <v>0</v>
      </c>
      <c r="K132" s="37">
        <v>0</v>
      </c>
      <c r="L132" s="32">
        <v>15.661222222222221</v>
      </c>
      <c r="M132" s="32">
        <v>0</v>
      </c>
      <c r="N132" s="37">
        <v>0</v>
      </c>
      <c r="O132" s="32">
        <v>10.183444444444445</v>
      </c>
      <c r="P132" s="32">
        <v>0</v>
      </c>
      <c r="Q132" s="37">
        <v>0</v>
      </c>
      <c r="R132" s="32">
        <v>0.14444444444444443</v>
      </c>
      <c r="S132" s="32">
        <v>0</v>
      </c>
      <c r="T132" s="37">
        <v>0</v>
      </c>
      <c r="U132" s="32">
        <v>5.333333333333333</v>
      </c>
      <c r="V132" s="32">
        <v>0</v>
      </c>
      <c r="W132" s="37">
        <v>0</v>
      </c>
      <c r="X132" s="32">
        <v>18.918888888888887</v>
      </c>
      <c r="Y132" s="32">
        <v>0</v>
      </c>
      <c r="Z132" s="37">
        <v>0</v>
      </c>
      <c r="AA132" s="32">
        <v>2.8444444444444446</v>
      </c>
      <c r="AB132" s="32">
        <v>0</v>
      </c>
      <c r="AC132" s="37">
        <v>0</v>
      </c>
      <c r="AD132" s="32">
        <v>38.134444444444441</v>
      </c>
      <c r="AE132" s="32">
        <v>0</v>
      </c>
      <c r="AF132" s="37">
        <v>0</v>
      </c>
      <c r="AG132" s="32">
        <v>21.107888888888887</v>
      </c>
      <c r="AH132" s="32">
        <v>0</v>
      </c>
      <c r="AI132" s="37">
        <v>0</v>
      </c>
      <c r="AJ132" s="32">
        <v>9.7422222222222246</v>
      </c>
      <c r="AK132" s="32">
        <v>0</v>
      </c>
      <c r="AL132" s="37">
        <v>0</v>
      </c>
      <c r="AM132" t="s">
        <v>122</v>
      </c>
      <c r="AN132" s="34">
        <v>7</v>
      </c>
      <c r="AX132"/>
      <c r="AY132"/>
    </row>
    <row r="133" spans="1:51" x14ac:dyDescent="0.25">
      <c r="A133" t="s">
        <v>1347</v>
      </c>
      <c r="B133" t="s">
        <v>776</v>
      </c>
      <c r="C133" t="s">
        <v>1110</v>
      </c>
      <c r="D133" t="s">
        <v>1212</v>
      </c>
      <c r="E133" s="32">
        <v>71.977777777777774</v>
      </c>
      <c r="F133" s="32">
        <v>180.99211111111109</v>
      </c>
      <c r="G133" s="32">
        <v>0</v>
      </c>
      <c r="H133" s="37">
        <v>0</v>
      </c>
      <c r="I133" s="32">
        <v>169.33144444444443</v>
      </c>
      <c r="J133" s="32">
        <v>0</v>
      </c>
      <c r="K133" s="37">
        <v>0</v>
      </c>
      <c r="L133" s="32">
        <v>26.187444444444441</v>
      </c>
      <c r="M133" s="32">
        <v>0</v>
      </c>
      <c r="N133" s="37">
        <v>0</v>
      </c>
      <c r="O133" s="32">
        <v>14.526777777777768</v>
      </c>
      <c r="P133" s="32">
        <v>0</v>
      </c>
      <c r="Q133" s="37">
        <v>0</v>
      </c>
      <c r="R133" s="32">
        <v>5.9206666666666665</v>
      </c>
      <c r="S133" s="32">
        <v>0</v>
      </c>
      <c r="T133" s="37">
        <v>0</v>
      </c>
      <c r="U133" s="32">
        <v>5.7400000000000055</v>
      </c>
      <c r="V133" s="32">
        <v>0</v>
      </c>
      <c r="W133" s="37">
        <v>0</v>
      </c>
      <c r="X133" s="32">
        <v>27.001777777777775</v>
      </c>
      <c r="Y133" s="32">
        <v>0</v>
      </c>
      <c r="Z133" s="37">
        <v>0</v>
      </c>
      <c r="AA133" s="32">
        <v>0</v>
      </c>
      <c r="AB133" s="32">
        <v>0</v>
      </c>
      <c r="AC133" s="37" t="s">
        <v>1459</v>
      </c>
      <c r="AD133" s="32">
        <v>78.248888888888885</v>
      </c>
      <c r="AE133" s="32">
        <v>0</v>
      </c>
      <c r="AF133" s="37">
        <v>0</v>
      </c>
      <c r="AG133" s="32">
        <v>26.115000000000006</v>
      </c>
      <c r="AH133" s="32">
        <v>0</v>
      </c>
      <c r="AI133" s="37">
        <v>0</v>
      </c>
      <c r="AJ133" s="32">
        <v>23.438999999999993</v>
      </c>
      <c r="AK133" s="32">
        <v>0</v>
      </c>
      <c r="AL133" s="37">
        <v>0</v>
      </c>
      <c r="AM133" t="s">
        <v>291</v>
      </c>
      <c r="AN133" s="34">
        <v>7</v>
      </c>
      <c r="AX133"/>
      <c r="AY133"/>
    </row>
    <row r="134" spans="1:51" x14ac:dyDescent="0.25">
      <c r="A134" t="s">
        <v>1347</v>
      </c>
      <c r="B134" t="s">
        <v>506</v>
      </c>
      <c r="C134" t="s">
        <v>1068</v>
      </c>
      <c r="D134" t="s">
        <v>1287</v>
      </c>
      <c r="E134" s="32">
        <v>233.84444444444443</v>
      </c>
      <c r="F134" s="32">
        <v>290.79722222222222</v>
      </c>
      <c r="G134" s="32">
        <v>0</v>
      </c>
      <c r="H134" s="37">
        <v>0</v>
      </c>
      <c r="I134" s="32">
        <v>290.79722222222222</v>
      </c>
      <c r="J134" s="32">
        <v>0</v>
      </c>
      <c r="K134" s="37">
        <v>0</v>
      </c>
      <c r="L134" s="32">
        <v>12.763888888888889</v>
      </c>
      <c r="M134" s="32">
        <v>0</v>
      </c>
      <c r="N134" s="37">
        <v>0</v>
      </c>
      <c r="O134" s="32">
        <v>12.763888888888889</v>
      </c>
      <c r="P134" s="32">
        <v>0</v>
      </c>
      <c r="Q134" s="37">
        <v>0</v>
      </c>
      <c r="R134" s="32">
        <v>0</v>
      </c>
      <c r="S134" s="32">
        <v>0</v>
      </c>
      <c r="T134" s="37" t="s">
        <v>1459</v>
      </c>
      <c r="U134" s="32">
        <v>0</v>
      </c>
      <c r="V134" s="32">
        <v>0</v>
      </c>
      <c r="W134" s="37" t="s">
        <v>1459</v>
      </c>
      <c r="X134" s="32">
        <v>83.786111111111111</v>
      </c>
      <c r="Y134" s="32">
        <v>0</v>
      </c>
      <c r="Z134" s="37">
        <v>0</v>
      </c>
      <c r="AA134" s="32">
        <v>0</v>
      </c>
      <c r="AB134" s="32">
        <v>0</v>
      </c>
      <c r="AC134" s="37" t="s">
        <v>1459</v>
      </c>
      <c r="AD134" s="32">
        <v>128.18055555555554</v>
      </c>
      <c r="AE134" s="32">
        <v>0</v>
      </c>
      <c r="AF134" s="37">
        <v>0</v>
      </c>
      <c r="AG134" s="32">
        <v>0</v>
      </c>
      <c r="AH134" s="32">
        <v>0</v>
      </c>
      <c r="AI134" s="37" t="s">
        <v>1459</v>
      </c>
      <c r="AJ134" s="32">
        <v>66.066666666666663</v>
      </c>
      <c r="AK134" s="32">
        <v>0</v>
      </c>
      <c r="AL134" s="37">
        <v>0</v>
      </c>
      <c r="AM134" t="s">
        <v>17</v>
      </c>
      <c r="AN134" s="34">
        <v>7</v>
      </c>
      <c r="AX134"/>
      <c r="AY134"/>
    </row>
    <row r="135" spans="1:51" x14ac:dyDescent="0.25">
      <c r="A135" t="s">
        <v>1347</v>
      </c>
      <c r="B135" t="s">
        <v>883</v>
      </c>
      <c r="C135" t="s">
        <v>1127</v>
      </c>
      <c r="D135" t="s">
        <v>1262</v>
      </c>
      <c r="E135" s="32">
        <v>77.933333333333337</v>
      </c>
      <c r="F135" s="32">
        <v>387.43833333333339</v>
      </c>
      <c r="G135" s="32">
        <v>70.068888888888878</v>
      </c>
      <c r="H135" s="37">
        <v>0.18085171977189196</v>
      </c>
      <c r="I135" s="32">
        <v>342.16055555555556</v>
      </c>
      <c r="J135" s="32">
        <v>70.068888888888878</v>
      </c>
      <c r="K135" s="37">
        <v>0.20478365419742839</v>
      </c>
      <c r="L135" s="32">
        <v>49.202777777777783</v>
      </c>
      <c r="M135" s="32">
        <v>1.2083333333333333</v>
      </c>
      <c r="N135" s="37">
        <v>2.455823406537571E-2</v>
      </c>
      <c r="O135" s="32">
        <v>31.505555555555556</v>
      </c>
      <c r="P135" s="32">
        <v>1.2083333333333333</v>
      </c>
      <c r="Q135" s="37">
        <v>3.8353024157996823E-2</v>
      </c>
      <c r="R135" s="32">
        <v>12.808333333333334</v>
      </c>
      <c r="S135" s="32">
        <v>0</v>
      </c>
      <c r="T135" s="37">
        <v>0</v>
      </c>
      <c r="U135" s="32">
        <v>4.8888888888888893</v>
      </c>
      <c r="V135" s="32">
        <v>0</v>
      </c>
      <c r="W135" s="37">
        <v>0</v>
      </c>
      <c r="X135" s="32">
        <v>98.136111111111106</v>
      </c>
      <c r="Y135" s="32">
        <v>14.122222222222222</v>
      </c>
      <c r="Z135" s="37">
        <v>0.14390444111070225</v>
      </c>
      <c r="AA135" s="32">
        <v>27.580555555555556</v>
      </c>
      <c r="AB135" s="32">
        <v>0</v>
      </c>
      <c r="AC135" s="37">
        <v>0</v>
      </c>
      <c r="AD135" s="32">
        <v>165.80222222222224</v>
      </c>
      <c r="AE135" s="32">
        <v>51.405000000000001</v>
      </c>
      <c r="AF135" s="37">
        <v>0.31003806409242601</v>
      </c>
      <c r="AG135" s="32">
        <v>0</v>
      </c>
      <c r="AH135" s="32">
        <v>0</v>
      </c>
      <c r="AI135" s="37" t="s">
        <v>1459</v>
      </c>
      <c r="AJ135" s="32">
        <v>46.716666666666669</v>
      </c>
      <c r="AK135" s="32">
        <v>3.3333333333333335</v>
      </c>
      <c r="AL135" s="37">
        <v>7.1352122725651085E-2</v>
      </c>
      <c r="AM135" t="s">
        <v>401</v>
      </c>
      <c r="AN135" s="34">
        <v>7</v>
      </c>
      <c r="AX135"/>
      <c r="AY135"/>
    </row>
    <row r="136" spans="1:51" x14ac:dyDescent="0.25">
      <c r="A136" t="s">
        <v>1347</v>
      </c>
      <c r="B136" t="s">
        <v>500</v>
      </c>
      <c r="C136" t="s">
        <v>1027</v>
      </c>
      <c r="D136" t="s">
        <v>1283</v>
      </c>
      <c r="E136" s="32">
        <v>77.322222222222223</v>
      </c>
      <c r="F136" s="32">
        <v>335.48477777777782</v>
      </c>
      <c r="G136" s="32">
        <v>13.249444444444441</v>
      </c>
      <c r="H136" s="37">
        <v>3.9493429574383718E-2</v>
      </c>
      <c r="I136" s="32">
        <v>312.19588888888893</v>
      </c>
      <c r="J136" s="32">
        <v>13.249444444444441</v>
      </c>
      <c r="K136" s="37">
        <v>4.243952247929806E-2</v>
      </c>
      <c r="L136" s="32">
        <v>58.080555555555556</v>
      </c>
      <c r="M136" s="32">
        <v>0</v>
      </c>
      <c r="N136" s="37">
        <v>0</v>
      </c>
      <c r="O136" s="32">
        <v>35.680555555555557</v>
      </c>
      <c r="P136" s="32">
        <v>0</v>
      </c>
      <c r="Q136" s="37">
        <v>0</v>
      </c>
      <c r="R136" s="32">
        <v>18</v>
      </c>
      <c r="S136" s="32">
        <v>0</v>
      </c>
      <c r="T136" s="37">
        <v>0</v>
      </c>
      <c r="U136" s="32">
        <v>4.4000000000000004</v>
      </c>
      <c r="V136" s="32">
        <v>0</v>
      </c>
      <c r="W136" s="37">
        <v>0</v>
      </c>
      <c r="X136" s="32">
        <v>62.766666666666666</v>
      </c>
      <c r="Y136" s="32">
        <v>0</v>
      </c>
      <c r="Z136" s="37">
        <v>0</v>
      </c>
      <c r="AA136" s="32">
        <v>0.88888888888888884</v>
      </c>
      <c r="AB136" s="32">
        <v>0</v>
      </c>
      <c r="AC136" s="37">
        <v>0</v>
      </c>
      <c r="AD136" s="32">
        <v>151.08555555555557</v>
      </c>
      <c r="AE136" s="32">
        <v>13.16333333333333</v>
      </c>
      <c r="AF136" s="37">
        <v>8.712502849746645E-2</v>
      </c>
      <c r="AG136" s="32">
        <v>0</v>
      </c>
      <c r="AH136" s="32">
        <v>0</v>
      </c>
      <c r="AI136" s="37" t="s">
        <v>1459</v>
      </c>
      <c r="AJ136" s="32">
        <v>62.663111111111114</v>
      </c>
      <c r="AK136" s="32">
        <v>8.611111111111111E-2</v>
      </c>
      <c r="AL136" s="37">
        <v>1.3741914434861552E-3</v>
      </c>
      <c r="AM136" t="s">
        <v>11</v>
      </c>
      <c r="AN136" s="34">
        <v>7</v>
      </c>
      <c r="AX136"/>
      <c r="AY136"/>
    </row>
    <row r="137" spans="1:51" x14ac:dyDescent="0.25">
      <c r="A137" t="s">
        <v>1347</v>
      </c>
      <c r="B137" t="s">
        <v>503</v>
      </c>
      <c r="C137" t="s">
        <v>1053</v>
      </c>
      <c r="D137" t="s">
        <v>1283</v>
      </c>
      <c r="E137" s="32">
        <v>129.8111111111111</v>
      </c>
      <c r="F137" s="32">
        <v>471.78511111111112</v>
      </c>
      <c r="G137" s="32">
        <v>6.5542222222222222</v>
      </c>
      <c r="H137" s="37">
        <v>1.3892388860653603E-2</v>
      </c>
      <c r="I137" s="32">
        <v>450.37400000000002</v>
      </c>
      <c r="J137" s="32">
        <v>6.5542222222222222</v>
      </c>
      <c r="K137" s="37">
        <v>1.4552843241888345E-2</v>
      </c>
      <c r="L137" s="32">
        <v>55.503777777777778</v>
      </c>
      <c r="M137" s="32">
        <v>0.58711111111111114</v>
      </c>
      <c r="N137" s="37">
        <v>1.0577858564181818E-2</v>
      </c>
      <c r="O137" s="32">
        <v>39.692666666666668</v>
      </c>
      <c r="P137" s="32">
        <v>0.58711111111111114</v>
      </c>
      <c r="Q137" s="37">
        <v>1.4791425228281743E-2</v>
      </c>
      <c r="R137" s="32">
        <v>10.388888888888889</v>
      </c>
      <c r="S137" s="32">
        <v>0</v>
      </c>
      <c r="T137" s="37">
        <v>0</v>
      </c>
      <c r="U137" s="32">
        <v>5.4222222222222225</v>
      </c>
      <c r="V137" s="32">
        <v>0</v>
      </c>
      <c r="W137" s="37">
        <v>0</v>
      </c>
      <c r="X137" s="32">
        <v>132.81288888888889</v>
      </c>
      <c r="Y137" s="32">
        <v>4.365444444444444</v>
      </c>
      <c r="Z137" s="37">
        <v>3.2869132513912637E-2</v>
      </c>
      <c r="AA137" s="32">
        <v>5.6</v>
      </c>
      <c r="AB137" s="32">
        <v>0</v>
      </c>
      <c r="AC137" s="37">
        <v>0</v>
      </c>
      <c r="AD137" s="32">
        <v>232.91288888888889</v>
      </c>
      <c r="AE137" s="32">
        <v>1.6016666666666668</v>
      </c>
      <c r="AF137" s="37">
        <v>6.8766768310135982E-3</v>
      </c>
      <c r="AG137" s="32">
        <v>0</v>
      </c>
      <c r="AH137" s="32">
        <v>0</v>
      </c>
      <c r="AI137" s="37" t="s">
        <v>1459</v>
      </c>
      <c r="AJ137" s="32">
        <v>44.955555555555556</v>
      </c>
      <c r="AK137" s="32">
        <v>0</v>
      </c>
      <c r="AL137" s="37">
        <v>0</v>
      </c>
      <c r="AM137" t="s">
        <v>14</v>
      </c>
      <c r="AN137" s="34">
        <v>7</v>
      </c>
      <c r="AX137"/>
      <c r="AY137"/>
    </row>
    <row r="138" spans="1:51" x14ac:dyDescent="0.25">
      <c r="A138" t="s">
        <v>1347</v>
      </c>
      <c r="B138" t="s">
        <v>498</v>
      </c>
      <c r="C138" t="s">
        <v>1011</v>
      </c>
      <c r="D138" t="s">
        <v>1279</v>
      </c>
      <c r="E138" s="32">
        <v>76.711111111111109</v>
      </c>
      <c r="F138" s="32">
        <v>270.26388888888886</v>
      </c>
      <c r="G138" s="32">
        <v>50.095444444444453</v>
      </c>
      <c r="H138" s="37">
        <v>0.18535752094146674</v>
      </c>
      <c r="I138" s="32">
        <v>250.24355555555556</v>
      </c>
      <c r="J138" s="32">
        <v>49.02877777777779</v>
      </c>
      <c r="K138" s="37">
        <v>0.19592423736519804</v>
      </c>
      <c r="L138" s="32">
        <v>28.637777777777778</v>
      </c>
      <c r="M138" s="32">
        <v>1.0666666666666667</v>
      </c>
      <c r="N138" s="37">
        <v>3.7246837898657563E-2</v>
      </c>
      <c r="O138" s="32">
        <v>19.197666666666667</v>
      </c>
      <c r="P138" s="32">
        <v>0</v>
      </c>
      <c r="Q138" s="37">
        <v>0</v>
      </c>
      <c r="R138" s="32">
        <v>3.6623333333333328</v>
      </c>
      <c r="S138" s="32">
        <v>1.0666666666666667</v>
      </c>
      <c r="T138" s="37">
        <v>0.2912532993537818</v>
      </c>
      <c r="U138" s="32">
        <v>5.7777777777777777</v>
      </c>
      <c r="V138" s="32">
        <v>0</v>
      </c>
      <c r="W138" s="37">
        <v>0</v>
      </c>
      <c r="X138" s="32">
        <v>78.821333333333328</v>
      </c>
      <c r="Y138" s="32">
        <v>23.32233333333334</v>
      </c>
      <c r="Z138" s="37">
        <v>0.29588859192096906</v>
      </c>
      <c r="AA138" s="32">
        <v>10.580222222222222</v>
      </c>
      <c r="AB138" s="32">
        <v>0</v>
      </c>
      <c r="AC138" s="37">
        <v>0</v>
      </c>
      <c r="AD138" s="32">
        <v>121.52833333333335</v>
      </c>
      <c r="AE138" s="32">
        <v>23.890111111111114</v>
      </c>
      <c r="AF138" s="37">
        <v>0.19658058706017345</v>
      </c>
      <c r="AG138" s="32">
        <v>3.3118888888888893</v>
      </c>
      <c r="AH138" s="32">
        <v>0</v>
      </c>
      <c r="AI138" s="37">
        <v>0</v>
      </c>
      <c r="AJ138" s="32">
        <v>27.384333333333323</v>
      </c>
      <c r="AK138" s="32">
        <v>1.8163333333333336</v>
      </c>
      <c r="AL138" s="37">
        <v>6.6327462174235907E-2</v>
      </c>
      <c r="AM138" t="s">
        <v>9</v>
      </c>
      <c r="AN138" s="34">
        <v>7</v>
      </c>
      <c r="AX138"/>
      <c r="AY138"/>
    </row>
    <row r="139" spans="1:51" x14ac:dyDescent="0.25">
      <c r="A139" t="s">
        <v>1347</v>
      </c>
      <c r="B139" t="s">
        <v>848</v>
      </c>
      <c r="C139" t="s">
        <v>1040</v>
      </c>
      <c r="D139" t="s">
        <v>1310</v>
      </c>
      <c r="E139" s="32">
        <v>29.9</v>
      </c>
      <c r="F139" s="32">
        <v>98.437222222222218</v>
      </c>
      <c r="G139" s="32">
        <v>4.0734444444444442</v>
      </c>
      <c r="H139" s="37">
        <v>4.1381139699865115E-2</v>
      </c>
      <c r="I139" s="32">
        <v>87.692999999999998</v>
      </c>
      <c r="J139" s="32">
        <v>4.0734444444444442</v>
      </c>
      <c r="K139" s="37">
        <v>4.6451192734248394E-2</v>
      </c>
      <c r="L139" s="32">
        <v>21.689666666666668</v>
      </c>
      <c r="M139" s="32">
        <v>0</v>
      </c>
      <c r="N139" s="37">
        <v>0</v>
      </c>
      <c r="O139" s="32">
        <v>11.205333333333336</v>
      </c>
      <c r="P139" s="32">
        <v>0</v>
      </c>
      <c r="Q139" s="37">
        <v>0</v>
      </c>
      <c r="R139" s="32">
        <v>5.1510000000000007</v>
      </c>
      <c r="S139" s="32">
        <v>0</v>
      </c>
      <c r="T139" s="37">
        <v>0</v>
      </c>
      <c r="U139" s="32">
        <v>5.333333333333333</v>
      </c>
      <c r="V139" s="32">
        <v>0</v>
      </c>
      <c r="W139" s="37">
        <v>0</v>
      </c>
      <c r="X139" s="32">
        <v>30.130222222222216</v>
      </c>
      <c r="Y139" s="32">
        <v>0</v>
      </c>
      <c r="Z139" s="37">
        <v>0</v>
      </c>
      <c r="AA139" s="32">
        <v>0.25988888888888889</v>
      </c>
      <c r="AB139" s="32">
        <v>0</v>
      </c>
      <c r="AC139" s="37">
        <v>0</v>
      </c>
      <c r="AD139" s="32">
        <v>23.890111111111104</v>
      </c>
      <c r="AE139" s="32">
        <v>4.0734444444444442</v>
      </c>
      <c r="AF139" s="37">
        <v>0.17050755542739679</v>
      </c>
      <c r="AG139" s="32">
        <v>22.467333333333343</v>
      </c>
      <c r="AH139" s="32">
        <v>0</v>
      </c>
      <c r="AI139" s="37">
        <v>0</v>
      </c>
      <c r="AJ139" s="32">
        <v>0</v>
      </c>
      <c r="AK139" s="32">
        <v>0</v>
      </c>
      <c r="AL139" s="37" t="s">
        <v>1459</v>
      </c>
      <c r="AM139" t="s">
        <v>366</v>
      </c>
      <c r="AN139" s="34">
        <v>7</v>
      </c>
      <c r="AX139"/>
      <c r="AY139"/>
    </row>
    <row r="140" spans="1:51" x14ac:dyDescent="0.25">
      <c r="A140" t="s">
        <v>1347</v>
      </c>
      <c r="B140" t="s">
        <v>781</v>
      </c>
      <c r="C140" t="s">
        <v>1040</v>
      </c>
      <c r="D140" t="s">
        <v>1310</v>
      </c>
      <c r="E140" s="32">
        <v>43.733333333333334</v>
      </c>
      <c r="F140" s="32">
        <v>119.06311111111111</v>
      </c>
      <c r="G140" s="32">
        <v>14.120333333333331</v>
      </c>
      <c r="H140" s="37">
        <v>0.11859536678960177</v>
      </c>
      <c r="I140" s="32">
        <v>108.59755555555554</v>
      </c>
      <c r="J140" s="32">
        <v>14.120333333333331</v>
      </c>
      <c r="K140" s="37">
        <v>0.13002441225401021</v>
      </c>
      <c r="L140" s="32">
        <v>18.543222222222223</v>
      </c>
      <c r="M140" s="32">
        <v>0</v>
      </c>
      <c r="N140" s="37">
        <v>0</v>
      </c>
      <c r="O140" s="32">
        <v>13.036222222222221</v>
      </c>
      <c r="P140" s="32">
        <v>0</v>
      </c>
      <c r="Q140" s="37">
        <v>0</v>
      </c>
      <c r="R140" s="32">
        <v>1.6025555555555557</v>
      </c>
      <c r="S140" s="32">
        <v>0</v>
      </c>
      <c r="T140" s="37">
        <v>0</v>
      </c>
      <c r="U140" s="32">
        <v>3.9044444444444455</v>
      </c>
      <c r="V140" s="32">
        <v>0</v>
      </c>
      <c r="W140" s="37">
        <v>0</v>
      </c>
      <c r="X140" s="32">
        <v>10.938999999999997</v>
      </c>
      <c r="Y140" s="32">
        <v>4.5982222222222218</v>
      </c>
      <c r="Z140" s="37">
        <v>0.42035124071873325</v>
      </c>
      <c r="AA140" s="32">
        <v>4.9585555555555576</v>
      </c>
      <c r="AB140" s="32">
        <v>0</v>
      </c>
      <c r="AC140" s="37">
        <v>0</v>
      </c>
      <c r="AD140" s="32">
        <v>47.220222222222212</v>
      </c>
      <c r="AE140" s="32">
        <v>7.0303333333333322</v>
      </c>
      <c r="AF140" s="37">
        <v>0.14888395273211572</v>
      </c>
      <c r="AG140" s="32">
        <v>10.224</v>
      </c>
      <c r="AH140" s="32">
        <v>0</v>
      </c>
      <c r="AI140" s="37">
        <v>0</v>
      </c>
      <c r="AJ140" s="32">
        <v>27.178111111111114</v>
      </c>
      <c r="AK140" s="32">
        <v>2.4917777777777781</v>
      </c>
      <c r="AL140" s="37">
        <v>9.1683258177536656E-2</v>
      </c>
      <c r="AM140" t="s">
        <v>296</v>
      </c>
      <c r="AN140" s="34">
        <v>7</v>
      </c>
      <c r="AX140"/>
      <c r="AY140"/>
    </row>
    <row r="141" spans="1:51" x14ac:dyDescent="0.25">
      <c r="A141" t="s">
        <v>1347</v>
      </c>
      <c r="B141" t="s">
        <v>564</v>
      </c>
      <c r="C141" t="s">
        <v>998</v>
      </c>
      <c r="D141" t="s">
        <v>1300</v>
      </c>
      <c r="E141" s="32">
        <v>46.155555555555559</v>
      </c>
      <c r="F141" s="32">
        <v>136.5118888888889</v>
      </c>
      <c r="G141" s="32">
        <v>0.20633333333333331</v>
      </c>
      <c r="H141" s="37">
        <v>1.5114678656397039E-3</v>
      </c>
      <c r="I141" s="32">
        <v>126.02577777777778</v>
      </c>
      <c r="J141" s="32">
        <v>0.20633333333333331</v>
      </c>
      <c r="K141" s="37">
        <v>1.6372311837437137E-3</v>
      </c>
      <c r="L141" s="32">
        <v>31.441666666666666</v>
      </c>
      <c r="M141" s="32">
        <v>0</v>
      </c>
      <c r="N141" s="37">
        <v>0</v>
      </c>
      <c r="O141" s="32">
        <v>20.955555555555556</v>
      </c>
      <c r="P141" s="32">
        <v>0</v>
      </c>
      <c r="Q141" s="37">
        <v>0</v>
      </c>
      <c r="R141" s="32">
        <v>0</v>
      </c>
      <c r="S141" s="32">
        <v>0</v>
      </c>
      <c r="T141" s="37" t="s">
        <v>1459</v>
      </c>
      <c r="U141" s="32">
        <v>10.486111111111111</v>
      </c>
      <c r="V141" s="32">
        <v>0</v>
      </c>
      <c r="W141" s="37">
        <v>0</v>
      </c>
      <c r="X141" s="32">
        <v>29.741666666666667</v>
      </c>
      <c r="Y141" s="32">
        <v>0</v>
      </c>
      <c r="Z141" s="37">
        <v>0</v>
      </c>
      <c r="AA141" s="32">
        <v>0</v>
      </c>
      <c r="AB141" s="32">
        <v>0</v>
      </c>
      <c r="AC141" s="37" t="s">
        <v>1459</v>
      </c>
      <c r="AD141" s="32">
        <v>54.434111111111108</v>
      </c>
      <c r="AE141" s="32">
        <v>7.8555555555555559E-2</v>
      </c>
      <c r="AF141" s="37">
        <v>1.4431310432388191E-3</v>
      </c>
      <c r="AG141" s="32">
        <v>20.574999999999999</v>
      </c>
      <c r="AH141" s="32">
        <v>0</v>
      </c>
      <c r="AI141" s="37">
        <v>0</v>
      </c>
      <c r="AJ141" s="32">
        <v>0.31944444444444442</v>
      </c>
      <c r="AK141" s="32">
        <v>0.12777777777777777</v>
      </c>
      <c r="AL141" s="37">
        <v>0.4</v>
      </c>
      <c r="AM141" t="s">
        <v>75</v>
      </c>
      <c r="AN141" s="34">
        <v>7</v>
      </c>
      <c r="AX141"/>
      <c r="AY141"/>
    </row>
    <row r="142" spans="1:51" x14ac:dyDescent="0.25">
      <c r="A142" t="s">
        <v>1347</v>
      </c>
      <c r="B142" t="s">
        <v>618</v>
      </c>
      <c r="C142" t="s">
        <v>1035</v>
      </c>
      <c r="D142" t="s">
        <v>1213</v>
      </c>
      <c r="E142" s="32">
        <v>51.2</v>
      </c>
      <c r="F142" s="32">
        <v>110.29744444444441</v>
      </c>
      <c r="G142" s="32">
        <v>0.25166666666666665</v>
      </c>
      <c r="H142" s="37">
        <v>2.2817089546750863E-3</v>
      </c>
      <c r="I142" s="32">
        <v>102.20822222222219</v>
      </c>
      <c r="J142" s="32">
        <v>0.25166666666666665</v>
      </c>
      <c r="K142" s="37">
        <v>2.4622937489264841E-3</v>
      </c>
      <c r="L142" s="32">
        <v>20.929999999999996</v>
      </c>
      <c r="M142" s="32">
        <v>0</v>
      </c>
      <c r="N142" s="37">
        <v>0</v>
      </c>
      <c r="O142" s="32">
        <v>12.84077777777777</v>
      </c>
      <c r="P142" s="32">
        <v>0</v>
      </c>
      <c r="Q142" s="37">
        <v>0</v>
      </c>
      <c r="R142" s="32">
        <v>0</v>
      </c>
      <c r="S142" s="32">
        <v>0</v>
      </c>
      <c r="T142" s="37" t="s">
        <v>1459</v>
      </c>
      <c r="U142" s="32">
        <v>8.0892222222222259</v>
      </c>
      <c r="V142" s="32">
        <v>0</v>
      </c>
      <c r="W142" s="37">
        <v>0</v>
      </c>
      <c r="X142" s="32">
        <v>3.5485555555555557</v>
      </c>
      <c r="Y142" s="32">
        <v>0</v>
      </c>
      <c r="Z142" s="37">
        <v>0</v>
      </c>
      <c r="AA142" s="32">
        <v>0</v>
      </c>
      <c r="AB142" s="32">
        <v>0</v>
      </c>
      <c r="AC142" s="37" t="s">
        <v>1459</v>
      </c>
      <c r="AD142" s="32">
        <v>66.128333333333302</v>
      </c>
      <c r="AE142" s="32">
        <v>0</v>
      </c>
      <c r="AF142" s="37">
        <v>0</v>
      </c>
      <c r="AG142" s="32">
        <v>5.503000000000001</v>
      </c>
      <c r="AH142" s="32">
        <v>0</v>
      </c>
      <c r="AI142" s="37">
        <v>0</v>
      </c>
      <c r="AJ142" s="32">
        <v>14.187555555555557</v>
      </c>
      <c r="AK142" s="32">
        <v>0.25166666666666665</v>
      </c>
      <c r="AL142" s="37">
        <v>1.7738550216151866E-2</v>
      </c>
      <c r="AM142" t="s">
        <v>132</v>
      </c>
      <c r="AN142" s="34">
        <v>7</v>
      </c>
      <c r="AX142"/>
      <c r="AY142"/>
    </row>
    <row r="143" spans="1:51" x14ac:dyDescent="0.25">
      <c r="A143" t="s">
        <v>1347</v>
      </c>
      <c r="B143" t="s">
        <v>487</v>
      </c>
      <c r="C143" t="s">
        <v>1093</v>
      </c>
      <c r="D143" t="s">
        <v>1279</v>
      </c>
      <c r="E143" s="32">
        <v>16.622222222222224</v>
      </c>
      <c r="F143" s="32">
        <v>48.545444444444449</v>
      </c>
      <c r="G143" s="32">
        <v>4.5974444444444433</v>
      </c>
      <c r="H143" s="37">
        <v>9.4703931482299483E-2</v>
      </c>
      <c r="I143" s="32">
        <v>47.07544444444445</v>
      </c>
      <c r="J143" s="32">
        <v>4.5974444444444433</v>
      </c>
      <c r="K143" s="37">
        <v>9.7661201050795496E-2</v>
      </c>
      <c r="L143" s="32">
        <v>9.3719999999999999</v>
      </c>
      <c r="M143" s="32">
        <v>0</v>
      </c>
      <c r="N143" s="37">
        <v>0</v>
      </c>
      <c r="O143" s="32">
        <v>7.902000000000001</v>
      </c>
      <c r="P143" s="32">
        <v>0</v>
      </c>
      <c r="Q143" s="37">
        <v>0</v>
      </c>
      <c r="R143" s="32">
        <v>0</v>
      </c>
      <c r="S143" s="32">
        <v>0</v>
      </c>
      <c r="T143" s="37" t="s">
        <v>1459</v>
      </c>
      <c r="U143" s="32">
        <v>1.4699999999999991</v>
      </c>
      <c r="V143" s="32">
        <v>0</v>
      </c>
      <c r="W143" s="37">
        <v>0</v>
      </c>
      <c r="X143" s="32">
        <v>8.8090000000000011</v>
      </c>
      <c r="Y143" s="32">
        <v>6.5999999999999989E-2</v>
      </c>
      <c r="Z143" s="37">
        <v>7.4923373822227248E-3</v>
      </c>
      <c r="AA143" s="32">
        <v>0</v>
      </c>
      <c r="AB143" s="32">
        <v>0</v>
      </c>
      <c r="AC143" s="37" t="s">
        <v>1459</v>
      </c>
      <c r="AD143" s="32">
        <v>16.503444444444447</v>
      </c>
      <c r="AE143" s="32">
        <v>4.5314444444444435</v>
      </c>
      <c r="AF143" s="37">
        <v>0.27457567780463327</v>
      </c>
      <c r="AG143" s="32">
        <v>1.7419999999999993</v>
      </c>
      <c r="AH143" s="32">
        <v>0</v>
      </c>
      <c r="AI143" s="37">
        <v>0</v>
      </c>
      <c r="AJ143" s="32">
        <v>12.118999999999998</v>
      </c>
      <c r="AK143" s="32">
        <v>0</v>
      </c>
      <c r="AL143" s="37">
        <v>0</v>
      </c>
      <c r="AM143" t="s">
        <v>78</v>
      </c>
      <c r="AN143" s="34">
        <v>7</v>
      </c>
      <c r="AX143"/>
      <c r="AY143"/>
    </row>
    <row r="144" spans="1:51" x14ac:dyDescent="0.25">
      <c r="A144" t="s">
        <v>1347</v>
      </c>
      <c r="B144" t="s">
        <v>887</v>
      </c>
      <c r="C144" t="s">
        <v>1066</v>
      </c>
      <c r="D144" t="s">
        <v>1283</v>
      </c>
      <c r="E144" s="32">
        <v>15.21111111111111</v>
      </c>
      <c r="F144" s="32">
        <v>43.998111111111101</v>
      </c>
      <c r="G144" s="32">
        <v>0</v>
      </c>
      <c r="H144" s="37">
        <v>0</v>
      </c>
      <c r="I144" s="32">
        <v>40.48255555555555</v>
      </c>
      <c r="J144" s="32">
        <v>0</v>
      </c>
      <c r="K144" s="37">
        <v>0</v>
      </c>
      <c r="L144" s="32">
        <v>9.5994444444444458</v>
      </c>
      <c r="M144" s="32">
        <v>0</v>
      </c>
      <c r="N144" s="37">
        <v>0</v>
      </c>
      <c r="O144" s="32">
        <v>6.0838888888888896</v>
      </c>
      <c r="P144" s="32">
        <v>0</v>
      </c>
      <c r="Q144" s="37">
        <v>0</v>
      </c>
      <c r="R144" s="32">
        <v>1.524444444444444</v>
      </c>
      <c r="S144" s="32">
        <v>0</v>
      </c>
      <c r="T144" s="37">
        <v>0</v>
      </c>
      <c r="U144" s="32">
        <v>1.9911111111111126</v>
      </c>
      <c r="V144" s="32">
        <v>0</v>
      </c>
      <c r="W144" s="37">
        <v>0</v>
      </c>
      <c r="X144" s="32">
        <v>10.720999999999998</v>
      </c>
      <c r="Y144" s="32">
        <v>0</v>
      </c>
      <c r="Z144" s="37">
        <v>0</v>
      </c>
      <c r="AA144" s="32">
        <v>0</v>
      </c>
      <c r="AB144" s="32">
        <v>0</v>
      </c>
      <c r="AC144" s="37" t="s">
        <v>1459</v>
      </c>
      <c r="AD144" s="32">
        <v>14.700222222222219</v>
      </c>
      <c r="AE144" s="32">
        <v>0</v>
      </c>
      <c r="AF144" s="37">
        <v>0</v>
      </c>
      <c r="AG144" s="32">
        <v>0</v>
      </c>
      <c r="AH144" s="32">
        <v>0</v>
      </c>
      <c r="AI144" s="37" t="s">
        <v>1459</v>
      </c>
      <c r="AJ144" s="32">
        <v>8.9774444444444406</v>
      </c>
      <c r="AK144" s="32">
        <v>0</v>
      </c>
      <c r="AL144" s="37">
        <v>0</v>
      </c>
      <c r="AM144" t="s">
        <v>405</v>
      </c>
      <c r="AN144" s="34">
        <v>7</v>
      </c>
      <c r="AX144"/>
      <c r="AY144"/>
    </row>
    <row r="145" spans="1:51" x14ac:dyDescent="0.25">
      <c r="A145" t="s">
        <v>1347</v>
      </c>
      <c r="B145" t="s">
        <v>761</v>
      </c>
      <c r="C145" t="s">
        <v>1027</v>
      </c>
      <c r="D145" t="s">
        <v>1283</v>
      </c>
      <c r="E145" s="32">
        <v>16.266666666666666</v>
      </c>
      <c r="F145" s="32">
        <v>59.053999999999988</v>
      </c>
      <c r="G145" s="32">
        <v>0</v>
      </c>
      <c r="H145" s="37">
        <v>0</v>
      </c>
      <c r="I145" s="32">
        <v>54.655999999999985</v>
      </c>
      <c r="J145" s="32">
        <v>0</v>
      </c>
      <c r="K145" s="37">
        <v>0</v>
      </c>
      <c r="L145" s="32">
        <v>12.709999999999996</v>
      </c>
      <c r="M145" s="32">
        <v>0</v>
      </c>
      <c r="N145" s="37">
        <v>0</v>
      </c>
      <c r="O145" s="32">
        <v>10.501999999999997</v>
      </c>
      <c r="P145" s="32">
        <v>0</v>
      </c>
      <c r="Q145" s="37">
        <v>0</v>
      </c>
      <c r="R145" s="32">
        <v>0</v>
      </c>
      <c r="S145" s="32">
        <v>0</v>
      </c>
      <c r="T145" s="37" t="s">
        <v>1459</v>
      </c>
      <c r="U145" s="32">
        <v>2.207999999999998</v>
      </c>
      <c r="V145" s="32">
        <v>0</v>
      </c>
      <c r="W145" s="37">
        <v>0</v>
      </c>
      <c r="X145" s="32">
        <v>6.7480000000000002</v>
      </c>
      <c r="Y145" s="32">
        <v>0</v>
      </c>
      <c r="Z145" s="37">
        <v>0</v>
      </c>
      <c r="AA145" s="32">
        <v>2.1900000000000008</v>
      </c>
      <c r="AB145" s="32">
        <v>0</v>
      </c>
      <c r="AC145" s="37">
        <v>0</v>
      </c>
      <c r="AD145" s="32">
        <v>32.127999999999993</v>
      </c>
      <c r="AE145" s="32">
        <v>0</v>
      </c>
      <c r="AF145" s="37">
        <v>0</v>
      </c>
      <c r="AG145" s="32">
        <v>0</v>
      </c>
      <c r="AH145" s="32">
        <v>0</v>
      </c>
      <c r="AI145" s="37" t="s">
        <v>1459</v>
      </c>
      <c r="AJ145" s="32">
        <v>5.2779999999999996</v>
      </c>
      <c r="AK145" s="32">
        <v>0</v>
      </c>
      <c r="AL145" s="37">
        <v>0</v>
      </c>
      <c r="AM145" t="s">
        <v>276</v>
      </c>
      <c r="AN145" s="34">
        <v>7</v>
      </c>
      <c r="AX145"/>
      <c r="AY145"/>
    </row>
    <row r="146" spans="1:51" x14ac:dyDescent="0.25">
      <c r="A146" t="s">
        <v>1347</v>
      </c>
      <c r="B146" t="s">
        <v>711</v>
      </c>
      <c r="C146" t="s">
        <v>1141</v>
      </c>
      <c r="D146" t="s">
        <v>1317</v>
      </c>
      <c r="E146" s="32">
        <v>42.133333333333333</v>
      </c>
      <c r="F146" s="32">
        <v>157.43333333333334</v>
      </c>
      <c r="G146" s="32">
        <v>0</v>
      </c>
      <c r="H146" s="37">
        <v>0</v>
      </c>
      <c r="I146" s="32">
        <v>151.56111111111113</v>
      </c>
      <c r="J146" s="32">
        <v>0</v>
      </c>
      <c r="K146" s="37">
        <v>0</v>
      </c>
      <c r="L146" s="32">
        <v>10.6</v>
      </c>
      <c r="M146" s="32">
        <v>0</v>
      </c>
      <c r="N146" s="37">
        <v>0</v>
      </c>
      <c r="O146" s="32">
        <v>7.0444444444444443</v>
      </c>
      <c r="P146" s="32">
        <v>0</v>
      </c>
      <c r="Q146" s="37">
        <v>0</v>
      </c>
      <c r="R146" s="32">
        <v>3.5555555555555554</v>
      </c>
      <c r="S146" s="32">
        <v>0</v>
      </c>
      <c r="T146" s="37">
        <v>0</v>
      </c>
      <c r="U146" s="32">
        <v>0</v>
      </c>
      <c r="V146" s="32">
        <v>0</v>
      </c>
      <c r="W146" s="37" t="s">
        <v>1459</v>
      </c>
      <c r="X146" s="32">
        <v>21.266666666666666</v>
      </c>
      <c r="Y146" s="32">
        <v>0</v>
      </c>
      <c r="Z146" s="37">
        <v>0</v>
      </c>
      <c r="AA146" s="32">
        <v>2.3166666666666669</v>
      </c>
      <c r="AB146" s="32">
        <v>0</v>
      </c>
      <c r="AC146" s="37">
        <v>0</v>
      </c>
      <c r="AD146" s="32">
        <v>80.891666666666666</v>
      </c>
      <c r="AE146" s="32">
        <v>0</v>
      </c>
      <c r="AF146" s="37">
        <v>0</v>
      </c>
      <c r="AG146" s="32">
        <v>8.3222222222222229</v>
      </c>
      <c r="AH146" s="32">
        <v>0</v>
      </c>
      <c r="AI146" s="37">
        <v>0</v>
      </c>
      <c r="AJ146" s="32">
        <v>34.036111111111111</v>
      </c>
      <c r="AK146" s="32">
        <v>0</v>
      </c>
      <c r="AL146" s="37">
        <v>0</v>
      </c>
      <c r="AM146" t="s">
        <v>225</v>
      </c>
      <c r="AN146" s="34">
        <v>7</v>
      </c>
      <c r="AX146"/>
      <c r="AY146"/>
    </row>
    <row r="147" spans="1:51" x14ac:dyDescent="0.25">
      <c r="A147" t="s">
        <v>1347</v>
      </c>
      <c r="B147" t="s">
        <v>791</v>
      </c>
      <c r="C147" t="s">
        <v>1170</v>
      </c>
      <c r="D147" t="s">
        <v>1290</v>
      </c>
      <c r="E147" s="32">
        <v>55.655555555555559</v>
      </c>
      <c r="F147" s="32">
        <v>100.89366666666666</v>
      </c>
      <c r="G147" s="32">
        <v>0</v>
      </c>
      <c r="H147" s="37">
        <v>0</v>
      </c>
      <c r="I147" s="32">
        <v>91.165888888888901</v>
      </c>
      <c r="J147" s="32">
        <v>0</v>
      </c>
      <c r="K147" s="37">
        <v>0</v>
      </c>
      <c r="L147" s="32">
        <v>22.31666666666667</v>
      </c>
      <c r="M147" s="32">
        <v>0</v>
      </c>
      <c r="N147" s="37">
        <v>0</v>
      </c>
      <c r="O147" s="32">
        <v>12.588888888888889</v>
      </c>
      <c r="P147" s="32">
        <v>0</v>
      </c>
      <c r="Q147" s="37">
        <v>0</v>
      </c>
      <c r="R147" s="32">
        <v>4.7611111111111111</v>
      </c>
      <c r="S147" s="32">
        <v>0</v>
      </c>
      <c r="T147" s="37">
        <v>0</v>
      </c>
      <c r="U147" s="32">
        <v>4.9666666666666668</v>
      </c>
      <c r="V147" s="32">
        <v>0</v>
      </c>
      <c r="W147" s="37">
        <v>0</v>
      </c>
      <c r="X147" s="32">
        <v>30.187444444444445</v>
      </c>
      <c r="Y147" s="32">
        <v>0</v>
      </c>
      <c r="Z147" s="37">
        <v>0</v>
      </c>
      <c r="AA147" s="32">
        <v>0</v>
      </c>
      <c r="AB147" s="32">
        <v>0</v>
      </c>
      <c r="AC147" s="37" t="s">
        <v>1459</v>
      </c>
      <c r="AD147" s="32">
        <v>11.294444444444444</v>
      </c>
      <c r="AE147" s="32">
        <v>0</v>
      </c>
      <c r="AF147" s="37">
        <v>0</v>
      </c>
      <c r="AG147" s="32">
        <v>16.850333333333332</v>
      </c>
      <c r="AH147" s="32">
        <v>0</v>
      </c>
      <c r="AI147" s="37">
        <v>0</v>
      </c>
      <c r="AJ147" s="32">
        <v>20.244777777777777</v>
      </c>
      <c r="AK147" s="32">
        <v>0</v>
      </c>
      <c r="AL147" s="37">
        <v>0</v>
      </c>
      <c r="AM147" t="s">
        <v>306</v>
      </c>
      <c r="AN147" s="34">
        <v>7</v>
      </c>
      <c r="AX147"/>
      <c r="AY147"/>
    </row>
    <row r="148" spans="1:51" x14ac:dyDescent="0.25">
      <c r="A148" t="s">
        <v>1347</v>
      </c>
      <c r="B148" t="s">
        <v>691</v>
      </c>
      <c r="C148" t="s">
        <v>1137</v>
      </c>
      <c r="D148" t="s">
        <v>1219</v>
      </c>
      <c r="E148" s="32">
        <v>78.722222222222229</v>
      </c>
      <c r="F148" s="32">
        <v>173.51666666666668</v>
      </c>
      <c r="G148" s="32">
        <v>0</v>
      </c>
      <c r="H148" s="37">
        <v>0</v>
      </c>
      <c r="I148" s="32">
        <v>173.51666666666668</v>
      </c>
      <c r="J148" s="32">
        <v>0</v>
      </c>
      <c r="K148" s="37">
        <v>0</v>
      </c>
      <c r="L148" s="32">
        <v>22.047222222222221</v>
      </c>
      <c r="M148" s="32">
        <v>0</v>
      </c>
      <c r="N148" s="37">
        <v>0</v>
      </c>
      <c r="O148" s="32">
        <v>22.047222222222221</v>
      </c>
      <c r="P148" s="32">
        <v>0</v>
      </c>
      <c r="Q148" s="37">
        <v>0</v>
      </c>
      <c r="R148" s="32">
        <v>0</v>
      </c>
      <c r="S148" s="32">
        <v>0</v>
      </c>
      <c r="T148" s="37" t="s">
        <v>1459</v>
      </c>
      <c r="U148" s="32">
        <v>0</v>
      </c>
      <c r="V148" s="32">
        <v>0</v>
      </c>
      <c r="W148" s="37" t="s">
        <v>1459</v>
      </c>
      <c r="X148" s="32">
        <v>37.719444444444441</v>
      </c>
      <c r="Y148" s="32">
        <v>0</v>
      </c>
      <c r="Z148" s="37">
        <v>0</v>
      </c>
      <c r="AA148" s="32">
        <v>0</v>
      </c>
      <c r="AB148" s="32">
        <v>0</v>
      </c>
      <c r="AC148" s="37" t="s">
        <v>1459</v>
      </c>
      <c r="AD148" s="32">
        <v>78.525000000000006</v>
      </c>
      <c r="AE148" s="32">
        <v>0</v>
      </c>
      <c r="AF148" s="37">
        <v>0</v>
      </c>
      <c r="AG148" s="32">
        <v>0</v>
      </c>
      <c r="AH148" s="32">
        <v>0</v>
      </c>
      <c r="AI148" s="37" t="s">
        <v>1459</v>
      </c>
      <c r="AJ148" s="32">
        <v>35.225000000000001</v>
      </c>
      <c r="AK148" s="32">
        <v>0</v>
      </c>
      <c r="AL148" s="37">
        <v>0</v>
      </c>
      <c r="AM148" t="s">
        <v>205</v>
      </c>
      <c r="AN148" s="34">
        <v>7</v>
      </c>
      <c r="AX148"/>
      <c r="AY148"/>
    </row>
    <row r="149" spans="1:51" x14ac:dyDescent="0.25">
      <c r="A149" t="s">
        <v>1347</v>
      </c>
      <c r="B149" t="s">
        <v>626</v>
      </c>
      <c r="C149" t="s">
        <v>1117</v>
      </c>
      <c r="D149" t="s">
        <v>1293</v>
      </c>
      <c r="E149" s="32">
        <v>56.266666666666666</v>
      </c>
      <c r="F149" s="32">
        <v>157.01388888888889</v>
      </c>
      <c r="G149" s="32">
        <v>0</v>
      </c>
      <c r="H149" s="37">
        <v>0</v>
      </c>
      <c r="I149" s="32">
        <v>157.01388888888889</v>
      </c>
      <c r="J149" s="32">
        <v>0</v>
      </c>
      <c r="K149" s="37">
        <v>0</v>
      </c>
      <c r="L149" s="32">
        <v>8.0611111111111118</v>
      </c>
      <c r="M149" s="32">
        <v>0</v>
      </c>
      <c r="N149" s="37">
        <v>0</v>
      </c>
      <c r="O149" s="32">
        <v>8.0611111111111118</v>
      </c>
      <c r="P149" s="32">
        <v>0</v>
      </c>
      <c r="Q149" s="37">
        <v>0</v>
      </c>
      <c r="R149" s="32">
        <v>0</v>
      </c>
      <c r="S149" s="32">
        <v>0</v>
      </c>
      <c r="T149" s="37" t="s">
        <v>1459</v>
      </c>
      <c r="U149" s="32">
        <v>0</v>
      </c>
      <c r="V149" s="32">
        <v>0</v>
      </c>
      <c r="W149" s="37" t="s">
        <v>1459</v>
      </c>
      <c r="X149" s="32">
        <v>26.683333333333334</v>
      </c>
      <c r="Y149" s="32">
        <v>0</v>
      </c>
      <c r="Z149" s="37">
        <v>0</v>
      </c>
      <c r="AA149" s="32">
        <v>0</v>
      </c>
      <c r="AB149" s="32">
        <v>0</v>
      </c>
      <c r="AC149" s="37" t="s">
        <v>1459</v>
      </c>
      <c r="AD149" s="32">
        <v>30.008333333333333</v>
      </c>
      <c r="AE149" s="32">
        <v>0</v>
      </c>
      <c r="AF149" s="37">
        <v>0</v>
      </c>
      <c r="AG149" s="32">
        <v>92.261111111111106</v>
      </c>
      <c r="AH149" s="32">
        <v>0</v>
      </c>
      <c r="AI149" s="37">
        <v>0</v>
      </c>
      <c r="AJ149" s="32">
        <v>0</v>
      </c>
      <c r="AK149" s="32">
        <v>0</v>
      </c>
      <c r="AL149" s="37" t="s">
        <v>1459</v>
      </c>
      <c r="AM149" t="s">
        <v>140</v>
      </c>
      <c r="AN149" s="34">
        <v>7</v>
      </c>
      <c r="AX149"/>
      <c r="AY149"/>
    </row>
    <row r="150" spans="1:51" x14ac:dyDescent="0.25">
      <c r="A150" t="s">
        <v>1347</v>
      </c>
      <c r="B150" t="s">
        <v>705</v>
      </c>
      <c r="C150" t="s">
        <v>1043</v>
      </c>
      <c r="D150" t="s">
        <v>1235</v>
      </c>
      <c r="E150" s="32">
        <v>32.533333333333331</v>
      </c>
      <c r="F150" s="32">
        <v>95.768777777777785</v>
      </c>
      <c r="G150" s="32">
        <v>0</v>
      </c>
      <c r="H150" s="37">
        <v>0</v>
      </c>
      <c r="I150" s="32">
        <v>89.693777777777797</v>
      </c>
      <c r="J150" s="32">
        <v>0</v>
      </c>
      <c r="K150" s="37">
        <v>0</v>
      </c>
      <c r="L150" s="32">
        <v>11.19244444444444</v>
      </c>
      <c r="M150" s="32">
        <v>0</v>
      </c>
      <c r="N150" s="37">
        <v>0</v>
      </c>
      <c r="O150" s="32">
        <v>5.1174444444444429</v>
      </c>
      <c r="P150" s="32">
        <v>0</v>
      </c>
      <c r="Q150" s="37">
        <v>0</v>
      </c>
      <c r="R150" s="32">
        <v>6.0749999999999984</v>
      </c>
      <c r="S150" s="32">
        <v>0</v>
      </c>
      <c r="T150" s="37">
        <v>0</v>
      </c>
      <c r="U150" s="32">
        <v>0</v>
      </c>
      <c r="V150" s="32">
        <v>0</v>
      </c>
      <c r="W150" s="37" t="s">
        <v>1459</v>
      </c>
      <c r="X150" s="32">
        <v>23.483555555555562</v>
      </c>
      <c r="Y150" s="32">
        <v>0</v>
      </c>
      <c r="Z150" s="37">
        <v>0</v>
      </c>
      <c r="AA150" s="32">
        <v>0</v>
      </c>
      <c r="AB150" s="32">
        <v>0</v>
      </c>
      <c r="AC150" s="37" t="s">
        <v>1459</v>
      </c>
      <c r="AD150" s="32">
        <v>39.231444444444449</v>
      </c>
      <c r="AE150" s="32">
        <v>0</v>
      </c>
      <c r="AF150" s="37">
        <v>0</v>
      </c>
      <c r="AG150" s="32">
        <v>3.6083333333333334</v>
      </c>
      <c r="AH150" s="32">
        <v>0</v>
      </c>
      <c r="AI150" s="37">
        <v>0</v>
      </c>
      <c r="AJ150" s="32">
        <v>18.253000000000004</v>
      </c>
      <c r="AK150" s="32">
        <v>0</v>
      </c>
      <c r="AL150" s="37">
        <v>0</v>
      </c>
      <c r="AM150" t="s">
        <v>219</v>
      </c>
      <c r="AN150" s="34">
        <v>7</v>
      </c>
      <c r="AX150"/>
      <c r="AY150"/>
    </row>
    <row r="151" spans="1:51" x14ac:dyDescent="0.25">
      <c r="A151" t="s">
        <v>1347</v>
      </c>
      <c r="B151" t="s">
        <v>664</v>
      </c>
      <c r="C151" t="s">
        <v>989</v>
      </c>
      <c r="D151" t="s">
        <v>1234</v>
      </c>
      <c r="E151" s="32">
        <v>78.188888888888883</v>
      </c>
      <c r="F151" s="32">
        <v>243.4422222222222</v>
      </c>
      <c r="G151" s="32">
        <v>0</v>
      </c>
      <c r="H151" s="37">
        <v>0</v>
      </c>
      <c r="I151" s="32">
        <v>208.51966666666664</v>
      </c>
      <c r="J151" s="32">
        <v>0</v>
      </c>
      <c r="K151" s="37">
        <v>0</v>
      </c>
      <c r="L151" s="32">
        <v>54.07544444444445</v>
      </c>
      <c r="M151" s="32">
        <v>0</v>
      </c>
      <c r="N151" s="37">
        <v>0</v>
      </c>
      <c r="O151" s="32">
        <v>24.341777777777779</v>
      </c>
      <c r="P151" s="32">
        <v>0</v>
      </c>
      <c r="Q151" s="37">
        <v>0</v>
      </c>
      <c r="R151" s="32">
        <v>24.044777777777782</v>
      </c>
      <c r="S151" s="32">
        <v>0</v>
      </c>
      <c r="T151" s="37">
        <v>0</v>
      </c>
      <c r="U151" s="32">
        <v>5.6888888888888891</v>
      </c>
      <c r="V151" s="32">
        <v>0</v>
      </c>
      <c r="W151" s="37">
        <v>0</v>
      </c>
      <c r="X151" s="32">
        <v>42.612333333333325</v>
      </c>
      <c r="Y151" s="32">
        <v>0</v>
      </c>
      <c r="Z151" s="37">
        <v>0</v>
      </c>
      <c r="AA151" s="32">
        <v>5.1888888888888891</v>
      </c>
      <c r="AB151" s="32">
        <v>0</v>
      </c>
      <c r="AC151" s="37">
        <v>0</v>
      </c>
      <c r="AD151" s="32">
        <v>93.049333333333323</v>
      </c>
      <c r="AE151" s="32">
        <v>0</v>
      </c>
      <c r="AF151" s="37">
        <v>0</v>
      </c>
      <c r="AG151" s="32">
        <v>17.813111111111116</v>
      </c>
      <c r="AH151" s="32">
        <v>0</v>
      </c>
      <c r="AI151" s="37">
        <v>0</v>
      </c>
      <c r="AJ151" s="32">
        <v>30.703111111111113</v>
      </c>
      <c r="AK151" s="32">
        <v>0</v>
      </c>
      <c r="AL151" s="37">
        <v>0</v>
      </c>
      <c r="AM151" t="s">
        <v>178</v>
      </c>
      <c r="AN151" s="34">
        <v>7</v>
      </c>
      <c r="AX151"/>
      <c r="AY151"/>
    </row>
    <row r="152" spans="1:51" x14ac:dyDescent="0.25">
      <c r="A152" t="s">
        <v>1347</v>
      </c>
      <c r="B152" t="s">
        <v>482</v>
      </c>
      <c r="C152" t="s">
        <v>995</v>
      </c>
      <c r="D152" t="s">
        <v>1268</v>
      </c>
      <c r="E152" s="32">
        <v>48.966666666666669</v>
      </c>
      <c r="F152" s="32">
        <v>148.35333333333332</v>
      </c>
      <c r="G152" s="32">
        <v>0.62222222222222223</v>
      </c>
      <c r="H152" s="37">
        <v>4.1941910454021186E-3</v>
      </c>
      <c r="I152" s="32">
        <v>136.01744444444444</v>
      </c>
      <c r="J152" s="32">
        <v>0</v>
      </c>
      <c r="K152" s="37">
        <v>0</v>
      </c>
      <c r="L152" s="32">
        <v>17.544333333333334</v>
      </c>
      <c r="M152" s="32">
        <v>0.62222222222222223</v>
      </c>
      <c r="N152" s="37">
        <v>3.5465709092521169E-2</v>
      </c>
      <c r="O152" s="32">
        <v>10.73988888888889</v>
      </c>
      <c r="P152" s="32">
        <v>0</v>
      </c>
      <c r="Q152" s="37">
        <v>0</v>
      </c>
      <c r="R152" s="32">
        <v>0.6711111111111111</v>
      </c>
      <c r="S152" s="32">
        <v>0.17777777777777778</v>
      </c>
      <c r="T152" s="37">
        <v>0.26490066225165565</v>
      </c>
      <c r="U152" s="32">
        <v>6.1333333333333337</v>
      </c>
      <c r="V152" s="32">
        <v>0.44444444444444442</v>
      </c>
      <c r="W152" s="37">
        <v>7.2463768115942018E-2</v>
      </c>
      <c r="X152" s="32">
        <v>21.757999999999988</v>
      </c>
      <c r="Y152" s="32">
        <v>0</v>
      </c>
      <c r="Z152" s="37">
        <v>0</v>
      </c>
      <c r="AA152" s="32">
        <v>5.5314444444444426</v>
      </c>
      <c r="AB152" s="32">
        <v>0</v>
      </c>
      <c r="AC152" s="37">
        <v>0</v>
      </c>
      <c r="AD152" s="32">
        <v>64.406666666666666</v>
      </c>
      <c r="AE152" s="32">
        <v>0</v>
      </c>
      <c r="AF152" s="37">
        <v>0</v>
      </c>
      <c r="AG152" s="32">
        <v>16.699888888888893</v>
      </c>
      <c r="AH152" s="32">
        <v>0</v>
      </c>
      <c r="AI152" s="37">
        <v>0</v>
      </c>
      <c r="AJ152" s="32">
        <v>22.413</v>
      </c>
      <c r="AK152" s="32">
        <v>0</v>
      </c>
      <c r="AL152" s="37">
        <v>0</v>
      </c>
      <c r="AM152" t="s">
        <v>266</v>
      </c>
      <c r="AN152" s="34">
        <v>7</v>
      </c>
      <c r="AX152"/>
      <c r="AY152"/>
    </row>
    <row r="153" spans="1:51" x14ac:dyDescent="0.25">
      <c r="A153" t="s">
        <v>1347</v>
      </c>
      <c r="B153" t="s">
        <v>777</v>
      </c>
      <c r="C153" t="s">
        <v>1164</v>
      </c>
      <c r="D153" t="s">
        <v>1214</v>
      </c>
      <c r="E153" s="32">
        <v>46.322222222222223</v>
      </c>
      <c r="F153" s="32">
        <v>192.60033333333334</v>
      </c>
      <c r="G153" s="32">
        <v>0</v>
      </c>
      <c r="H153" s="37">
        <v>0</v>
      </c>
      <c r="I153" s="32">
        <v>181.54011111111112</v>
      </c>
      <c r="J153" s="32">
        <v>0</v>
      </c>
      <c r="K153" s="37">
        <v>0</v>
      </c>
      <c r="L153" s="32">
        <v>20.565777777777782</v>
      </c>
      <c r="M153" s="32">
        <v>0</v>
      </c>
      <c r="N153" s="37">
        <v>0</v>
      </c>
      <c r="O153" s="32">
        <v>16.12133333333334</v>
      </c>
      <c r="P153" s="32">
        <v>0</v>
      </c>
      <c r="Q153" s="37">
        <v>0</v>
      </c>
      <c r="R153" s="32">
        <v>0</v>
      </c>
      <c r="S153" s="32">
        <v>0</v>
      </c>
      <c r="T153" s="37" t="s">
        <v>1459</v>
      </c>
      <c r="U153" s="32">
        <v>4.4444444444444446</v>
      </c>
      <c r="V153" s="32">
        <v>0</v>
      </c>
      <c r="W153" s="37">
        <v>0</v>
      </c>
      <c r="X153" s="32">
        <v>27.254222222222218</v>
      </c>
      <c r="Y153" s="32">
        <v>0</v>
      </c>
      <c r="Z153" s="37">
        <v>0</v>
      </c>
      <c r="AA153" s="32">
        <v>6.6157777777777778</v>
      </c>
      <c r="AB153" s="32">
        <v>0</v>
      </c>
      <c r="AC153" s="37">
        <v>0</v>
      </c>
      <c r="AD153" s="32">
        <v>89.713222222222214</v>
      </c>
      <c r="AE153" s="32">
        <v>0</v>
      </c>
      <c r="AF153" s="37">
        <v>0</v>
      </c>
      <c r="AG153" s="32">
        <v>28.842666666666663</v>
      </c>
      <c r="AH153" s="32">
        <v>0</v>
      </c>
      <c r="AI153" s="37">
        <v>0</v>
      </c>
      <c r="AJ153" s="32">
        <v>19.608666666666664</v>
      </c>
      <c r="AK153" s="32">
        <v>0</v>
      </c>
      <c r="AL153" s="37">
        <v>0</v>
      </c>
      <c r="AM153" t="s">
        <v>292</v>
      </c>
      <c r="AN153" s="34">
        <v>7</v>
      </c>
      <c r="AX153"/>
      <c r="AY153"/>
    </row>
    <row r="154" spans="1:51" x14ac:dyDescent="0.25">
      <c r="A154" t="s">
        <v>1347</v>
      </c>
      <c r="B154" t="s">
        <v>489</v>
      </c>
      <c r="C154" t="s">
        <v>1178</v>
      </c>
      <c r="D154" t="s">
        <v>1278</v>
      </c>
      <c r="E154" s="32">
        <v>34.888888888888886</v>
      </c>
      <c r="F154" s="32">
        <v>105.70755555555554</v>
      </c>
      <c r="G154" s="32">
        <v>14.387777777777778</v>
      </c>
      <c r="H154" s="37">
        <v>0.13610926581512098</v>
      </c>
      <c r="I154" s="32">
        <v>99.181444444444438</v>
      </c>
      <c r="J154" s="32">
        <v>14.387777777777778</v>
      </c>
      <c r="K154" s="37">
        <v>0.1450652171721189</v>
      </c>
      <c r="L154" s="32">
        <v>23.89488888888889</v>
      </c>
      <c r="M154" s="32">
        <v>0.38055555555555554</v>
      </c>
      <c r="N154" s="37">
        <v>1.5926232481144269E-2</v>
      </c>
      <c r="O154" s="32">
        <v>20.368666666666666</v>
      </c>
      <c r="P154" s="32">
        <v>0.38055555555555554</v>
      </c>
      <c r="Q154" s="37">
        <v>1.8683380791848045E-2</v>
      </c>
      <c r="R154" s="32">
        <v>0</v>
      </c>
      <c r="S154" s="32">
        <v>0</v>
      </c>
      <c r="T154" s="37" t="s">
        <v>1459</v>
      </c>
      <c r="U154" s="32">
        <v>3.5262222222222226</v>
      </c>
      <c r="V154" s="32">
        <v>0</v>
      </c>
      <c r="W154" s="37">
        <v>0</v>
      </c>
      <c r="X154" s="32">
        <v>5.3341111111111115</v>
      </c>
      <c r="Y154" s="32">
        <v>2.9666666666666668</v>
      </c>
      <c r="Z154" s="37">
        <v>0.55616889203657793</v>
      </c>
      <c r="AA154" s="32">
        <v>2.9998888888888895</v>
      </c>
      <c r="AB154" s="32">
        <v>0</v>
      </c>
      <c r="AC154" s="37">
        <v>0</v>
      </c>
      <c r="AD154" s="32">
        <v>43.695</v>
      </c>
      <c r="AE154" s="32">
        <v>11.040555555555555</v>
      </c>
      <c r="AF154" s="37">
        <v>0.25267320186647341</v>
      </c>
      <c r="AG154" s="32">
        <v>15.020555555555552</v>
      </c>
      <c r="AH154" s="32">
        <v>0</v>
      </c>
      <c r="AI154" s="37">
        <v>0</v>
      </c>
      <c r="AJ154" s="32">
        <v>14.763111111111112</v>
      </c>
      <c r="AK154" s="32">
        <v>0</v>
      </c>
      <c r="AL154" s="37">
        <v>0</v>
      </c>
      <c r="AM154" t="s">
        <v>335</v>
      </c>
      <c r="AN154" s="34">
        <v>7</v>
      </c>
      <c r="AX154"/>
      <c r="AY154"/>
    </row>
    <row r="155" spans="1:51" x14ac:dyDescent="0.25">
      <c r="A155" t="s">
        <v>1347</v>
      </c>
      <c r="B155" t="s">
        <v>857</v>
      </c>
      <c r="C155" t="s">
        <v>1186</v>
      </c>
      <c r="D155" t="s">
        <v>1231</v>
      </c>
      <c r="E155" s="32">
        <v>48.68888888888889</v>
      </c>
      <c r="F155" s="32">
        <v>166.22500000000002</v>
      </c>
      <c r="G155" s="32">
        <v>0.4</v>
      </c>
      <c r="H155" s="37">
        <v>2.4063768987817717E-3</v>
      </c>
      <c r="I155" s="32">
        <v>151.27777777777777</v>
      </c>
      <c r="J155" s="32">
        <v>0.4</v>
      </c>
      <c r="K155" s="37">
        <v>2.6441424899008451E-3</v>
      </c>
      <c r="L155" s="32">
        <v>17.333333333333336</v>
      </c>
      <c r="M155" s="32">
        <v>0</v>
      </c>
      <c r="N155" s="37">
        <v>0</v>
      </c>
      <c r="O155" s="32">
        <v>9.8888888888888893</v>
      </c>
      <c r="P155" s="32">
        <v>0</v>
      </c>
      <c r="Q155" s="37">
        <v>0</v>
      </c>
      <c r="R155" s="32">
        <v>2.8305555555555557</v>
      </c>
      <c r="S155" s="32">
        <v>0</v>
      </c>
      <c r="T155" s="37">
        <v>0</v>
      </c>
      <c r="U155" s="32">
        <v>4.6138888888888889</v>
      </c>
      <c r="V155" s="32">
        <v>0</v>
      </c>
      <c r="W155" s="37">
        <v>0</v>
      </c>
      <c r="X155" s="32">
        <v>36.594444444444441</v>
      </c>
      <c r="Y155" s="32">
        <v>0.4</v>
      </c>
      <c r="Z155" s="37">
        <v>1.0930620919993929E-2</v>
      </c>
      <c r="AA155" s="32">
        <v>7.5027777777777782</v>
      </c>
      <c r="AB155" s="32">
        <v>0</v>
      </c>
      <c r="AC155" s="37">
        <v>0</v>
      </c>
      <c r="AD155" s="32">
        <v>85.25833333333334</v>
      </c>
      <c r="AE155" s="32">
        <v>0</v>
      </c>
      <c r="AF155" s="37">
        <v>0</v>
      </c>
      <c r="AG155" s="32">
        <v>0</v>
      </c>
      <c r="AH155" s="32">
        <v>0</v>
      </c>
      <c r="AI155" s="37" t="s">
        <v>1459</v>
      </c>
      <c r="AJ155" s="32">
        <v>19.536111111111111</v>
      </c>
      <c r="AK155" s="32">
        <v>0</v>
      </c>
      <c r="AL155" s="37">
        <v>0</v>
      </c>
      <c r="AM155" t="s">
        <v>375</v>
      </c>
      <c r="AN155" s="34">
        <v>7</v>
      </c>
      <c r="AX155"/>
      <c r="AY155"/>
    </row>
    <row r="156" spans="1:51" x14ac:dyDescent="0.25">
      <c r="A156" t="s">
        <v>1347</v>
      </c>
      <c r="B156" t="s">
        <v>700</v>
      </c>
      <c r="C156" t="s">
        <v>1029</v>
      </c>
      <c r="D156" t="s">
        <v>1214</v>
      </c>
      <c r="E156" s="32">
        <v>53.488888888888887</v>
      </c>
      <c r="F156" s="32">
        <v>198.23233333333337</v>
      </c>
      <c r="G156" s="32">
        <v>9.251777777777777</v>
      </c>
      <c r="H156" s="37">
        <v>4.6671386156872031E-2</v>
      </c>
      <c r="I156" s="32">
        <v>189.78788888888892</v>
      </c>
      <c r="J156" s="32">
        <v>9.251777777777777</v>
      </c>
      <c r="K156" s="37">
        <v>4.8747988251211433E-2</v>
      </c>
      <c r="L156" s="32">
        <v>25.35</v>
      </c>
      <c r="M156" s="32">
        <v>0</v>
      </c>
      <c r="N156" s="37">
        <v>0</v>
      </c>
      <c r="O156" s="32">
        <v>19.661111111111111</v>
      </c>
      <c r="P156" s="32">
        <v>0</v>
      </c>
      <c r="Q156" s="37">
        <v>0</v>
      </c>
      <c r="R156" s="32">
        <v>0</v>
      </c>
      <c r="S156" s="32">
        <v>0</v>
      </c>
      <c r="T156" s="37" t="s">
        <v>1459</v>
      </c>
      <c r="U156" s="32">
        <v>5.6888888888888891</v>
      </c>
      <c r="V156" s="32">
        <v>0</v>
      </c>
      <c r="W156" s="37">
        <v>0</v>
      </c>
      <c r="X156" s="32">
        <v>26.672222222222221</v>
      </c>
      <c r="Y156" s="32">
        <v>0</v>
      </c>
      <c r="Z156" s="37">
        <v>0</v>
      </c>
      <c r="AA156" s="32">
        <v>2.7555555555555555</v>
      </c>
      <c r="AB156" s="32">
        <v>0</v>
      </c>
      <c r="AC156" s="37">
        <v>0</v>
      </c>
      <c r="AD156" s="32">
        <v>80.868444444444449</v>
      </c>
      <c r="AE156" s="32">
        <v>9.251777777777777</v>
      </c>
      <c r="AF156" s="37">
        <v>0.11440528924893104</v>
      </c>
      <c r="AG156" s="32">
        <v>23.011111111111113</v>
      </c>
      <c r="AH156" s="32">
        <v>0</v>
      </c>
      <c r="AI156" s="37">
        <v>0</v>
      </c>
      <c r="AJ156" s="32">
        <v>39.575000000000003</v>
      </c>
      <c r="AK156" s="32">
        <v>0</v>
      </c>
      <c r="AL156" s="37">
        <v>0</v>
      </c>
      <c r="AM156" t="s">
        <v>214</v>
      </c>
      <c r="AN156" s="34">
        <v>7</v>
      </c>
      <c r="AX156"/>
      <c r="AY156"/>
    </row>
    <row r="157" spans="1:51" x14ac:dyDescent="0.25">
      <c r="A157" t="s">
        <v>1347</v>
      </c>
      <c r="B157" t="s">
        <v>809</v>
      </c>
      <c r="C157" t="s">
        <v>1177</v>
      </c>
      <c r="D157" t="s">
        <v>1251</v>
      </c>
      <c r="E157" s="32">
        <v>62.777777777777779</v>
      </c>
      <c r="F157" s="32">
        <v>241.251</v>
      </c>
      <c r="G157" s="32">
        <v>0</v>
      </c>
      <c r="H157" s="37">
        <v>0</v>
      </c>
      <c r="I157" s="32">
        <v>235.56211111111111</v>
      </c>
      <c r="J157" s="32">
        <v>0</v>
      </c>
      <c r="K157" s="37">
        <v>0</v>
      </c>
      <c r="L157" s="32">
        <v>46.090555555555568</v>
      </c>
      <c r="M157" s="32">
        <v>0</v>
      </c>
      <c r="N157" s="37">
        <v>0</v>
      </c>
      <c r="O157" s="32">
        <v>40.401666666666678</v>
      </c>
      <c r="P157" s="32">
        <v>0</v>
      </c>
      <c r="Q157" s="37">
        <v>0</v>
      </c>
      <c r="R157" s="32">
        <v>0</v>
      </c>
      <c r="S157" s="32">
        <v>0</v>
      </c>
      <c r="T157" s="37" t="s">
        <v>1459</v>
      </c>
      <c r="U157" s="32">
        <v>5.6888888888888891</v>
      </c>
      <c r="V157" s="32">
        <v>0</v>
      </c>
      <c r="W157" s="37">
        <v>0</v>
      </c>
      <c r="X157" s="32">
        <v>22.184888888888889</v>
      </c>
      <c r="Y157" s="32">
        <v>0</v>
      </c>
      <c r="Z157" s="37">
        <v>0</v>
      </c>
      <c r="AA157" s="32">
        <v>0</v>
      </c>
      <c r="AB157" s="32">
        <v>0</v>
      </c>
      <c r="AC157" s="37" t="s">
        <v>1459</v>
      </c>
      <c r="AD157" s="32">
        <v>104.97922222222225</v>
      </c>
      <c r="AE157" s="32">
        <v>0</v>
      </c>
      <c r="AF157" s="37">
        <v>0</v>
      </c>
      <c r="AG157" s="32">
        <v>16.388555555555552</v>
      </c>
      <c r="AH157" s="32">
        <v>0</v>
      </c>
      <c r="AI157" s="37">
        <v>0</v>
      </c>
      <c r="AJ157" s="32">
        <v>51.607777777777763</v>
      </c>
      <c r="AK157" s="32">
        <v>0</v>
      </c>
      <c r="AL157" s="37">
        <v>0</v>
      </c>
      <c r="AM157" t="s">
        <v>324</v>
      </c>
      <c r="AN157" s="34">
        <v>7</v>
      </c>
      <c r="AX157"/>
      <c r="AY157"/>
    </row>
    <row r="158" spans="1:51" x14ac:dyDescent="0.25">
      <c r="A158" t="s">
        <v>1347</v>
      </c>
      <c r="B158" t="s">
        <v>880</v>
      </c>
      <c r="C158" t="s">
        <v>1190</v>
      </c>
      <c r="D158" t="s">
        <v>1257</v>
      </c>
      <c r="E158" s="32">
        <v>63.366666666666667</v>
      </c>
      <c r="F158" s="32">
        <v>210.1861111111111</v>
      </c>
      <c r="G158" s="32">
        <v>0</v>
      </c>
      <c r="H158" s="37">
        <v>0</v>
      </c>
      <c r="I158" s="32">
        <v>199.83333333333334</v>
      </c>
      <c r="J158" s="32">
        <v>0</v>
      </c>
      <c r="K158" s="37">
        <v>0</v>
      </c>
      <c r="L158" s="32">
        <v>10.8</v>
      </c>
      <c r="M158" s="32">
        <v>0</v>
      </c>
      <c r="N158" s="37">
        <v>0</v>
      </c>
      <c r="O158" s="32">
        <v>5.1805555555555554</v>
      </c>
      <c r="P158" s="32">
        <v>0</v>
      </c>
      <c r="Q158" s="37">
        <v>0</v>
      </c>
      <c r="R158" s="32">
        <v>0</v>
      </c>
      <c r="S158" s="32">
        <v>0</v>
      </c>
      <c r="T158" s="37" t="s">
        <v>1459</v>
      </c>
      <c r="U158" s="32">
        <v>5.6194444444444445</v>
      </c>
      <c r="V158" s="32">
        <v>0</v>
      </c>
      <c r="W158" s="37">
        <v>0</v>
      </c>
      <c r="X158" s="32">
        <v>40.74722222222222</v>
      </c>
      <c r="Y158" s="32">
        <v>0</v>
      </c>
      <c r="Z158" s="37">
        <v>0</v>
      </c>
      <c r="AA158" s="32">
        <v>4.7333333333333334</v>
      </c>
      <c r="AB158" s="32">
        <v>0</v>
      </c>
      <c r="AC158" s="37">
        <v>0</v>
      </c>
      <c r="AD158" s="32">
        <v>92.094444444444449</v>
      </c>
      <c r="AE158" s="32">
        <v>0</v>
      </c>
      <c r="AF158" s="37">
        <v>0</v>
      </c>
      <c r="AG158" s="32">
        <v>42.969444444444441</v>
      </c>
      <c r="AH158" s="32">
        <v>0</v>
      </c>
      <c r="AI158" s="37">
        <v>0</v>
      </c>
      <c r="AJ158" s="32">
        <v>18.841666666666665</v>
      </c>
      <c r="AK158" s="32">
        <v>0</v>
      </c>
      <c r="AL158" s="37">
        <v>0</v>
      </c>
      <c r="AM158" t="s">
        <v>398</v>
      </c>
      <c r="AN158" s="34">
        <v>7</v>
      </c>
      <c r="AX158"/>
      <c r="AY158"/>
    </row>
    <row r="159" spans="1:51" x14ac:dyDescent="0.25">
      <c r="A159" t="s">
        <v>1347</v>
      </c>
      <c r="B159" t="s">
        <v>660</v>
      </c>
      <c r="C159" t="s">
        <v>994</v>
      </c>
      <c r="D159" t="s">
        <v>1246</v>
      </c>
      <c r="E159" s="32">
        <v>46.766666666666666</v>
      </c>
      <c r="F159" s="32">
        <v>148.80555555555554</v>
      </c>
      <c r="G159" s="32">
        <v>0</v>
      </c>
      <c r="H159" s="37">
        <v>0</v>
      </c>
      <c r="I159" s="32">
        <v>139.49444444444447</v>
      </c>
      <c r="J159" s="32">
        <v>0</v>
      </c>
      <c r="K159" s="37">
        <v>0</v>
      </c>
      <c r="L159" s="32">
        <v>27.072222222222223</v>
      </c>
      <c r="M159" s="32">
        <v>0</v>
      </c>
      <c r="N159" s="37">
        <v>0</v>
      </c>
      <c r="O159" s="32">
        <v>19.516666666666666</v>
      </c>
      <c r="P159" s="32">
        <v>0</v>
      </c>
      <c r="Q159" s="37">
        <v>0</v>
      </c>
      <c r="R159" s="32">
        <v>0</v>
      </c>
      <c r="S159" s="32">
        <v>0</v>
      </c>
      <c r="T159" s="37" t="s">
        <v>1459</v>
      </c>
      <c r="U159" s="32">
        <v>7.5555555555555554</v>
      </c>
      <c r="V159" s="32">
        <v>0</v>
      </c>
      <c r="W159" s="37">
        <v>0</v>
      </c>
      <c r="X159" s="32">
        <v>31.31388888888889</v>
      </c>
      <c r="Y159" s="32">
        <v>0</v>
      </c>
      <c r="Z159" s="37">
        <v>0</v>
      </c>
      <c r="AA159" s="32">
        <v>1.7555555555555555</v>
      </c>
      <c r="AB159" s="32">
        <v>0</v>
      </c>
      <c r="AC159" s="37">
        <v>0</v>
      </c>
      <c r="AD159" s="32">
        <v>31.05</v>
      </c>
      <c r="AE159" s="32">
        <v>0</v>
      </c>
      <c r="AF159" s="37">
        <v>0</v>
      </c>
      <c r="AG159" s="32">
        <v>25.261111111111113</v>
      </c>
      <c r="AH159" s="32">
        <v>0</v>
      </c>
      <c r="AI159" s="37">
        <v>0</v>
      </c>
      <c r="AJ159" s="32">
        <v>32.352777777777774</v>
      </c>
      <c r="AK159" s="32">
        <v>0</v>
      </c>
      <c r="AL159" s="37">
        <v>0</v>
      </c>
      <c r="AM159" t="s">
        <v>174</v>
      </c>
      <c r="AN159" s="34">
        <v>7</v>
      </c>
      <c r="AX159"/>
      <c r="AY159"/>
    </row>
    <row r="160" spans="1:51" x14ac:dyDescent="0.25">
      <c r="A160" t="s">
        <v>1347</v>
      </c>
      <c r="B160" t="s">
        <v>670</v>
      </c>
      <c r="C160" t="s">
        <v>1008</v>
      </c>
      <c r="D160" t="s">
        <v>1258</v>
      </c>
      <c r="E160" s="32">
        <v>29.711111111111112</v>
      </c>
      <c r="F160" s="32">
        <v>81.066888888888883</v>
      </c>
      <c r="G160" s="32">
        <v>2.2653333333333339</v>
      </c>
      <c r="H160" s="37">
        <v>2.7944002346484805E-2</v>
      </c>
      <c r="I160" s="32">
        <v>79.116888888888866</v>
      </c>
      <c r="J160" s="32">
        <v>2.2653333333333339</v>
      </c>
      <c r="K160" s="37">
        <v>2.8632740305483323E-2</v>
      </c>
      <c r="L160" s="32">
        <v>18.803888888888888</v>
      </c>
      <c r="M160" s="32">
        <v>0.26111111111111113</v>
      </c>
      <c r="N160" s="37">
        <v>1.3886016485951488E-2</v>
      </c>
      <c r="O160" s="32">
        <v>16.853888888888889</v>
      </c>
      <c r="P160" s="32">
        <v>0.26111111111111113</v>
      </c>
      <c r="Q160" s="37">
        <v>1.5492632758677523E-2</v>
      </c>
      <c r="R160" s="32">
        <v>0</v>
      </c>
      <c r="S160" s="32">
        <v>0</v>
      </c>
      <c r="T160" s="37" t="s">
        <v>1459</v>
      </c>
      <c r="U160" s="32">
        <v>1.95</v>
      </c>
      <c r="V160" s="32">
        <v>0</v>
      </c>
      <c r="W160" s="37">
        <v>0</v>
      </c>
      <c r="X160" s="32">
        <v>10.286333333333333</v>
      </c>
      <c r="Y160" s="32">
        <v>0.79944444444444451</v>
      </c>
      <c r="Z160" s="37">
        <v>7.771908789440142E-2</v>
      </c>
      <c r="AA160" s="32">
        <v>0</v>
      </c>
      <c r="AB160" s="32">
        <v>0</v>
      </c>
      <c r="AC160" s="37" t="s">
        <v>1459</v>
      </c>
      <c r="AD160" s="32">
        <v>31.820555555555543</v>
      </c>
      <c r="AE160" s="32">
        <v>1.127</v>
      </c>
      <c r="AF160" s="37">
        <v>3.5417357752675606E-2</v>
      </c>
      <c r="AG160" s="32">
        <v>11.052888888888891</v>
      </c>
      <c r="AH160" s="32">
        <v>0</v>
      </c>
      <c r="AI160" s="37">
        <v>0</v>
      </c>
      <c r="AJ160" s="32">
        <v>9.1032222222222217</v>
      </c>
      <c r="AK160" s="32">
        <v>7.7777777777777779E-2</v>
      </c>
      <c r="AL160" s="37">
        <v>8.543983204970157E-3</v>
      </c>
      <c r="AM160" t="s">
        <v>184</v>
      </c>
      <c r="AN160" s="34">
        <v>7</v>
      </c>
      <c r="AX160"/>
      <c r="AY160"/>
    </row>
    <row r="161" spans="1:51" x14ac:dyDescent="0.25">
      <c r="A161" t="s">
        <v>1347</v>
      </c>
      <c r="B161" t="s">
        <v>955</v>
      </c>
      <c r="C161" t="s">
        <v>1201</v>
      </c>
      <c r="D161" t="s">
        <v>1220</v>
      </c>
      <c r="E161" s="32">
        <v>17.822222222222223</v>
      </c>
      <c r="F161" s="32">
        <v>79.930666666666667</v>
      </c>
      <c r="G161" s="32">
        <v>1.7922222222222222</v>
      </c>
      <c r="H161" s="37">
        <v>2.2422210360089855E-2</v>
      </c>
      <c r="I161" s="32">
        <v>66.793666666666667</v>
      </c>
      <c r="J161" s="32">
        <v>1.581</v>
      </c>
      <c r="K161" s="37">
        <v>2.3669908823690869E-2</v>
      </c>
      <c r="L161" s="32">
        <v>8.3336666666666641</v>
      </c>
      <c r="M161" s="32">
        <v>0.12966666666666665</v>
      </c>
      <c r="N161" s="37">
        <v>1.5559377624895007E-2</v>
      </c>
      <c r="O161" s="32">
        <v>8.3336666666666641</v>
      </c>
      <c r="P161" s="32">
        <v>0.12966666666666665</v>
      </c>
      <c r="Q161" s="37">
        <v>1.5559377624895007E-2</v>
      </c>
      <c r="R161" s="32">
        <v>0</v>
      </c>
      <c r="S161" s="32">
        <v>0</v>
      </c>
      <c r="T161" s="37" t="s">
        <v>1459</v>
      </c>
      <c r="U161" s="32">
        <v>0</v>
      </c>
      <c r="V161" s="32">
        <v>0</v>
      </c>
      <c r="W161" s="37" t="s">
        <v>1459</v>
      </c>
      <c r="X161" s="32">
        <v>24.466888888888903</v>
      </c>
      <c r="Y161" s="32">
        <v>0.65888888888888897</v>
      </c>
      <c r="Z161" s="37">
        <v>2.6929818984387052E-2</v>
      </c>
      <c r="AA161" s="32">
        <v>13.136999999999999</v>
      </c>
      <c r="AB161" s="32">
        <v>0.2112222222222222</v>
      </c>
      <c r="AC161" s="37">
        <v>1.6078421422107195E-2</v>
      </c>
      <c r="AD161" s="32">
        <v>33.993111111111105</v>
      </c>
      <c r="AE161" s="32">
        <v>0.7924444444444444</v>
      </c>
      <c r="AF161" s="37">
        <v>2.3311912871235352E-2</v>
      </c>
      <c r="AG161" s="32">
        <v>0</v>
      </c>
      <c r="AH161" s="32">
        <v>0</v>
      </c>
      <c r="AI161" s="37" t="s">
        <v>1459</v>
      </c>
      <c r="AJ161" s="32">
        <v>0</v>
      </c>
      <c r="AK161" s="32">
        <v>0</v>
      </c>
      <c r="AL161" s="37" t="s">
        <v>1459</v>
      </c>
      <c r="AM161" t="s">
        <v>473</v>
      </c>
      <c r="AN161" s="34">
        <v>7</v>
      </c>
      <c r="AX161"/>
      <c r="AY161"/>
    </row>
    <row r="162" spans="1:51" x14ac:dyDescent="0.25">
      <c r="A162" t="s">
        <v>1347</v>
      </c>
      <c r="B162" t="s">
        <v>486</v>
      </c>
      <c r="C162" t="s">
        <v>997</v>
      </c>
      <c r="D162" t="s">
        <v>1210</v>
      </c>
      <c r="E162" s="32">
        <v>64.87777777777778</v>
      </c>
      <c r="F162" s="32">
        <v>207.43611111111113</v>
      </c>
      <c r="G162" s="32">
        <v>0.73888888888888893</v>
      </c>
      <c r="H162" s="37">
        <v>3.5620070436680638E-3</v>
      </c>
      <c r="I162" s="32">
        <v>188.11099999999999</v>
      </c>
      <c r="J162" s="32">
        <v>0.73888888888888893</v>
      </c>
      <c r="K162" s="37">
        <v>3.9279408906916077E-3</v>
      </c>
      <c r="L162" s="32">
        <v>31.82200000000001</v>
      </c>
      <c r="M162" s="32">
        <v>0.46666666666666667</v>
      </c>
      <c r="N162" s="37">
        <v>1.4664906877841321E-2</v>
      </c>
      <c r="O162" s="32">
        <v>22.683777777777784</v>
      </c>
      <c r="P162" s="32">
        <v>0.46666666666666667</v>
      </c>
      <c r="Q162" s="37">
        <v>2.0572704918835776E-2</v>
      </c>
      <c r="R162" s="32">
        <v>4.6978888888888886</v>
      </c>
      <c r="S162" s="32">
        <v>0</v>
      </c>
      <c r="T162" s="37">
        <v>0</v>
      </c>
      <c r="U162" s="32">
        <v>4.4403333333333332</v>
      </c>
      <c r="V162" s="32">
        <v>0</v>
      </c>
      <c r="W162" s="37">
        <v>0</v>
      </c>
      <c r="X162" s="32">
        <v>40.495555555555548</v>
      </c>
      <c r="Y162" s="32">
        <v>0</v>
      </c>
      <c r="Z162" s="37">
        <v>0</v>
      </c>
      <c r="AA162" s="32">
        <v>10.186888888888888</v>
      </c>
      <c r="AB162" s="32">
        <v>0</v>
      </c>
      <c r="AC162" s="37">
        <v>0</v>
      </c>
      <c r="AD162" s="32">
        <v>89.810777777777773</v>
      </c>
      <c r="AE162" s="32">
        <v>0.2722222222222222</v>
      </c>
      <c r="AF162" s="37">
        <v>3.0310640766945812E-3</v>
      </c>
      <c r="AG162" s="32">
        <v>14.915666666666668</v>
      </c>
      <c r="AH162" s="32">
        <v>0</v>
      </c>
      <c r="AI162" s="37">
        <v>0</v>
      </c>
      <c r="AJ162" s="32">
        <v>20.205222222222218</v>
      </c>
      <c r="AK162" s="32">
        <v>0</v>
      </c>
      <c r="AL162" s="37">
        <v>0</v>
      </c>
      <c r="AM162" t="s">
        <v>116</v>
      </c>
      <c r="AN162" s="34">
        <v>7</v>
      </c>
      <c r="AX162"/>
      <c r="AY162"/>
    </row>
    <row r="163" spans="1:51" x14ac:dyDescent="0.25">
      <c r="A163" t="s">
        <v>1347</v>
      </c>
      <c r="B163" t="s">
        <v>807</v>
      </c>
      <c r="C163" t="s">
        <v>1053</v>
      </c>
      <c r="D163" t="s">
        <v>1283</v>
      </c>
      <c r="E163" s="32">
        <v>154.75555555555556</v>
      </c>
      <c r="F163" s="32">
        <v>426.72499999999997</v>
      </c>
      <c r="G163" s="32">
        <v>40.541666666666664</v>
      </c>
      <c r="H163" s="37">
        <v>9.5006542074325781E-2</v>
      </c>
      <c r="I163" s="32">
        <v>390.93333333333334</v>
      </c>
      <c r="J163" s="32">
        <v>40</v>
      </c>
      <c r="K163" s="37">
        <v>0.10231923601637108</v>
      </c>
      <c r="L163" s="32">
        <v>25.227777777777774</v>
      </c>
      <c r="M163" s="32">
        <v>4.2944444444444443</v>
      </c>
      <c r="N163" s="37">
        <v>0.17022682228584013</v>
      </c>
      <c r="O163" s="32">
        <v>16.863888888888887</v>
      </c>
      <c r="P163" s="32">
        <v>3.7527777777777778</v>
      </c>
      <c r="Q163" s="37">
        <v>0.22253335529566795</v>
      </c>
      <c r="R163" s="32">
        <v>2.1333333333333333</v>
      </c>
      <c r="S163" s="32">
        <v>0</v>
      </c>
      <c r="T163" s="37">
        <v>0</v>
      </c>
      <c r="U163" s="32">
        <v>6.2305555555555552</v>
      </c>
      <c r="V163" s="32">
        <v>0.54166666666666663</v>
      </c>
      <c r="W163" s="37">
        <v>8.6937137761925992E-2</v>
      </c>
      <c r="X163" s="32">
        <v>86.786111111111111</v>
      </c>
      <c r="Y163" s="32">
        <v>11.4</v>
      </c>
      <c r="Z163" s="37">
        <v>0.13135742406299011</v>
      </c>
      <c r="AA163" s="32">
        <v>27.427777777777777</v>
      </c>
      <c r="AB163" s="32">
        <v>0</v>
      </c>
      <c r="AC163" s="37">
        <v>0</v>
      </c>
      <c r="AD163" s="32">
        <v>246.17777777777778</v>
      </c>
      <c r="AE163" s="32">
        <v>24.475000000000001</v>
      </c>
      <c r="AF163" s="37">
        <v>9.942002166456039E-2</v>
      </c>
      <c r="AG163" s="32">
        <v>0</v>
      </c>
      <c r="AH163" s="32">
        <v>0</v>
      </c>
      <c r="AI163" s="37" t="s">
        <v>1459</v>
      </c>
      <c r="AJ163" s="32">
        <v>41.105555555555554</v>
      </c>
      <c r="AK163" s="32">
        <v>0.37222222222222223</v>
      </c>
      <c r="AL163" s="37">
        <v>9.055277740235167E-3</v>
      </c>
      <c r="AM163" t="s">
        <v>322</v>
      </c>
      <c r="AN163" s="34">
        <v>7</v>
      </c>
      <c r="AX163"/>
      <c r="AY163"/>
    </row>
    <row r="164" spans="1:51" x14ac:dyDescent="0.25">
      <c r="A164" t="s">
        <v>1347</v>
      </c>
      <c r="B164" t="s">
        <v>712</v>
      </c>
      <c r="C164" t="s">
        <v>972</v>
      </c>
      <c r="D164" t="s">
        <v>1250</v>
      </c>
      <c r="E164" s="32">
        <v>50.388888888888886</v>
      </c>
      <c r="F164" s="32">
        <v>84.75555555555556</v>
      </c>
      <c r="G164" s="32">
        <v>0</v>
      </c>
      <c r="H164" s="37">
        <v>0</v>
      </c>
      <c r="I164" s="32">
        <v>78.977777777777774</v>
      </c>
      <c r="J164" s="32">
        <v>0</v>
      </c>
      <c r="K164" s="37">
        <v>0</v>
      </c>
      <c r="L164" s="32">
        <v>16.055555555555557</v>
      </c>
      <c r="M164" s="32">
        <v>0</v>
      </c>
      <c r="N164" s="37">
        <v>0</v>
      </c>
      <c r="O164" s="32">
        <v>10.277777777777779</v>
      </c>
      <c r="P164" s="32">
        <v>0</v>
      </c>
      <c r="Q164" s="37">
        <v>0</v>
      </c>
      <c r="R164" s="32">
        <v>0</v>
      </c>
      <c r="S164" s="32">
        <v>0</v>
      </c>
      <c r="T164" s="37" t="s">
        <v>1459</v>
      </c>
      <c r="U164" s="32">
        <v>5.7777777777777777</v>
      </c>
      <c r="V164" s="32">
        <v>0</v>
      </c>
      <c r="W164" s="37">
        <v>0</v>
      </c>
      <c r="X164" s="32">
        <v>21.45</v>
      </c>
      <c r="Y164" s="32">
        <v>0</v>
      </c>
      <c r="Z164" s="37">
        <v>0</v>
      </c>
      <c r="AA164" s="32">
        <v>0</v>
      </c>
      <c r="AB164" s="32">
        <v>0</v>
      </c>
      <c r="AC164" s="37" t="s">
        <v>1459</v>
      </c>
      <c r="AD164" s="32">
        <v>35.077777777777776</v>
      </c>
      <c r="AE164" s="32">
        <v>0</v>
      </c>
      <c r="AF164" s="37">
        <v>0</v>
      </c>
      <c r="AG164" s="32">
        <v>0</v>
      </c>
      <c r="AH164" s="32">
        <v>0</v>
      </c>
      <c r="AI164" s="37" t="s">
        <v>1459</v>
      </c>
      <c r="AJ164" s="32">
        <v>12.172222222222222</v>
      </c>
      <c r="AK164" s="32">
        <v>0</v>
      </c>
      <c r="AL164" s="37">
        <v>0</v>
      </c>
      <c r="AM164" t="s">
        <v>226</v>
      </c>
      <c r="AN164" s="34">
        <v>7</v>
      </c>
      <c r="AX164"/>
      <c r="AY164"/>
    </row>
    <row r="165" spans="1:51" x14ac:dyDescent="0.25">
      <c r="A165" t="s">
        <v>1347</v>
      </c>
      <c r="B165" t="s">
        <v>822</v>
      </c>
      <c r="C165" t="s">
        <v>1034</v>
      </c>
      <c r="D165" t="s">
        <v>1211</v>
      </c>
      <c r="E165" s="32">
        <v>112.38888888888889</v>
      </c>
      <c r="F165" s="32">
        <v>186.32499999999999</v>
      </c>
      <c r="G165" s="32">
        <v>0</v>
      </c>
      <c r="H165" s="37">
        <v>0</v>
      </c>
      <c r="I165" s="32">
        <v>186.32499999999999</v>
      </c>
      <c r="J165" s="32">
        <v>0</v>
      </c>
      <c r="K165" s="37">
        <v>0</v>
      </c>
      <c r="L165" s="32">
        <v>18.149999999999999</v>
      </c>
      <c r="M165" s="32">
        <v>0</v>
      </c>
      <c r="N165" s="37">
        <v>0</v>
      </c>
      <c r="O165" s="32">
        <v>18.149999999999999</v>
      </c>
      <c r="P165" s="32">
        <v>0</v>
      </c>
      <c r="Q165" s="37">
        <v>0</v>
      </c>
      <c r="R165" s="32">
        <v>0</v>
      </c>
      <c r="S165" s="32">
        <v>0</v>
      </c>
      <c r="T165" s="37" t="s">
        <v>1459</v>
      </c>
      <c r="U165" s="32">
        <v>0</v>
      </c>
      <c r="V165" s="32">
        <v>0</v>
      </c>
      <c r="W165" s="37" t="s">
        <v>1459</v>
      </c>
      <c r="X165" s="32">
        <v>35.875</v>
      </c>
      <c r="Y165" s="32">
        <v>0</v>
      </c>
      <c r="Z165" s="37">
        <v>0</v>
      </c>
      <c r="AA165" s="32">
        <v>0</v>
      </c>
      <c r="AB165" s="32">
        <v>0</v>
      </c>
      <c r="AC165" s="37" t="s">
        <v>1459</v>
      </c>
      <c r="AD165" s="32">
        <v>90.677777777777777</v>
      </c>
      <c r="AE165" s="32">
        <v>0</v>
      </c>
      <c r="AF165" s="37">
        <v>0</v>
      </c>
      <c r="AG165" s="32">
        <v>0</v>
      </c>
      <c r="AH165" s="32">
        <v>0</v>
      </c>
      <c r="AI165" s="37" t="s">
        <v>1459</v>
      </c>
      <c r="AJ165" s="32">
        <v>41.62222222222222</v>
      </c>
      <c r="AK165" s="32">
        <v>0</v>
      </c>
      <c r="AL165" s="37">
        <v>0</v>
      </c>
      <c r="AM165" t="s">
        <v>338</v>
      </c>
      <c r="AN165" s="34">
        <v>7</v>
      </c>
      <c r="AX165"/>
      <c r="AY165"/>
    </row>
    <row r="166" spans="1:51" x14ac:dyDescent="0.25">
      <c r="A166" t="s">
        <v>1347</v>
      </c>
      <c r="B166" t="s">
        <v>742</v>
      </c>
      <c r="C166" t="s">
        <v>1151</v>
      </c>
      <c r="D166" t="s">
        <v>1272</v>
      </c>
      <c r="E166" s="32">
        <v>30.944444444444443</v>
      </c>
      <c r="F166" s="32">
        <v>117.84966666666664</v>
      </c>
      <c r="G166" s="32">
        <v>0</v>
      </c>
      <c r="H166" s="37">
        <v>0</v>
      </c>
      <c r="I166" s="32">
        <v>108.73166666666664</v>
      </c>
      <c r="J166" s="32">
        <v>0</v>
      </c>
      <c r="K166" s="37">
        <v>0</v>
      </c>
      <c r="L166" s="32">
        <v>26.033666666666658</v>
      </c>
      <c r="M166" s="32">
        <v>0</v>
      </c>
      <c r="N166" s="37">
        <v>0</v>
      </c>
      <c r="O166" s="32">
        <v>16.915666666666656</v>
      </c>
      <c r="P166" s="32">
        <v>0</v>
      </c>
      <c r="Q166" s="37">
        <v>0</v>
      </c>
      <c r="R166" s="32">
        <v>4.5957777777777782</v>
      </c>
      <c r="S166" s="32">
        <v>0</v>
      </c>
      <c r="T166" s="37">
        <v>0</v>
      </c>
      <c r="U166" s="32">
        <v>4.5222222222222221</v>
      </c>
      <c r="V166" s="32">
        <v>0</v>
      </c>
      <c r="W166" s="37">
        <v>0</v>
      </c>
      <c r="X166" s="32">
        <v>8.9485555555555507</v>
      </c>
      <c r="Y166" s="32">
        <v>0</v>
      </c>
      <c r="Z166" s="37">
        <v>0</v>
      </c>
      <c r="AA166" s="32">
        <v>0</v>
      </c>
      <c r="AB166" s="32">
        <v>0</v>
      </c>
      <c r="AC166" s="37" t="s">
        <v>1459</v>
      </c>
      <c r="AD166" s="32">
        <v>47.395666666666656</v>
      </c>
      <c r="AE166" s="32">
        <v>0</v>
      </c>
      <c r="AF166" s="37">
        <v>0</v>
      </c>
      <c r="AG166" s="32">
        <v>9.4048888888888875</v>
      </c>
      <c r="AH166" s="32">
        <v>0</v>
      </c>
      <c r="AI166" s="37">
        <v>0</v>
      </c>
      <c r="AJ166" s="32">
        <v>26.066888888888879</v>
      </c>
      <c r="AK166" s="32">
        <v>0</v>
      </c>
      <c r="AL166" s="37">
        <v>0</v>
      </c>
      <c r="AM166" t="s">
        <v>256</v>
      </c>
      <c r="AN166" s="34">
        <v>7</v>
      </c>
      <c r="AX166"/>
      <c r="AY166"/>
    </row>
    <row r="167" spans="1:51" x14ac:dyDescent="0.25">
      <c r="A167" t="s">
        <v>1347</v>
      </c>
      <c r="B167" t="s">
        <v>911</v>
      </c>
      <c r="C167" t="s">
        <v>1065</v>
      </c>
      <c r="D167" t="s">
        <v>1283</v>
      </c>
      <c r="E167" s="32">
        <v>48.511111111111113</v>
      </c>
      <c r="F167" s="32">
        <v>289.86200000000008</v>
      </c>
      <c r="G167" s="32">
        <v>59.61055555555555</v>
      </c>
      <c r="H167" s="37">
        <v>0.20565150159577844</v>
      </c>
      <c r="I167" s="32">
        <v>269.41755555555562</v>
      </c>
      <c r="J167" s="32">
        <v>59.61055555555555</v>
      </c>
      <c r="K167" s="37">
        <v>0.22125713163952848</v>
      </c>
      <c r="L167" s="32">
        <v>58.168777777777784</v>
      </c>
      <c r="M167" s="32">
        <v>0</v>
      </c>
      <c r="N167" s="37">
        <v>0</v>
      </c>
      <c r="O167" s="32">
        <v>37.724333333333341</v>
      </c>
      <c r="P167" s="32">
        <v>0</v>
      </c>
      <c r="Q167" s="37">
        <v>0</v>
      </c>
      <c r="R167" s="32">
        <v>16</v>
      </c>
      <c r="S167" s="32">
        <v>0</v>
      </c>
      <c r="T167" s="37">
        <v>0</v>
      </c>
      <c r="U167" s="32">
        <v>4.4444444444444446</v>
      </c>
      <c r="V167" s="32">
        <v>0</v>
      </c>
      <c r="W167" s="37">
        <v>0</v>
      </c>
      <c r="X167" s="32">
        <v>69.540444444444461</v>
      </c>
      <c r="Y167" s="32">
        <v>17.000777777777778</v>
      </c>
      <c r="Z167" s="37">
        <v>0.24447324019275748</v>
      </c>
      <c r="AA167" s="32">
        <v>0</v>
      </c>
      <c r="AB167" s="32">
        <v>0</v>
      </c>
      <c r="AC167" s="37" t="s">
        <v>1459</v>
      </c>
      <c r="AD167" s="32">
        <v>143.04766666666669</v>
      </c>
      <c r="AE167" s="32">
        <v>33.477777777777774</v>
      </c>
      <c r="AF167" s="37">
        <v>0.23403232333588875</v>
      </c>
      <c r="AG167" s="32">
        <v>0</v>
      </c>
      <c r="AH167" s="32">
        <v>0</v>
      </c>
      <c r="AI167" s="37" t="s">
        <v>1459</v>
      </c>
      <c r="AJ167" s="32">
        <v>19.105111111111121</v>
      </c>
      <c r="AK167" s="32">
        <v>9.1319999999999997</v>
      </c>
      <c r="AL167" s="37">
        <v>0.47798727507473249</v>
      </c>
      <c r="AM167" t="s">
        <v>429</v>
      </c>
      <c r="AN167" s="34">
        <v>7</v>
      </c>
      <c r="AX167"/>
      <c r="AY167"/>
    </row>
    <row r="168" spans="1:51" x14ac:dyDescent="0.25">
      <c r="A168" t="s">
        <v>1347</v>
      </c>
      <c r="B168" t="s">
        <v>551</v>
      </c>
      <c r="C168" t="s">
        <v>1087</v>
      </c>
      <c r="D168" t="s">
        <v>1247</v>
      </c>
      <c r="E168" s="32">
        <v>72.855555555555554</v>
      </c>
      <c r="F168" s="32">
        <v>213.97500000000002</v>
      </c>
      <c r="G168" s="32">
        <v>0</v>
      </c>
      <c r="H168" s="37">
        <v>0</v>
      </c>
      <c r="I168" s="32">
        <v>196.59444444444446</v>
      </c>
      <c r="J168" s="32">
        <v>0</v>
      </c>
      <c r="K168" s="37">
        <v>0</v>
      </c>
      <c r="L168" s="32">
        <v>57.991666666666667</v>
      </c>
      <c r="M168" s="32">
        <v>0</v>
      </c>
      <c r="N168" s="37">
        <v>0</v>
      </c>
      <c r="O168" s="32">
        <v>40.611111111111114</v>
      </c>
      <c r="P168" s="32">
        <v>0</v>
      </c>
      <c r="Q168" s="37">
        <v>0</v>
      </c>
      <c r="R168" s="32">
        <v>11.691666666666666</v>
      </c>
      <c r="S168" s="32">
        <v>0</v>
      </c>
      <c r="T168" s="37">
        <v>0</v>
      </c>
      <c r="U168" s="32">
        <v>5.6888888888888891</v>
      </c>
      <c r="V168" s="32">
        <v>0</v>
      </c>
      <c r="W168" s="37">
        <v>0</v>
      </c>
      <c r="X168" s="32">
        <v>11.977777777777778</v>
      </c>
      <c r="Y168" s="32">
        <v>0</v>
      </c>
      <c r="Z168" s="37">
        <v>0</v>
      </c>
      <c r="AA168" s="32">
        <v>0</v>
      </c>
      <c r="AB168" s="32">
        <v>0</v>
      </c>
      <c r="AC168" s="37" t="s">
        <v>1459</v>
      </c>
      <c r="AD168" s="32">
        <v>88.75833333333334</v>
      </c>
      <c r="AE168" s="32">
        <v>0</v>
      </c>
      <c r="AF168" s="37">
        <v>0</v>
      </c>
      <c r="AG168" s="32">
        <v>26.880555555555556</v>
      </c>
      <c r="AH168" s="32">
        <v>0</v>
      </c>
      <c r="AI168" s="37">
        <v>0</v>
      </c>
      <c r="AJ168" s="32">
        <v>28.366666666666667</v>
      </c>
      <c r="AK168" s="32">
        <v>0</v>
      </c>
      <c r="AL168" s="37">
        <v>0</v>
      </c>
      <c r="AM168" t="s">
        <v>62</v>
      </c>
      <c r="AN168" s="34">
        <v>7</v>
      </c>
      <c r="AX168"/>
      <c r="AY168"/>
    </row>
    <row r="169" spans="1:51" x14ac:dyDescent="0.25">
      <c r="A169" t="s">
        <v>1347</v>
      </c>
      <c r="B169" t="s">
        <v>683</v>
      </c>
      <c r="C169" t="s">
        <v>1067</v>
      </c>
      <c r="D169" t="s">
        <v>1286</v>
      </c>
      <c r="E169" s="32">
        <v>74.677777777777777</v>
      </c>
      <c r="F169" s="32">
        <v>185.54444444444445</v>
      </c>
      <c r="G169" s="32">
        <v>0</v>
      </c>
      <c r="H169" s="37">
        <v>0</v>
      </c>
      <c r="I169" s="32">
        <v>175.13333333333335</v>
      </c>
      <c r="J169" s="32">
        <v>0</v>
      </c>
      <c r="K169" s="37">
        <v>0</v>
      </c>
      <c r="L169" s="32">
        <v>21.81111111111111</v>
      </c>
      <c r="M169" s="32">
        <v>0</v>
      </c>
      <c r="N169" s="37">
        <v>0</v>
      </c>
      <c r="O169" s="32">
        <v>11.4</v>
      </c>
      <c r="P169" s="32">
        <v>0</v>
      </c>
      <c r="Q169" s="37">
        <v>0</v>
      </c>
      <c r="R169" s="32">
        <v>4.375</v>
      </c>
      <c r="S169" s="32">
        <v>0</v>
      </c>
      <c r="T169" s="37">
        <v>0</v>
      </c>
      <c r="U169" s="32">
        <v>6.0361111111111114</v>
      </c>
      <c r="V169" s="32">
        <v>0</v>
      </c>
      <c r="W169" s="37">
        <v>0</v>
      </c>
      <c r="X169" s="32">
        <v>36.947222222222223</v>
      </c>
      <c r="Y169" s="32">
        <v>0</v>
      </c>
      <c r="Z169" s="37">
        <v>0</v>
      </c>
      <c r="AA169" s="32">
        <v>0</v>
      </c>
      <c r="AB169" s="32">
        <v>0</v>
      </c>
      <c r="AC169" s="37" t="s">
        <v>1459</v>
      </c>
      <c r="AD169" s="32">
        <v>64.283333333333331</v>
      </c>
      <c r="AE169" s="32">
        <v>0</v>
      </c>
      <c r="AF169" s="37">
        <v>0</v>
      </c>
      <c r="AG169" s="32">
        <v>51.419444444444444</v>
      </c>
      <c r="AH169" s="32">
        <v>0</v>
      </c>
      <c r="AI169" s="37">
        <v>0</v>
      </c>
      <c r="AJ169" s="32">
        <v>11.083333333333334</v>
      </c>
      <c r="AK169" s="32">
        <v>0</v>
      </c>
      <c r="AL169" s="37">
        <v>0</v>
      </c>
      <c r="AM169" t="s">
        <v>197</v>
      </c>
      <c r="AN169" s="34">
        <v>7</v>
      </c>
      <c r="AX169"/>
      <c r="AY169"/>
    </row>
    <row r="170" spans="1:51" x14ac:dyDescent="0.25">
      <c r="A170" t="s">
        <v>1347</v>
      </c>
      <c r="B170" t="s">
        <v>874</v>
      </c>
      <c r="C170" t="s">
        <v>1078</v>
      </c>
      <c r="D170" t="s">
        <v>1292</v>
      </c>
      <c r="E170" s="32">
        <v>48.033333333333331</v>
      </c>
      <c r="F170" s="32">
        <v>198.89211111111115</v>
      </c>
      <c r="G170" s="32">
        <v>21.926777777777772</v>
      </c>
      <c r="H170" s="37">
        <v>0.11024458262966684</v>
      </c>
      <c r="I170" s="32">
        <v>175.38655555555556</v>
      </c>
      <c r="J170" s="32">
        <v>21.926777777777772</v>
      </c>
      <c r="K170" s="37">
        <v>0.1250197183491196</v>
      </c>
      <c r="L170" s="32">
        <v>30.955555555555556</v>
      </c>
      <c r="M170" s="32">
        <v>0.20555555555555555</v>
      </c>
      <c r="N170" s="37">
        <v>6.640344580043072E-3</v>
      </c>
      <c r="O170" s="32">
        <v>14.383333333333333</v>
      </c>
      <c r="P170" s="32">
        <v>0.20555555555555555</v>
      </c>
      <c r="Q170" s="37">
        <v>1.4291232135959829E-2</v>
      </c>
      <c r="R170" s="32">
        <v>10.755555555555556</v>
      </c>
      <c r="S170" s="32">
        <v>0</v>
      </c>
      <c r="T170" s="37">
        <v>0</v>
      </c>
      <c r="U170" s="32">
        <v>5.8166666666666664</v>
      </c>
      <c r="V170" s="32">
        <v>0</v>
      </c>
      <c r="W170" s="37">
        <v>0</v>
      </c>
      <c r="X170" s="32">
        <v>41.055555555555557</v>
      </c>
      <c r="Y170" s="32">
        <v>0.43888888888888888</v>
      </c>
      <c r="Z170" s="37">
        <v>1.0690121786197564E-2</v>
      </c>
      <c r="AA170" s="32">
        <v>6.9333333333333336</v>
      </c>
      <c r="AB170" s="32">
        <v>0</v>
      </c>
      <c r="AC170" s="37">
        <v>0</v>
      </c>
      <c r="AD170" s="32">
        <v>65.754333333333349</v>
      </c>
      <c r="AE170" s="32">
        <v>20.498777777777772</v>
      </c>
      <c r="AF170" s="37">
        <v>0.31174793718707156</v>
      </c>
      <c r="AG170" s="32">
        <v>0.33055555555555555</v>
      </c>
      <c r="AH170" s="32">
        <v>0.33055555555555555</v>
      </c>
      <c r="AI170" s="37">
        <v>1</v>
      </c>
      <c r="AJ170" s="32">
        <v>53.862777777777772</v>
      </c>
      <c r="AK170" s="32">
        <v>0.45299999999999996</v>
      </c>
      <c r="AL170" s="37">
        <v>8.4102606417542514E-3</v>
      </c>
      <c r="AM170" t="s">
        <v>392</v>
      </c>
      <c r="AN170" s="34">
        <v>7</v>
      </c>
      <c r="AX170"/>
      <c r="AY170"/>
    </row>
    <row r="171" spans="1:51" x14ac:dyDescent="0.25">
      <c r="A171" t="s">
        <v>1347</v>
      </c>
      <c r="B171" t="s">
        <v>704</v>
      </c>
      <c r="C171" t="s">
        <v>1053</v>
      </c>
      <c r="D171" t="s">
        <v>1283</v>
      </c>
      <c r="E171" s="32">
        <v>104.44444444444444</v>
      </c>
      <c r="F171" s="32">
        <v>290.2138888888889</v>
      </c>
      <c r="G171" s="32">
        <v>0</v>
      </c>
      <c r="H171" s="37">
        <v>0</v>
      </c>
      <c r="I171" s="32">
        <v>285.32499999999999</v>
      </c>
      <c r="J171" s="32">
        <v>0</v>
      </c>
      <c r="K171" s="37">
        <v>0</v>
      </c>
      <c r="L171" s="32">
        <v>17.725000000000001</v>
      </c>
      <c r="M171" s="32">
        <v>0</v>
      </c>
      <c r="N171" s="37">
        <v>0</v>
      </c>
      <c r="O171" s="32">
        <v>12.83611111111111</v>
      </c>
      <c r="P171" s="32">
        <v>0</v>
      </c>
      <c r="Q171" s="37">
        <v>0</v>
      </c>
      <c r="R171" s="32">
        <v>0</v>
      </c>
      <c r="S171" s="32">
        <v>0</v>
      </c>
      <c r="T171" s="37" t="s">
        <v>1459</v>
      </c>
      <c r="U171" s="32">
        <v>4.8888888888888893</v>
      </c>
      <c r="V171" s="32">
        <v>0</v>
      </c>
      <c r="W171" s="37">
        <v>0</v>
      </c>
      <c r="X171" s="32">
        <v>48.530555555555559</v>
      </c>
      <c r="Y171" s="32">
        <v>0</v>
      </c>
      <c r="Z171" s="37">
        <v>0</v>
      </c>
      <c r="AA171" s="32">
        <v>0</v>
      </c>
      <c r="AB171" s="32">
        <v>0</v>
      </c>
      <c r="AC171" s="37" t="s">
        <v>1459</v>
      </c>
      <c r="AD171" s="32">
        <v>194.59166666666667</v>
      </c>
      <c r="AE171" s="32">
        <v>0</v>
      </c>
      <c r="AF171" s="37">
        <v>0</v>
      </c>
      <c r="AG171" s="32">
        <v>0</v>
      </c>
      <c r="AH171" s="32">
        <v>0</v>
      </c>
      <c r="AI171" s="37" t="s">
        <v>1459</v>
      </c>
      <c r="AJ171" s="32">
        <v>29.366666666666667</v>
      </c>
      <c r="AK171" s="32">
        <v>0</v>
      </c>
      <c r="AL171" s="37">
        <v>0</v>
      </c>
      <c r="AM171" t="s">
        <v>218</v>
      </c>
      <c r="AN171" s="34">
        <v>7</v>
      </c>
      <c r="AX171"/>
      <c r="AY171"/>
    </row>
    <row r="172" spans="1:51" x14ac:dyDescent="0.25">
      <c r="A172" t="s">
        <v>1347</v>
      </c>
      <c r="B172" t="s">
        <v>610</v>
      </c>
      <c r="C172" t="s">
        <v>1017</v>
      </c>
      <c r="D172" t="s">
        <v>1236</v>
      </c>
      <c r="E172" s="32">
        <v>33.18888888888889</v>
      </c>
      <c r="F172" s="32">
        <v>123.02411111111108</v>
      </c>
      <c r="G172" s="32">
        <v>24.226333333333329</v>
      </c>
      <c r="H172" s="37">
        <v>0.19692345764199792</v>
      </c>
      <c r="I172" s="32">
        <v>117.26633333333332</v>
      </c>
      <c r="J172" s="32">
        <v>24.226333333333329</v>
      </c>
      <c r="K172" s="37">
        <v>0.20659240077430577</v>
      </c>
      <c r="L172" s="32">
        <v>21.198777777777774</v>
      </c>
      <c r="M172" s="32">
        <v>0.8498888888888888</v>
      </c>
      <c r="N172" s="37">
        <v>4.0091409882121086E-2</v>
      </c>
      <c r="O172" s="32">
        <v>15.509888888888884</v>
      </c>
      <c r="P172" s="32">
        <v>0.8498888888888888</v>
      </c>
      <c r="Q172" s="37">
        <v>5.4796581392516613E-2</v>
      </c>
      <c r="R172" s="32">
        <v>0</v>
      </c>
      <c r="S172" s="32">
        <v>0</v>
      </c>
      <c r="T172" s="37" t="s">
        <v>1459</v>
      </c>
      <c r="U172" s="32">
        <v>5.6888888888888891</v>
      </c>
      <c r="V172" s="32">
        <v>0</v>
      </c>
      <c r="W172" s="37">
        <v>0</v>
      </c>
      <c r="X172" s="32">
        <v>21.367888888888892</v>
      </c>
      <c r="Y172" s="32">
        <v>4.8323333333333327</v>
      </c>
      <c r="Z172" s="37">
        <v>0.22614931023186394</v>
      </c>
      <c r="AA172" s="32">
        <v>6.8888888888888875E-2</v>
      </c>
      <c r="AB172" s="32">
        <v>0</v>
      </c>
      <c r="AC172" s="37">
        <v>0</v>
      </c>
      <c r="AD172" s="32">
        <v>67.152444444444441</v>
      </c>
      <c r="AE172" s="32">
        <v>17.689111111111107</v>
      </c>
      <c r="AF172" s="37">
        <v>0.26341723309484882</v>
      </c>
      <c r="AG172" s="32">
        <v>0</v>
      </c>
      <c r="AH172" s="32">
        <v>0</v>
      </c>
      <c r="AI172" s="37" t="s">
        <v>1459</v>
      </c>
      <c r="AJ172" s="32">
        <v>13.236111111111105</v>
      </c>
      <c r="AK172" s="32">
        <v>0.85499999999999998</v>
      </c>
      <c r="AL172" s="37">
        <v>6.4596012591815341E-2</v>
      </c>
      <c r="AM172" t="s">
        <v>124</v>
      </c>
      <c r="AN172" s="34">
        <v>7</v>
      </c>
      <c r="AX172"/>
      <c r="AY172"/>
    </row>
    <row r="173" spans="1:51" x14ac:dyDescent="0.25">
      <c r="A173" t="s">
        <v>1347</v>
      </c>
      <c r="B173" t="s">
        <v>702</v>
      </c>
      <c r="C173" t="s">
        <v>1071</v>
      </c>
      <c r="D173" t="s">
        <v>1290</v>
      </c>
      <c r="E173" s="32">
        <v>33.355555555555554</v>
      </c>
      <c r="F173" s="32">
        <v>121.79222222222225</v>
      </c>
      <c r="G173" s="32">
        <v>0</v>
      </c>
      <c r="H173" s="37">
        <v>0</v>
      </c>
      <c r="I173" s="32">
        <v>116.63666666666668</v>
      </c>
      <c r="J173" s="32">
        <v>0</v>
      </c>
      <c r="K173" s="37">
        <v>0</v>
      </c>
      <c r="L173" s="32">
        <v>21.044444444444451</v>
      </c>
      <c r="M173" s="32">
        <v>0</v>
      </c>
      <c r="N173" s="37">
        <v>0</v>
      </c>
      <c r="O173" s="32">
        <v>15.888888888888895</v>
      </c>
      <c r="P173" s="32">
        <v>0</v>
      </c>
      <c r="Q173" s="37">
        <v>0</v>
      </c>
      <c r="R173" s="32">
        <v>0</v>
      </c>
      <c r="S173" s="32">
        <v>0</v>
      </c>
      <c r="T173" s="37" t="s">
        <v>1459</v>
      </c>
      <c r="U173" s="32">
        <v>5.1555555555555559</v>
      </c>
      <c r="V173" s="32">
        <v>0</v>
      </c>
      <c r="W173" s="37">
        <v>0</v>
      </c>
      <c r="X173" s="32">
        <v>31.36</v>
      </c>
      <c r="Y173" s="32">
        <v>0</v>
      </c>
      <c r="Z173" s="37">
        <v>0</v>
      </c>
      <c r="AA173" s="32">
        <v>0</v>
      </c>
      <c r="AB173" s="32">
        <v>0</v>
      </c>
      <c r="AC173" s="37" t="s">
        <v>1459</v>
      </c>
      <c r="AD173" s="32">
        <v>69.387777777777799</v>
      </c>
      <c r="AE173" s="32">
        <v>0</v>
      </c>
      <c r="AF173" s="37">
        <v>0</v>
      </c>
      <c r="AG173" s="32">
        <v>0</v>
      </c>
      <c r="AH173" s="32">
        <v>0</v>
      </c>
      <c r="AI173" s="37" t="s">
        <v>1459</v>
      </c>
      <c r="AJ173" s="32">
        <v>0</v>
      </c>
      <c r="AK173" s="32">
        <v>0</v>
      </c>
      <c r="AL173" s="37" t="s">
        <v>1459</v>
      </c>
      <c r="AM173" t="s">
        <v>216</v>
      </c>
      <c r="AN173" s="34">
        <v>7</v>
      </c>
      <c r="AX173"/>
      <c r="AY173"/>
    </row>
    <row r="174" spans="1:51" x14ac:dyDescent="0.25">
      <c r="A174" t="s">
        <v>1347</v>
      </c>
      <c r="B174" t="s">
        <v>544</v>
      </c>
      <c r="C174" t="s">
        <v>1085</v>
      </c>
      <c r="D174" t="s">
        <v>1296</v>
      </c>
      <c r="E174" s="32">
        <v>70.144444444444446</v>
      </c>
      <c r="F174" s="32">
        <v>215.60444444444443</v>
      </c>
      <c r="G174" s="32">
        <v>0</v>
      </c>
      <c r="H174" s="37">
        <v>0</v>
      </c>
      <c r="I174" s="32">
        <v>207.82144444444444</v>
      </c>
      <c r="J174" s="32">
        <v>0</v>
      </c>
      <c r="K174" s="37">
        <v>0</v>
      </c>
      <c r="L174" s="32">
        <v>24.732222222222219</v>
      </c>
      <c r="M174" s="32">
        <v>0</v>
      </c>
      <c r="N174" s="37">
        <v>0</v>
      </c>
      <c r="O174" s="32">
        <v>16.949222222222222</v>
      </c>
      <c r="P174" s="32">
        <v>0</v>
      </c>
      <c r="Q174" s="37">
        <v>0</v>
      </c>
      <c r="R174" s="32">
        <v>2.538555555555555</v>
      </c>
      <c r="S174" s="32">
        <v>0</v>
      </c>
      <c r="T174" s="37">
        <v>0</v>
      </c>
      <c r="U174" s="32">
        <v>5.2444444444444445</v>
      </c>
      <c r="V174" s="32">
        <v>0</v>
      </c>
      <c r="W174" s="37">
        <v>0</v>
      </c>
      <c r="X174" s="32">
        <v>18.175333333333331</v>
      </c>
      <c r="Y174" s="32">
        <v>0</v>
      </c>
      <c r="Z174" s="37">
        <v>0</v>
      </c>
      <c r="AA174" s="32">
        <v>0</v>
      </c>
      <c r="AB174" s="32">
        <v>0</v>
      </c>
      <c r="AC174" s="37" t="s">
        <v>1459</v>
      </c>
      <c r="AD174" s="32">
        <v>100.74655555555556</v>
      </c>
      <c r="AE174" s="32">
        <v>0</v>
      </c>
      <c r="AF174" s="37">
        <v>0</v>
      </c>
      <c r="AG174" s="32">
        <v>46.203444444444436</v>
      </c>
      <c r="AH174" s="32">
        <v>0</v>
      </c>
      <c r="AI174" s="37">
        <v>0</v>
      </c>
      <c r="AJ174" s="32">
        <v>25.7468888888889</v>
      </c>
      <c r="AK174" s="32">
        <v>0</v>
      </c>
      <c r="AL174" s="37">
        <v>0</v>
      </c>
      <c r="AM174" t="s">
        <v>55</v>
      </c>
      <c r="AN174" s="34">
        <v>7</v>
      </c>
      <c r="AX174"/>
      <c r="AY174"/>
    </row>
    <row r="175" spans="1:51" x14ac:dyDescent="0.25">
      <c r="A175" t="s">
        <v>1347</v>
      </c>
      <c r="B175" t="s">
        <v>763</v>
      </c>
      <c r="C175" t="s">
        <v>1158</v>
      </c>
      <c r="D175" t="s">
        <v>1284</v>
      </c>
      <c r="E175" s="32">
        <v>35.033333333333331</v>
      </c>
      <c r="F175" s="32">
        <v>105.84166666666667</v>
      </c>
      <c r="G175" s="32">
        <v>0</v>
      </c>
      <c r="H175" s="37">
        <v>0</v>
      </c>
      <c r="I175" s="32">
        <v>95.888888888888886</v>
      </c>
      <c r="J175" s="32">
        <v>0</v>
      </c>
      <c r="K175" s="37">
        <v>0</v>
      </c>
      <c r="L175" s="32">
        <v>14.577777777777778</v>
      </c>
      <c r="M175" s="32">
        <v>0</v>
      </c>
      <c r="N175" s="37">
        <v>0</v>
      </c>
      <c r="O175" s="32">
        <v>10.133333333333333</v>
      </c>
      <c r="P175" s="32">
        <v>0</v>
      </c>
      <c r="Q175" s="37">
        <v>0</v>
      </c>
      <c r="R175" s="32">
        <v>0</v>
      </c>
      <c r="S175" s="32">
        <v>0</v>
      </c>
      <c r="T175" s="37" t="s">
        <v>1459</v>
      </c>
      <c r="U175" s="32">
        <v>4.4444444444444446</v>
      </c>
      <c r="V175" s="32">
        <v>0</v>
      </c>
      <c r="W175" s="37">
        <v>0</v>
      </c>
      <c r="X175" s="32">
        <v>19.616666666666667</v>
      </c>
      <c r="Y175" s="32">
        <v>0</v>
      </c>
      <c r="Z175" s="37">
        <v>0</v>
      </c>
      <c r="AA175" s="32">
        <v>5.5083333333333337</v>
      </c>
      <c r="AB175" s="32">
        <v>0</v>
      </c>
      <c r="AC175" s="37">
        <v>0</v>
      </c>
      <c r="AD175" s="32">
        <v>28.741666666666667</v>
      </c>
      <c r="AE175" s="32">
        <v>0</v>
      </c>
      <c r="AF175" s="37">
        <v>0</v>
      </c>
      <c r="AG175" s="32">
        <v>22.788888888888888</v>
      </c>
      <c r="AH175" s="32">
        <v>0</v>
      </c>
      <c r="AI175" s="37">
        <v>0</v>
      </c>
      <c r="AJ175" s="32">
        <v>14.608333333333333</v>
      </c>
      <c r="AK175" s="32">
        <v>0</v>
      </c>
      <c r="AL175" s="37">
        <v>0</v>
      </c>
      <c r="AM175" t="s">
        <v>278</v>
      </c>
      <c r="AN175" s="34">
        <v>7</v>
      </c>
      <c r="AX175"/>
      <c r="AY175"/>
    </row>
    <row r="176" spans="1:51" x14ac:dyDescent="0.25">
      <c r="A176" t="s">
        <v>1347</v>
      </c>
      <c r="B176" t="s">
        <v>688</v>
      </c>
      <c r="C176" t="s">
        <v>1102</v>
      </c>
      <c r="D176" t="s">
        <v>1211</v>
      </c>
      <c r="E176" s="32">
        <v>88.266666666666666</v>
      </c>
      <c r="F176" s="32">
        <v>81.921333333333322</v>
      </c>
      <c r="G176" s="32">
        <v>0</v>
      </c>
      <c r="H176" s="37">
        <v>0</v>
      </c>
      <c r="I176" s="32">
        <v>81.921333333333322</v>
      </c>
      <c r="J176" s="32">
        <v>0</v>
      </c>
      <c r="K176" s="37">
        <v>0</v>
      </c>
      <c r="L176" s="32">
        <v>8.5775555555555556</v>
      </c>
      <c r="M176" s="32">
        <v>0</v>
      </c>
      <c r="N176" s="37">
        <v>0</v>
      </c>
      <c r="O176" s="32">
        <v>8.5775555555555556</v>
      </c>
      <c r="P176" s="32">
        <v>0</v>
      </c>
      <c r="Q176" s="37">
        <v>0</v>
      </c>
      <c r="R176" s="32">
        <v>0</v>
      </c>
      <c r="S176" s="32">
        <v>0</v>
      </c>
      <c r="T176" s="37" t="s">
        <v>1459</v>
      </c>
      <c r="U176" s="32">
        <v>0</v>
      </c>
      <c r="V176" s="32">
        <v>0</v>
      </c>
      <c r="W176" s="37" t="s">
        <v>1459</v>
      </c>
      <c r="X176" s="32">
        <v>21.532777777777781</v>
      </c>
      <c r="Y176" s="32">
        <v>0</v>
      </c>
      <c r="Z176" s="37">
        <v>0</v>
      </c>
      <c r="AA176" s="32">
        <v>0</v>
      </c>
      <c r="AB176" s="32">
        <v>0</v>
      </c>
      <c r="AC176" s="37" t="s">
        <v>1459</v>
      </c>
      <c r="AD176" s="32">
        <v>51.810999999999986</v>
      </c>
      <c r="AE176" s="32">
        <v>0</v>
      </c>
      <c r="AF176" s="37">
        <v>0</v>
      </c>
      <c r="AG176" s="32">
        <v>0</v>
      </c>
      <c r="AH176" s="32">
        <v>0</v>
      </c>
      <c r="AI176" s="37" t="s">
        <v>1459</v>
      </c>
      <c r="AJ176" s="32">
        <v>0</v>
      </c>
      <c r="AK176" s="32">
        <v>0</v>
      </c>
      <c r="AL176" s="37" t="s">
        <v>1459</v>
      </c>
      <c r="AM176" t="s">
        <v>202</v>
      </c>
      <c r="AN176" s="34">
        <v>7</v>
      </c>
      <c r="AX176"/>
      <c r="AY176"/>
    </row>
    <row r="177" spans="1:51" x14ac:dyDescent="0.25">
      <c r="A177" t="s">
        <v>1347</v>
      </c>
      <c r="B177" t="s">
        <v>518</v>
      </c>
      <c r="C177" t="s">
        <v>1034</v>
      </c>
      <c r="D177" t="s">
        <v>1211</v>
      </c>
      <c r="E177" s="32">
        <v>122.67777777777778</v>
      </c>
      <c r="F177" s="32">
        <v>386.59777777777776</v>
      </c>
      <c r="G177" s="32">
        <v>95.028333333333336</v>
      </c>
      <c r="H177" s="37">
        <v>0.24580672418649302</v>
      </c>
      <c r="I177" s="32">
        <v>370.32144444444447</v>
      </c>
      <c r="J177" s="32">
        <v>92.921444444444433</v>
      </c>
      <c r="K177" s="37">
        <v>0.2509210466702651</v>
      </c>
      <c r="L177" s="32">
        <v>60.362222222222236</v>
      </c>
      <c r="M177" s="32">
        <v>31.376111111111108</v>
      </c>
      <c r="N177" s="37">
        <v>0.51979715053565489</v>
      </c>
      <c r="O177" s="32">
        <v>54.130333333333347</v>
      </c>
      <c r="P177" s="32">
        <v>29.269222222222218</v>
      </c>
      <c r="Q177" s="37">
        <v>0.5407175685023593</v>
      </c>
      <c r="R177" s="32">
        <v>0</v>
      </c>
      <c r="S177" s="32">
        <v>0</v>
      </c>
      <c r="T177" s="37" t="s">
        <v>1459</v>
      </c>
      <c r="U177" s="32">
        <v>6.2318888888888875</v>
      </c>
      <c r="V177" s="32">
        <v>2.1068888888888893</v>
      </c>
      <c r="W177" s="37">
        <v>0.338081908463637</v>
      </c>
      <c r="X177" s="32">
        <v>35.115777777777787</v>
      </c>
      <c r="Y177" s="32">
        <v>18.010222222222229</v>
      </c>
      <c r="Z177" s="37">
        <v>0.51288119933426579</v>
      </c>
      <c r="AA177" s="32">
        <v>10.044444444444444</v>
      </c>
      <c r="AB177" s="32">
        <v>0</v>
      </c>
      <c r="AC177" s="37">
        <v>0</v>
      </c>
      <c r="AD177" s="32">
        <v>224.69277777777779</v>
      </c>
      <c r="AE177" s="32">
        <v>43.564999999999991</v>
      </c>
      <c r="AF177" s="37">
        <v>0.19388696170326392</v>
      </c>
      <c r="AG177" s="32">
        <v>0</v>
      </c>
      <c r="AH177" s="32">
        <v>0</v>
      </c>
      <c r="AI177" s="37" t="s">
        <v>1459</v>
      </c>
      <c r="AJ177" s="32">
        <v>56.382555555555555</v>
      </c>
      <c r="AK177" s="32">
        <v>2.077</v>
      </c>
      <c r="AL177" s="37">
        <v>3.6837634965897648E-2</v>
      </c>
      <c r="AM177" t="s">
        <v>29</v>
      </c>
      <c r="AN177" s="34">
        <v>7</v>
      </c>
      <c r="AX177"/>
      <c r="AY177"/>
    </row>
    <row r="178" spans="1:51" x14ac:dyDescent="0.25">
      <c r="A178" t="s">
        <v>1347</v>
      </c>
      <c r="B178" t="s">
        <v>783</v>
      </c>
      <c r="C178" t="s">
        <v>970</v>
      </c>
      <c r="D178" t="s">
        <v>1278</v>
      </c>
      <c r="E178" s="32">
        <v>52.677777777777777</v>
      </c>
      <c r="F178" s="32">
        <v>109.125</v>
      </c>
      <c r="G178" s="32">
        <v>0</v>
      </c>
      <c r="H178" s="37">
        <v>0</v>
      </c>
      <c r="I178" s="32">
        <v>108.68055555555556</v>
      </c>
      <c r="J178" s="32">
        <v>0</v>
      </c>
      <c r="K178" s="37">
        <v>0</v>
      </c>
      <c r="L178" s="32">
        <v>16.338888888888889</v>
      </c>
      <c r="M178" s="32">
        <v>0</v>
      </c>
      <c r="N178" s="37">
        <v>0</v>
      </c>
      <c r="O178" s="32">
        <v>15.894444444444444</v>
      </c>
      <c r="P178" s="32">
        <v>0</v>
      </c>
      <c r="Q178" s="37">
        <v>0</v>
      </c>
      <c r="R178" s="32">
        <v>0</v>
      </c>
      <c r="S178" s="32">
        <v>0</v>
      </c>
      <c r="T178" s="37" t="s">
        <v>1459</v>
      </c>
      <c r="U178" s="32">
        <v>0.44444444444444442</v>
      </c>
      <c r="V178" s="32">
        <v>0</v>
      </c>
      <c r="W178" s="37">
        <v>0</v>
      </c>
      <c r="X178" s="32">
        <v>10.638888888888889</v>
      </c>
      <c r="Y178" s="32">
        <v>0</v>
      </c>
      <c r="Z178" s="37">
        <v>0</v>
      </c>
      <c r="AA178" s="32">
        <v>0</v>
      </c>
      <c r="AB178" s="32">
        <v>0</v>
      </c>
      <c r="AC178" s="37" t="s">
        <v>1459</v>
      </c>
      <c r="AD178" s="32">
        <v>32.294444444444444</v>
      </c>
      <c r="AE178" s="32">
        <v>0</v>
      </c>
      <c r="AF178" s="37">
        <v>0</v>
      </c>
      <c r="AG178" s="32">
        <v>34.980555555555554</v>
      </c>
      <c r="AH178" s="32">
        <v>0</v>
      </c>
      <c r="AI178" s="37">
        <v>0</v>
      </c>
      <c r="AJ178" s="32">
        <v>14.872222222222222</v>
      </c>
      <c r="AK178" s="32">
        <v>0</v>
      </c>
      <c r="AL178" s="37">
        <v>0</v>
      </c>
      <c r="AM178" t="s">
        <v>298</v>
      </c>
      <c r="AN178" s="34">
        <v>7</v>
      </c>
      <c r="AX178"/>
      <c r="AY178"/>
    </row>
    <row r="179" spans="1:51" x14ac:dyDescent="0.25">
      <c r="A179" t="s">
        <v>1347</v>
      </c>
      <c r="B179" t="s">
        <v>758</v>
      </c>
      <c r="C179" t="s">
        <v>1038</v>
      </c>
      <c r="D179" t="s">
        <v>1212</v>
      </c>
      <c r="E179" s="32">
        <v>73.333333333333329</v>
      </c>
      <c r="F179" s="32">
        <v>213.59411111111106</v>
      </c>
      <c r="G179" s="32">
        <v>0</v>
      </c>
      <c r="H179" s="37">
        <v>0</v>
      </c>
      <c r="I179" s="32">
        <v>196.79311111111107</v>
      </c>
      <c r="J179" s="32">
        <v>0</v>
      </c>
      <c r="K179" s="37">
        <v>0</v>
      </c>
      <c r="L179" s="32">
        <v>49.479777777777791</v>
      </c>
      <c r="M179" s="32">
        <v>0</v>
      </c>
      <c r="N179" s="37">
        <v>0</v>
      </c>
      <c r="O179" s="32">
        <v>38.102000000000011</v>
      </c>
      <c r="P179" s="32">
        <v>0</v>
      </c>
      <c r="Q179" s="37">
        <v>0</v>
      </c>
      <c r="R179" s="32">
        <v>5.6888888888888891</v>
      </c>
      <c r="S179" s="32">
        <v>0</v>
      </c>
      <c r="T179" s="37">
        <v>0</v>
      </c>
      <c r="U179" s="32">
        <v>5.6888888888888891</v>
      </c>
      <c r="V179" s="32">
        <v>0</v>
      </c>
      <c r="W179" s="37">
        <v>0</v>
      </c>
      <c r="X179" s="32">
        <v>19.358777777777778</v>
      </c>
      <c r="Y179" s="32">
        <v>0</v>
      </c>
      <c r="Z179" s="37">
        <v>0</v>
      </c>
      <c r="AA179" s="32">
        <v>5.4232222222222246</v>
      </c>
      <c r="AB179" s="32">
        <v>0</v>
      </c>
      <c r="AC179" s="37">
        <v>0</v>
      </c>
      <c r="AD179" s="32">
        <v>101.79066666666662</v>
      </c>
      <c r="AE179" s="32">
        <v>0</v>
      </c>
      <c r="AF179" s="37">
        <v>0</v>
      </c>
      <c r="AG179" s="32">
        <v>1.5298888888888889</v>
      </c>
      <c r="AH179" s="32">
        <v>0</v>
      </c>
      <c r="AI179" s="37">
        <v>0</v>
      </c>
      <c r="AJ179" s="32">
        <v>36.011777777777773</v>
      </c>
      <c r="AK179" s="32">
        <v>0</v>
      </c>
      <c r="AL179" s="37">
        <v>0</v>
      </c>
      <c r="AM179" t="s">
        <v>273</v>
      </c>
      <c r="AN179" s="34">
        <v>7</v>
      </c>
      <c r="AX179"/>
      <c r="AY179"/>
    </row>
    <row r="180" spans="1:51" x14ac:dyDescent="0.25">
      <c r="A180" t="s">
        <v>1347</v>
      </c>
      <c r="B180" t="s">
        <v>737</v>
      </c>
      <c r="C180" t="s">
        <v>1053</v>
      </c>
      <c r="D180" t="s">
        <v>1301</v>
      </c>
      <c r="E180" s="32">
        <v>118.8</v>
      </c>
      <c r="F180" s="32">
        <v>306.32888888888886</v>
      </c>
      <c r="G180" s="32">
        <v>103.16111111111115</v>
      </c>
      <c r="H180" s="37">
        <v>0.33676585804654419</v>
      </c>
      <c r="I180" s="32">
        <v>279.19777777777779</v>
      </c>
      <c r="J180" s="32">
        <v>103.16111111111115</v>
      </c>
      <c r="K180" s="37">
        <v>0.36949116118402742</v>
      </c>
      <c r="L180" s="32">
        <v>22.567777777777771</v>
      </c>
      <c r="M180" s="32">
        <v>0</v>
      </c>
      <c r="N180" s="37">
        <v>0</v>
      </c>
      <c r="O180" s="32">
        <v>7.0699999999999967</v>
      </c>
      <c r="P180" s="32">
        <v>0</v>
      </c>
      <c r="Q180" s="37">
        <v>0</v>
      </c>
      <c r="R180" s="32">
        <v>11.107777777777775</v>
      </c>
      <c r="S180" s="32">
        <v>0</v>
      </c>
      <c r="T180" s="37">
        <v>0</v>
      </c>
      <c r="U180" s="32">
        <v>4.3900000000000006</v>
      </c>
      <c r="V180" s="32">
        <v>0</v>
      </c>
      <c r="W180" s="37">
        <v>0</v>
      </c>
      <c r="X180" s="32">
        <v>68.174444444444433</v>
      </c>
      <c r="Y180" s="32">
        <v>28.004444444444456</v>
      </c>
      <c r="Z180" s="37">
        <v>0.41077627654546367</v>
      </c>
      <c r="AA180" s="32">
        <v>11.633333333333333</v>
      </c>
      <c r="AB180" s="32">
        <v>0</v>
      </c>
      <c r="AC180" s="37">
        <v>0</v>
      </c>
      <c r="AD180" s="32">
        <v>139.46111111111114</v>
      </c>
      <c r="AE180" s="32">
        <v>36.51666666666668</v>
      </c>
      <c r="AF180" s="37">
        <v>0.26184121419750633</v>
      </c>
      <c r="AG180" s="32">
        <v>0</v>
      </c>
      <c r="AH180" s="32">
        <v>0</v>
      </c>
      <c r="AI180" s="37" t="s">
        <v>1459</v>
      </c>
      <c r="AJ180" s="32">
        <v>64.49222222222221</v>
      </c>
      <c r="AK180" s="32">
        <v>38.640000000000008</v>
      </c>
      <c r="AL180" s="37">
        <v>0.59914201540237433</v>
      </c>
      <c r="AM180" t="s">
        <v>251</v>
      </c>
      <c r="AN180" s="34">
        <v>7</v>
      </c>
      <c r="AX180"/>
      <c r="AY180"/>
    </row>
    <row r="181" spans="1:51" x14ac:dyDescent="0.25">
      <c r="A181" t="s">
        <v>1347</v>
      </c>
      <c r="B181" t="s">
        <v>832</v>
      </c>
      <c r="C181" t="s">
        <v>1050</v>
      </c>
      <c r="D181" t="s">
        <v>1233</v>
      </c>
      <c r="E181" s="32">
        <v>31.488888888888887</v>
      </c>
      <c r="F181" s="32">
        <v>103.00788888888889</v>
      </c>
      <c r="G181" s="32">
        <v>0</v>
      </c>
      <c r="H181" s="37">
        <v>0</v>
      </c>
      <c r="I181" s="32">
        <v>93.720888888888879</v>
      </c>
      <c r="J181" s="32">
        <v>0</v>
      </c>
      <c r="K181" s="37">
        <v>0</v>
      </c>
      <c r="L181" s="32">
        <v>13.06088888888889</v>
      </c>
      <c r="M181" s="32">
        <v>0</v>
      </c>
      <c r="N181" s="37">
        <v>0</v>
      </c>
      <c r="O181" s="32">
        <v>8.7942222222222242</v>
      </c>
      <c r="P181" s="32">
        <v>0</v>
      </c>
      <c r="Q181" s="37">
        <v>0</v>
      </c>
      <c r="R181" s="32">
        <v>0</v>
      </c>
      <c r="S181" s="32">
        <v>0</v>
      </c>
      <c r="T181" s="37" t="s">
        <v>1459</v>
      </c>
      <c r="U181" s="32">
        <v>4.2666666666666666</v>
      </c>
      <c r="V181" s="32">
        <v>0</v>
      </c>
      <c r="W181" s="37">
        <v>0</v>
      </c>
      <c r="X181" s="32">
        <v>16.814666666666668</v>
      </c>
      <c r="Y181" s="32">
        <v>0</v>
      </c>
      <c r="Z181" s="37">
        <v>0</v>
      </c>
      <c r="AA181" s="32">
        <v>5.0203333333333324</v>
      </c>
      <c r="AB181" s="32">
        <v>0</v>
      </c>
      <c r="AC181" s="37">
        <v>0</v>
      </c>
      <c r="AD181" s="32">
        <v>38.470444444444432</v>
      </c>
      <c r="AE181" s="32">
        <v>0</v>
      </c>
      <c r="AF181" s="37">
        <v>0</v>
      </c>
      <c r="AG181" s="32">
        <v>17.907333333333327</v>
      </c>
      <c r="AH181" s="32">
        <v>0</v>
      </c>
      <c r="AI181" s="37">
        <v>0</v>
      </c>
      <c r="AJ181" s="32">
        <v>11.734222222222224</v>
      </c>
      <c r="AK181" s="32">
        <v>0</v>
      </c>
      <c r="AL181" s="37">
        <v>0</v>
      </c>
      <c r="AM181" t="s">
        <v>348</v>
      </c>
      <c r="AN181" s="34">
        <v>7</v>
      </c>
      <c r="AX181"/>
      <c r="AY181"/>
    </row>
    <row r="182" spans="1:51" x14ac:dyDescent="0.25">
      <c r="A182" t="s">
        <v>1347</v>
      </c>
      <c r="B182" t="s">
        <v>960</v>
      </c>
      <c r="C182" t="s">
        <v>1034</v>
      </c>
      <c r="D182" t="s">
        <v>1211</v>
      </c>
      <c r="E182" s="32">
        <v>15.3</v>
      </c>
      <c r="F182" s="32">
        <v>54.821111111111115</v>
      </c>
      <c r="G182" s="32">
        <v>4.5022222222222226</v>
      </c>
      <c r="H182" s="37">
        <v>8.2125701777498533E-2</v>
      </c>
      <c r="I182" s="32">
        <v>49.567777777777778</v>
      </c>
      <c r="J182" s="32">
        <v>4.5022222222222226</v>
      </c>
      <c r="K182" s="37">
        <v>9.0829616013987591E-2</v>
      </c>
      <c r="L182" s="32">
        <v>6.9466666666666672</v>
      </c>
      <c r="M182" s="32">
        <v>1.6644444444444442</v>
      </c>
      <c r="N182" s="37">
        <v>0.23960332693538061</v>
      </c>
      <c r="O182" s="32">
        <v>4.8133333333333335</v>
      </c>
      <c r="P182" s="32">
        <v>1.6644444444444442</v>
      </c>
      <c r="Q182" s="37">
        <v>0.34579870729455209</v>
      </c>
      <c r="R182" s="32">
        <v>0</v>
      </c>
      <c r="S182" s="32">
        <v>0</v>
      </c>
      <c r="T182" s="37" t="s">
        <v>1459</v>
      </c>
      <c r="U182" s="32">
        <v>2.1333333333333333</v>
      </c>
      <c r="V182" s="32">
        <v>0</v>
      </c>
      <c r="W182" s="37">
        <v>0</v>
      </c>
      <c r="X182" s="32">
        <v>15.843333333333332</v>
      </c>
      <c r="Y182" s="32">
        <v>0.48777777777777775</v>
      </c>
      <c r="Z182" s="37">
        <v>3.0787572761063191E-2</v>
      </c>
      <c r="AA182" s="32">
        <v>3.12</v>
      </c>
      <c r="AB182" s="32">
        <v>0</v>
      </c>
      <c r="AC182" s="37">
        <v>0</v>
      </c>
      <c r="AD182" s="32">
        <v>28.911111111111115</v>
      </c>
      <c r="AE182" s="32">
        <v>2.3500000000000005</v>
      </c>
      <c r="AF182" s="37">
        <v>8.1283627978478101E-2</v>
      </c>
      <c r="AG182" s="32">
        <v>0</v>
      </c>
      <c r="AH182" s="32">
        <v>0</v>
      </c>
      <c r="AI182" s="37" t="s">
        <v>1459</v>
      </c>
      <c r="AJ182" s="32">
        <v>0</v>
      </c>
      <c r="AK182" s="32">
        <v>0</v>
      </c>
      <c r="AL182" s="37" t="s">
        <v>1459</v>
      </c>
      <c r="AM182" t="s">
        <v>478</v>
      </c>
      <c r="AN182" s="34">
        <v>7</v>
      </c>
      <c r="AX182"/>
      <c r="AY182"/>
    </row>
    <row r="183" spans="1:51" x14ac:dyDescent="0.25">
      <c r="A183" t="s">
        <v>1347</v>
      </c>
      <c r="B183" t="s">
        <v>662</v>
      </c>
      <c r="C183" t="s">
        <v>1056</v>
      </c>
      <c r="D183" t="s">
        <v>1284</v>
      </c>
      <c r="E183" s="32">
        <v>54.677777777777777</v>
      </c>
      <c r="F183" s="32">
        <v>173.71944444444446</v>
      </c>
      <c r="G183" s="32">
        <v>0</v>
      </c>
      <c r="H183" s="37">
        <v>0</v>
      </c>
      <c r="I183" s="32">
        <v>156.59444444444446</v>
      </c>
      <c r="J183" s="32">
        <v>0</v>
      </c>
      <c r="K183" s="37">
        <v>0</v>
      </c>
      <c r="L183" s="32">
        <v>26.81666666666667</v>
      </c>
      <c r="M183" s="32">
        <v>0</v>
      </c>
      <c r="N183" s="37">
        <v>0</v>
      </c>
      <c r="O183" s="32">
        <v>9.6916666666666664</v>
      </c>
      <c r="P183" s="32">
        <v>0</v>
      </c>
      <c r="Q183" s="37">
        <v>0</v>
      </c>
      <c r="R183" s="32">
        <v>11.436111111111112</v>
      </c>
      <c r="S183" s="32">
        <v>0</v>
      </c>
      <c r="T183" s="37">
        <v>0</v>
      </c>
      <c r="U183" s="32">
        <v>5.6888888888888891</v>
      </c>
      <c r="V183" s="32">
        <v>0</v>
      </c>
      <c r="W183" s="37">
        <v>0</v>
      </c>
      <c r="X183" s="32">
        <v>41.866666666666667</v>
      </c>
      <c r="Y183" s="32">
        <v>0</v>
      </c>
      <c r="Z183" s="37">
        <v>0</v>
      </c>
      <c r="AA183" s="32">
        <v>0</v>
      </c>
      <c r="AB183" s="32">
        <v>0</v>
      </c>
      <c r="AC183" s="37" t="s">
        <v>1459</v>
      </c>
      <c r="AD183" s="32">
        <v>77.444444444444443</v>
      </c>
      <c r="AE183" s="32">
        <v>0</v>
      </c>
      <c r="AF183" s="37">
        <v>0</v>
      </c>
      <c r="AG183" s="32">
        <v>2.0527777777777776</v>
      </c>
      <c r="AH183" s="32">
        <v>0</v>
      </c>
      <c r="AI183" s="37">
        <v>0</v>
      </c>
      <c r="AJ183" s="32">
        <v>25.538888888888888</v>
      </c>
      <c r="AK183" s="32">
        <v>0</v>
      </c>
      <c r="AL183" s="37">
        <v>0</v>
      </c>
      <c r="AM183" t="s">
        <v>176</v>
      </c>
      <c r="AN183" s="34">
        <v>7</v>
      </c>
      <c r="AX183"/>
      <c r="AY183"/>
    </row>
    <row r="184" spans="1:51" x14ac:dyDescent="0.25">
      <c r="A184" t="s">
        <v>1347</v>
      </c>
      <c r="B184" t="s">
        <v>611</v>
      </c>
      <c r="C184" t="s">
        <v>1113</v>
      </c>
      <c r="D184" t="s">
        <v>1245</v>
      </c>
      <c r="E184" s="32">
        <v>84.266666666666666</v>
      </c>
      <c r="F184" s="32">
        <v>271.84722222222223</v>
      </c>
      <c r="G184" s="32">
        <v>0</v>
      </c>
      <c r="H184" s="37">
        <v>0</v>
      </c>
      <c r="I184" s="32">
        <v>261.25833333333333</v>
      </c>
      <c r="J184" s="32">
        <v>0</v>
      </c>
      <c r="K184" s="37">
        <v>0</v>
      </c>
      <c r="L184" s="32">
        <v>16.591666666666669</v>
      </c>
      <c r="M184" s="32">
        <v>0</v>
      </c>
      <c r="N184" s="37">
        <v>0</v>
      </c>
      <c r="O184" s="32">
        <v>10.808333333333334</v>
      </c>
      <c r="P184" s="32">
        <v>0</v>
      </c>
      <c r="Q184" s="37">
        <v>0</v>
      </c>
      <c r="R184" s="32">
        <v>9.4444444444444442E-2</v>
      </c>
      <c r="S184" s="32">
        <v>0</v>
      </c>
      <c r="T184" s="37">
        <v>0</v>
      </c>
      <c r="U184" s="32">
        <v>5.6888888888888891</v>
      </c>
      <c r="V184" s="32">
        <v>0</v>
      </c>
      <c r="W184" s="37">
        <v>0</v>
      </c>
      <c r="X184" s="32">
        <v>48.955555555555556</v>
      </c>
      <c r="Y184" s="32">
        <v>0</v>
      </c>
      <c r="Z184" s="37">
        <v>0</v>
      </c>
      <c r="AA184" s="32">
        <v>4.8055555555555554</v>
      </c>
      <c r="AB184" s="32">
        <v>0</v>
      </c>
      <c r="AC184" s="37">
        <v>0</v>
      </c>
      <c r="AD184" s="32">
        <v>117.34444444444445</v>
      </c>
      <c r="AE184" s="32">
        <v>0</v>
      </c>
      <c r="AF184" s="37">
        <v>0</v>
      </c>
      <c r="AG184" s="32">
        <v>41.891666666666666</v>
      </c>
      <c r="AH184" s="32">
        <v>0</v>
      </c>
      <c r="AI184" s="37">
        <v>0</v>
      </c>
      <c r="AJ184" s="32">
        <v>42.258333333333333</v>
      </c>
      <c r="AK184" s="32">
        <v>0</v>
      </c>
      <c r="AL184" s="37">
        <v>0</v>
      </c>
      <c r="AM184" t="s">
        <v>125</v>
      </c>
      <c r="AN184" s="34">
        <v>7</v>
      </c>
      <c r="AX184"/>
      <c r="AY184"/>
    </row>
    <row r="185" spans="1:51" x14ac:dyDescent="0.25">
      <c r="A185" t="s">
        <v>1347</v>
      </c>
      <c r="B185" t="s">
        <v>953</v>
      </c>
      <c r="C185" t="s">
        <v>1153</v>
      </c>
      <c r="D185" t="s">
        <v>1211</v>
      </c>
      <c r="E185" s="32">
        <v>82.288888888888891</v>
      </c>
      <c r="F185" s="32">
        <v>265.34266666666673</v>
      </c>
      <c r="G185" s="32">
        <v>37.841666666666669</v>
      </c>
      <c r="H185" s="37">
        <v>0.1426143301491907</v>
      </c>
      <c r="I185" s="32">
        <v>260.09266666666673</v>
      </c>
      <c r="J185" s="32">
        <v>37.841666666666669</v>
      </c>
      <c r="K185" s="37">
        <v>0.14549301659152247</v>
      </c>
      <c r="L185" s="32">
        <v>44.300555555555555</v>
      </c>
      <c r="M185" s="32">
        <v>3.0249999999999999</v>
      </c>
      <c r="N185" s="37">
        <v>6.8283568051566948E-2</v>
      </c>
      <c r="O185" s="32">
        <v>39.050555555555555</v>
      </c>
      <c r="P185" s="32">
        <v>3.0249999999999999</v>
      </c>
      <c r="Q185" s="37">
        <v>7.7463686673969634E-2</v>
      </c>
      <c r="R185" s="32">
        <v>0</v>
      </c>
      <c r="S185" s="32">
        <v>0</v>
      </c>
      <c r="T185" s="37" t="s">
        <v>1459</v>
      </c>
      <c r="U185" s="32">
        <v>5.25</v>
      </c>
      <c r="V185" s="32">
        <v>0</v>
      </c>
      <c r="W185" s="37">
        <v>0</v>
      </c>
      <c r="X185" s="32">
        <v>101.31022222222224</v>
      </c>
      <c r="Y185" s="32">
        <v>8.5888888888888886</v>
      </c>
      <c r="Z185" s="37">
        <v>8.4778107287626983E-2</v>
      </c>
      <c r="AA185" s="32">
        <v>0</v>
      </c>
      <c r="AB185" s="32">
        <v>0</v>
      </c>
      <c r="AC185" s="37" t="s">
        <v>1459</v>
      </c>
      <c r="AD185" s="32">
        <v>111.47911111111114</v>
      </c>
      <c r="AE185" s="32">
        <v>24.202777777777779</v>
      </c>
      <c r="AF185" s="37">
        <v>0.21710594510979631</v>
      </c>
      <c r="AG185" s="32">
        <v>0</v>
      </c>
      <c r="AH185" s="32">
        <v>0</v>
      </c>
      <c r="AI185" s="37" t="s">
        <v>1459</v>
      </c>
      <c r="AJ185" s="32">
        <v>8.2527777777777782</v>
      </c>
      <c r="AK185" s="32">
        <v>2.0249999999999999</v>
      </c>
      <c r="AL185" s="37">
        <v>0.24537192864355434</v>
      </c>
      <c r="AM185" t="s">
        <v>471</v>
      </c>
      <c r="AN185" s="34">
        <v>7</v>
      </c>
      <c r="AX185"/>
      <c r="AY185"/>
    </row>
    <row r="186" spans="1:51" x14ac:dyDescent="0.25">
      <c r="A186" t="s">
        <v>1347</v>
      </c>
      <c r="B186" t="s">
        <v>561</v>
      </c>
      <c r="C186" t="s">
        <v>1034</v>
      </c>
      <c r="D186" t="s">
        <v>1211</v>
      </c>
      <c r="E186" s="32">
        <v>109.23333333333333</v>
      </c>
      <c r="F186" s="32">
        <v>349.29022222222221</v>
      </c>
      <c r="G186" s="32">
        <v>105.733</v>
      </c>
      <c r="H186" s="37">
        <v>0.30270815864044293</v>
      </c>
      <c r="I186" s="32">
        <v>347.15688888888889</v>
      </c>
      <c r="J186" s="32">
        <v>105.733</v>
      </c>
      <c r="K186" s="37">
        <v>0.30456834758028073</v>
      </c>
      <c r="L186" s="32">
        <v>38.538999999999994</v>
      </c>
      <c r="M186" s="32">
        <v>12.199555555555555</v>
      </c>
      <c r="N186" s="37">
        <v>0.31655091090987203</v>
      </c>
      <c r="O186" s="32">
        <v>36.405666666666662</v>
      </c>
      <c r="P186" s="32">
        <v>12.199555555555555</v>
      </c>
      <c r="Q186" s="37">
        <v>0.33510045749898526</v>
      </c>
      <c r="R186" s="32">
        <v>0</v>
      </c>
      <c r="S186" s="32">
        <v>0</v>
      </c>
      <c r="T186" s="37" t="s">
        <v>1459</v>
      </c>
      <c r="U186" s="32">
        <v>2.1333333333333333</v>
      </c>
      <c r="V186" s="32">
        <v>0</v>
      </c>
      <c r="W186" s="37">
        <v>0</v>
      </c>
      <c r="X186" s="32">
        <v>73.332888888888874</v>
      </c>
      <c r="Y186" s="32">
        <v>23.575888888888887</v>
      </c>
      <c r="Z186" s="37">
        <v>0.32149134237177202</v>
      </c>
      <c r="AA186" s="32">
        <v>0</v>
      </c>
      <c r="AB186" s="32">
        <v>0</v>
      </c>
      <c r="AC186" s="37" t="s">
        <v>1459</v>
      </c>
      <c r="AD186" s="32">
        <v>191.04711111111112</v>
      </c>
      <c r="AE186" s="32">
        <v>67.479777777777784</v>
      </c>
      <c r="AF186" s="37">
        <v>0.35321014479267476</v>
      </c>
      <c r="AG186" s="32">
        <v>0</v>
      </c>
      <c r="AH186" s="32">
        <v>0</v>
      </c>
      <c r="AI186" s="37" t="s">
        <v>1459</v>
      </c>
      <c r="AJ186" s="32">
        <v>46.371222222222222</v>
      </c>
      <c r="AK186" s="32">
        <v>2.4777777777777779</v>
      </c>
      <c r="AL186" s="37">
        <v>5.3433523186075658E-2</v>
      </c>
      <c r="AM186" t="s">
        <v>72</v>
      </c>
      <c r="AN186" s="34">
        <v>7</v>
      </c>
      <c r="AX186"/>
      <c r="AY186"/>
    </row>
    <row r="187" spans="1:51" x14ac:dyDescent="0.25">
      <c r="A187" t="s">
        <v>1347</v>
      </c>
      <c r="B187" t="s">
        <v>945</v>
      </c>
      <c r="C187" t="s">
        <v>1034</v>
      </c>
      <c r="D187" t="s">
        <v>1306</v>
      </c>
      <c r="E187" s="32">
        <v>82.666666666666671</v>
      </c>
      <c r="F187" s="32">
        <v>331.22677777777778</v>
      </c>
      <c r="G187" s="32">
        <v>7.0344444444444427</v>
      </c>
      <c r="H187" s="37">
        <v>2.1237547554696493E-2</v>
      </c>
      <c r="I187" s="32">
        <v>329.18233333333336</v>
      </c>
      <c r="J187" s="32">
        <v>6.2344444444444438</v>
      </c>
      <c r="K187" s="37">
        <v>1.8939182978970449E-2</v>
      </c>
      <c r="L187" s="32">
        <v>36.245555555555562</v>
      </c>
      <c r="M187" s="32">
        <v>5.8788888888888877</v>
      </c>
      <c r="N187" s="37">
        <v>0.16219613132644609</v>
      </c>
      <c r="O187" s="32">
        <v>34.201111111111118</v>
      </c>
      <c r="P187" s="32">
        <v>5.0788888888888879</v>
      </c>
      <c r="Q187" s="37">
        <v>0.14850069848283026</v>
      </c>
      <c r="R187" s="32">
        <v>0.8</v>
      </c>
      <c r="S187" s="32">
        <v>0.8</v>
      </c>
      <c r="T187" s="37">
        <v>1</v>
      </c>
      <c r="U187" s="32">
        <v>1.2444444444444445</v>
      </c>
      <c r="V187" s="32">
        <v>0</v>
      </c>
      <c r="W187" s="37">
        <v>0</v>
      </c>
      <c r="X187" s="32">
        <v>128.39166666666668</v>
      </c>
      <c r="Y187" s="32">
        <v>1.1555555555555554</v>
      </c>
      <c r="Z187" s="37">
        <v>9.0002379870621554E-3</v>
      </c>
      <c r="AA187" s="32">
        <v>0</v>
      </c>
      <c r="AB187" s="32">
        <v>0</v>
      </c>
      <c r="AC187" s="37" t="s">
        <v>1459</v>
      </c>
      <c r="AD187" s="32">
        <v>160.75066666666663</v>
      </c>
      <c r="AE187" s="32">
        <v>0</v>
      </c>
      <c r="AF187" s="37">
        <v>0</v>
      </c>
      <c r="AG187" s="32">
        <v>0</v>
      </c>
      <c r="AH187" s="32">
        <v>0</v>
      </c>
      <c r="AI187" s="37" t="s">
        <v>1459</v>
      </c>
      <c r="AJ187" s="32">
        <v>5.8388888888888886</v>
      </c>
      <c r="AK187" s="32">
        <v>0</v>
      </c>
      <c r="AL187" s="37">
        <v>0</v>
      </c>
      <c r="AM187" t="s">
        <v>463</v>
      </c>
      <c r="AN187" s="34">
        <v>7</v>
      </c>
      <c r="AX187"/>
      <c r="AY187"/>
    </row>
    <row r="188" spans="1:51" x14ac:dyDescent="0.25">
      <c r="A188" t="s">
        <v>1347</v>
      </c>
      <c r="B188" t="s">
        <v>847</v>
      </c>
      <c r="C188" t="s">
        <v>1153</v>
      </c>
      <c r="D188" t="s">
        <v>1211</v>
      </c>
      <c r="E188" s="32">
        <v>82.922222222222217</v>
      </c>
      <c r="F188" s="32">
        <v>291.24722222222226</v>
      </c>
      <c r="G188" s="32">
        <v>7.3777777777777782</v>
      </c>
      <c r="H188" s="37">
        <v>2.5331667445564574E-2</v>
      </c>
      <c r="I188" s="32">
        <v>285.73611111111114</v>
      </c>
      <c r="J188" s="32">
        <v>7.3777777777777782</v>
      </c>
      <c r="K188" s="37">
        <v>2.5820249842025956E-2</v>
      </c>
      <c r="L188" s="32">
        <v>34.991666666666667</v>
      </c>
      <c r="M188" s="32">
        <v>1.4888888888888889</v>
      </c>
      <c r="N188" s="37">
        <v>4.2549813447646266E-2</v>
      </c>
      <c r="O188" s="32">
        <v>29.480555555555554</v>
      </c>
      <c r="P188" s="32">
        <v>1.4888888888888889</v>
      </c>
      <c r="Q188" s="37">
        <v>5.0504098746819943E-2</v>
      </c>
      <c r="R188" s="32">
        <v>0</v>
      </c>
      <c r="S188" s="32">
        <v>0</v>
      </c>
      <c r="T188" s="37" t="s">
        <v>1459</v>
      </c>
      <c r="U188" s="32">
        <v>5.5111111111111111</v>
      </c>
      <c r="V188" s="32">
        <v>0</v>
      </c>
      <c r="W188" s="37">
        <v>0</v>
      </c>
      <c r="X188" s="32">
        <v>79.016999999999996</v>
      </c>
      <c r="Y188" s="32">
        <v>1.5305555555555554</v>
      </c>
      <c r="Z188" s="37">
        <v>1.9369952738721483E-2</v>
      </c>
      <c r="AA188" s="32">
        <v>0</v>
      </c>
      <c r="AB188" s="32">
        <v>0</v>
      </c>
      <c r="AC188" s="37" t="s">
        <v>1459</v>
      </c>
      <c r="AD188" s="32">
        <v>160.92322222222225</v>
      </c>
      <c r="AE188" s="32">
        <v>4.3583333333333334</v>
      </c>
      <c r="AF188" s="37">
        <v>2.7083308879527777E-2</v>
      </c>
      <c r="AG188" s="32">
        <v>0</v>
      </c>
      <c r="AH188" s="32">
        <v>0</v>
      </c>
      <c r="AI188" s="37" t="s">
        <v>1459</v>
      </c>
      <c r="AJ188" s="32">
        <v>16.315333333333335</v>
      </c>
      <c r="AK188" s="32">
        <v>0</v>
      </c>
      <c r="AL188" s="37">
        <v>0</v>
      </c>
      <c r="AM188" t="s">
        <v>365</v>
      </c>
      <c r="AN188" s="34">
        <v>7</v>
      </c>
      <c r="AX188"/>
      <c r="AY188"/>
    </row>
    <row r="189" spans="1:51" x14ac:dyDescent="0.25">
      <c r="A189" t="s">
        <v>1347</v>
      </c>
      <c r="B189" t="s">
        <v>903</v>
      </c>
      <c r="C189" t="s">
        <v>978</v>
      </c>
      <c r="D189" t="s">
        <v>1216</v>
      </c>
      <c r="E189" s="32">
        <v>84.2</v>
      </c>
      <c r="F189" s="32">
        <v>218.16200000000001</v>
      </c>
      <c r="G189" s="32">
        <v>24.566666666666666</v>
      </c>
      <c r="H189" s="37">
        <v>0.1126074507323304</v>
      </c>
      <c r="I189" s="32">
        <v>201.39533333333333</v>
      </c>
      <c r="J189" s="32">
        <v>24.566666666666666</v>
      </c>
      <c r="K189" s="37">
        <v>0.12198230346284092</v>
      </c>
      <c r="L189" s="32">
        <v>23.161666666666665</v>
      </c>
      <c r="M189" s="32">
        <v>0</v>
      </c>
      <c r="N189" s="37">
        <v>0</v>
      </c>
      <c r="O189" s="32">
        <v>12.867222222222221</v>
      </c>
      <c r="P189" s="32">
        <v>0</v>
      </c>
      <c r="Q189" s="37">
        <v>0</v>
      </c>
      <c r="R189" s="32">
        <v>5.9388888888888891</v>
      </c>
      <c r="S189" s="32">
        <v>0</v>
      </c>
      <c r="T189" s="37">
        <v>0</v>
      </c>
      <c r="U189" s="32">
        <v>4.3555555555555552</v>
      </c>
      <c r="V189" s="32">
        <v>0</v>
      </c>
      <c r="W189" s="37">
        <v>0</v>
      </c>
      <c r="X189" s="32">
        <v>44.986444444444444</v>
      </c>
      <c r="Y189" s="32">
        <v>1.7055555555555555</v>
      </c>
      <c r="Z189" s="37">
        <v>3.7912655170199414E-2</v>
      </c>
      <c r="AA189" s="32">
        <v>6.4722222222222223</v>
      </c>
      <c r="AB189" s="32">
        <v>0</v>
      </c>
      <c r="AC189" s="37">
        <v>0</v>
      </c>
      <c r="AD189" s="32">
        <v>116.39444444444445</v>
      </c>
      <c r="AE189" s="32">
        <v>22.861111111111111</v>
      </c>
      <c r="AF189" s="37">
        <v>0.196410672521598</v>
      </c>
      <c r="AG189" s="32">
        <v>15.46111111111111</v>
      </c>
      <c r="AH189" s="32">
        <v>0</v>
      </c>
      <c r="AI189" s="37">
        <v>0</v>
      </c>
      <c r="AJ189" s="32">
        <v>11.686111111111112</v>
      </c>
      <c r="AK189" s="32">
        <v>0</v>
      </c>
      <c r="AL189" s="37">
        <v>0</v>
      </c>
      <c r="AM189" t="s">
        <v>421</v>
      </c>
      <c r="AN189" s="34">
        <v>7</v>
      </c>
      <c r="AX189"/>
      <c r="AY189"/>
    </row>
    <row r="190" spans="1:51" x14ac:dyDescent="0.25">
      <c r="A190" t="s">
        <v>1347</v>
      </c>
      <c r="B190" t="s">
        <v>796</v>
      </c>
      <c r="C190" t="s">
        <v>1030</v>
      </c>
      <c r="D190" t="s">
        <v>1211</v>
      </c>
      <c r="E190" s="32">
        <v>67.522222222222226</v>
      </c>
      <c r="F190" s="32">
        <v>213.50088888888888</v>
      </c>
      <c r="G190" s="32">
        <v>35.579999999999991</v>
      </c>
      <c r="H190" s="37">
        <v>0.16665036002972661</v>
      </c>
      <c r="I190" s="32">
        <v>202.80977777777781</v>
      </c>
      <c r="J190" s="32">
        <v>35.579999999999991</v>
      </c>
      <c r="K190" s="37">
        <v>0.17543532856184879</v>
      </c>
      <c r="L190" s="32">
        <v>6.9569999999999999</v>
      </c>
      <c r="M190" s="32">
        <v>0</v>
      </c>
      <c r="N190" s="37">
        <v>0</v>
      </c>
      <c r="O190" s="32">
        <v>1.268111111111111</v>
      </c>
      <c r="P190" s="32">
        <v>0</v>
      </c>
      <c r="Q190" s="37">
        <v>0</v>
      </c>
      <c r="R190" s="32">
        <v>0</v>
      </c>
      <c r="S190" s="32">
        <v>0</v>
      </c>
      <c r="T190" s="37" t="s">
        <v>1459</v>
      </c>
      <c r="U190" s="32">
        <v>5.6888888888888891</v>
      </c>
      <c r="V190" s="32">
        <v>0</v>
      </c>
      <c r="W190" s="37">
        <v>0</v>
      </c>
      <c r="X190" s="32">
        <v>40.95655555555556</v>
      </c>
      <c r="Y190" s="32">
        <v>6.5433333333333321</v>
      </c>
      <c r="Z190" s="37">
        <v>0.15976278387125648</v>
      </c>
      <c r="AA190" s="32">
        <v>5.0022222222222226</v>
      </c>
      <c r="AB190" s="32">
        <v>0</v>
      </c>
      <c r="AC190" s="37">
        <v>0</v>
      </c>
      <c r="AD190" s="32">
        <v>132.36522222222223</v>
      </c>
      <c r="AE190" s="32">
        <v>28.68944444444444</v>
      </c>
      <c r="AF190" s="37">
        <v>0.2167445796017248</v>
      </c>
      <c r="AG190" s="32">
        <v>0</v>
      </c>
      <c r="AH190" s="32">
        <v>0</v>
      </c>
      <c r="AI190" s="37" t="s">
        <v>1459</v>
      </c>
      <c r="AJ190" s="32">
        <v>28.219888888888889</v>
      </c>
      <c r="AK190" s="32">
        <v>0.34722222222222221</v>
      </c>
      <c r="AL190" s="37">
        <v>1.2304166879938893E-2</v>
      </c>
      <c r="AM190" t="s">
        <v>311</v>
      </c>
      <c r="AN190" s="34">
        <v>7</v>
      </c>
      <c r="AX190"/>
      <c r="AY190"/>
    </row>
    <row r="191" spans="1:51" x14ac:dyDescent="0.25">
      <c r="A191" t="s">
        <v>1347</v>
      </c>
      <c r="B191" t="s">
        <v>645</v>
      </c>
      <c r="C191" t="s">
        <v>971</v>
      </c>
      <c r="D191" t="s">
        <v>1286</v>
      </c>
      <c r="E191" s="32">
        <v>66.888888888888886</v>
      </c>
      <c r="F191" s="32">
        <v>181.37911111111114</v>
      </c>
      <c r="G191" s="32">
        <v>53.515222222222242</v>
      </c>
      <c r="H191" s="37">
        <v>0.29504622607528008</v>
      </c>
      <c r="I191" s="32">
        <v>165.55688888888889</v>
      </c>
      <c r="J191" s="32">
        <v>53.515222222222242</v>
      </c>
      <c r="K191" s="37">
        <v>0.32324370541982222</v>
      </c>
      <c r="L191" s="32">
        <v>41.86055555555555</v>
      </c>
      <c r="M191" s="32">
        <v>0.70499999999999996</v>
      </c>
      <c r="N191" s="37">
        <v>1.6841630280428409E-2</v>
      </c>
      <c r="O191" s="32">
        <v>26.03833333333333</v>
      </c>
      <c r="P191" s="32">
        <v>0.70499999999999996</v>
      </c>
      <c r="Q191" s="37">
        <v>2.707546565960443E-2</v>
      </c>
      <c r="R191" s="32">
        <v>5.8555555555555552</v>
      </c>
      <c r="S191" s="32">
        <v>0</v>
      </c>
      <c r="T191" s="37">
        <v>0</v>
      </c>
      <c r="U191" s="32">
        <v>9.9666666666666668</v>
      </c>
      <c r="V191" s="32">
        <v>0</v>
      </c>
      <c r="W191" s="37">
        <v>0</v>
      </c>
      <c r="X191" s="32">
        <v>27.932555555555552</v>
      </c>
      <c r="Y191" s="32">
        <v>13.343666666666667</v>
      </c>
      <c r="Z191" s="37">
        <v>0.47771019877244003</v>
      </c>
      <c r="AA191" s="32">
        <v>0</v>
      </c>
      <c r="AB191" s="32">
        <v>0</v>
      </c>
      <c r="AC191" s="37" t="s">
        <v>1459</v>
      </c>
      <c r="AD191" s="32">
        <v>110.93600000000002</v>
      </c>
      <c r="AE191" s="32">
        <v>39.133222222222237</v>
      </c>
      <c r="AF191" s="37">
        <v>0.35275494178825834</v>
      </c>
      <c r="AG191" s="32">
        <v>0</v>
      </c>
      <c r="AH191" s="32">
        <v>0</v>
      </c>
      <c r="AI191" s="37" t="s">
        <v>1459</v>
      </c>
      <c r="AJ191" s="32">
        <v>0.65</v>
      </c>
      <c r="AK191" s="32">
        <v>0.33333333333333331</v>
      </c>
      <c r="AL191" s="37">
        <v>0.51282051282051277</v>
      </c>
      <c r="AM191" t="s">
        <v>159</v>
      </c>
      <c r="AN191" s="34">
        <v>7</v>
      </c>
      <c r="AX191"/>
      <c r="AY191"/>
    </row>
    <row r="192" spans="1:51" x14ac:dyDescent="0.25">
      <c r="A192" t="s">
        <v>1347</v>
      </c>
      <c r="B192" t="s">
        <v>782</v>
      </c>
      <c r="C192" t="s">
        <v>989</v>
      </c>
      <c r="D192" t="s">
        <v>1234</v>
      </c>
      <c r="E192" s="32">
        <v>80.888888888888886</v>
      </c>
      <c r="F192" s="32">
        <v>262.18099999999998</v>
      </c>
      <c r="G192" s="32">
        <v>1.8169999999999997</v>
      </c>
      <c r="H192" s="37">
        <v>6.93032675899474E-3</v>
      </c>
      <c r="I192" s="32">
        <v>237.3805555555555</v>
      </c>
      <c r="J192" s="32">
        <v>0.2881111111111111</v>
      </c>
      <c r="K192" s="37">
        <v>1.2137098189732851E-3</v>
      </c>
      <c r="L192" s="32">
        <v>22.675111111111111</v>
      </c>
      <c r="M192" s="32">
        <v>1.5288888888888887</v>
      </c>
      <c r="N192" s="37">
        <v>6.7425860953762323E-2</v>
      </c>
      <c r="O192" s="32">
        <v>11.101777777777777</v>
      </c>
      <c r="P192" s="32">
        <v>0</v>
      </c>
      <c r="Q192" s="37">
        <v>0</v>
      </c>
      <c r="R192" s="32">
        <v>5.884444444444445</v>
      </c>
      <c r="S192" s="32">
        <v>1.5288888888888887</v>
      </c>
      <c r="T192" s="37">
        <v>0.25981873111782472</v>
      </c>
      <c r="U192" s="32">
        <v>5.6888888888888891</v>
      </c>
      <c r="V192" s="32">
        <v>0</v>
      </c>
      <c r="W192" s="37">
        <v>0</v>
      </c>
      <c r="X192" s="32">
        <v>60.169888888888899</v>
      </c>
      <c r="Y192" s="32">
        <v>0.20199999999999999</v>
      </c>
      <c r="Z192" s="37">
        <v>3.3571609276696161E-3</v>
      </c>
      <c r="AA192" s="32">
        <v>13.227111111111109</v>
      </c>
      <c r="AB192" s="32">
        <v>0</v>
      </c>
      <c r="AC192" s="37">
        <v>0</v>
      </c>
      <c r="AD192" s="32">
        <v>93.394999999999968</v>
      </c>
      <c r="AE192" s="32">
        <v>8.611111111111111E-2</v>
      </c>
      <c r="AF192" s="37">
        <v>9.2200986253130409E-4</v>
      </c>
      <c r="AG192" s="32">
        <v>44.617333333333335</v>
      </c>
      <c r="AH192" s="32">
        <v>0</v>
      </c>
      <c r="AI192" s="37">
        <v>0</v>
      </c>
      <c r="AJ192" s="32">
        <v>28.09655555555555</v>
      </c>
      <c r="AK192" s="32">
        <v>0</v>
      </c>
      <c r="AL192" s="37">
        <v>0</v>
      </c>
      <c r="AM192" t="s">
        <v>297</v>
      </c>
      <c r="AN192" s="34">
        <v>7</v>
      </c>
      <c r="AX192"/>
      <c r="AY192"/>
    </row>
    <row r="193" spans="1:51" x14ac:dyDescent="0.25">
      <c r="A193" t="s">
        <v>1347</v>
      </c>
      <c r="B193" t="s">
        <v>958</v>
      </c>
      <c r="C193" t="s">
        <v>1034</v>
      </c>
      <c r="D193" t="s">
        <v>1211</v>
      </c>
      <c r="E193" s="32">
        <v>45.611111111111114</v>
      </c>
      <c r="F193" s="32">
        <v>184.37333333333336</v>
      </c>
      <c r="G193" s="32">
        <v>6.9133333333333375</v>
      </c>
      <c r="H193" s="37">
        <v>3.7496384148105313E-2</v>
      </c>
      <c r="I193" s="32">
        <v>174.62000000000003</v>
      </c>
      <c r="J193" s="32">
        <v>6.9133333333333375</v>
      </c>
      <c r="K193" s="37">
        <v>3.9590730347802867E-2</v>
      </c>
      <c r="L193" s="32">
        <v>31.884444444444448</v>
      </c>
      <c r="M193" s="32">
        <v>2.3166666666666669</v>
      </c>
      <c r="N193" s="37">
        <v>7.265821020351268E-2</v>
      </c>
      <c r="O193" s="32">
        <v>22.13111111111111</v>
      </c>
      <c r="P193" s="32">
        <v>2.3166666666666669</v>
      </c>
      <c r="Q193" s="37">
        <v>0.1046791846570941</v>
      </c>
      <c r="R193" s="32">
        <v>5.5388888888888905</v>
      </c>
      <c r="S193" s="32">
        <v>0</v>
      </c>
      <c r="T193" s="37">
        <v>0</v>
      </c>
      <c r="U193" s="32">
        <v>4.2144444444444442</v>
      </c>
      <c r="V193" s="32">
        <v>0</v>
      </c>
      <c r="W193" s="37">
        <v>0</v>
      </c>
      <c r="X193" s="32">
        <v>25.33666666666667</v>
      </c>
      <c r="Y193" s="32">
        <v>0</v>
      </c>
      <c r="Z193" s="37">
        <v>0</v>
      </c>
      <c r="AA193" s="32">
        <v>0</v>
      </c>
      <c r="AB193" s="32">
        <v>0</v>
      </c>
      <c r="AC193" s="37" t="s">
        <v>1459</v>
      </c>
      <c r="AD193" s="32">
        <v>102.47888888888892</v>
      </c>
      <c r="AE193" s="32">
        <v>0</v>
      </c>
      <c r="AF193" s="37">
        <v>0</v>
      </c>
      <c r="AG193" s="32">
        <v>0</v>
      </c>
      <c r="AH193" s="32">
        <v>0</v>
      </c>
      <c r="AI193" s="37" t="s">
        <v>1459</v>
      </c>
      <c r="AJ193" s="32">
        <v>24.673333333333321</v>
      </c>
      <c r="AK193" s="32">
        <v>4.5966666666666702</v>
      </c>
      <c r="AL193" s="37">
        <v>0.18630099972980299</v>
      </c>
      <c r="AM193" t="s">
        <v>476</v>
      </c>
      <c r="AN193" s="34">
        <v>7</v>
      </c>
      <c r="AX193"/>
      <c r="AY193"/>
    </row>
    <row r="194" spans="1:51" x14ac:dyDescent="0.25">
      <c r="A194" t="s">
        <v>1347</v>
      </c>
      <c r="B194" t="s">
        <v>557</v>
      </c>
      <c r="C194" t="s">
        <v>1078</v>
      </c>
      <c r="D194" t="s">
        <v>1292</v>
      </c>
      <c r="E194" s="32">
        <v>64.63333333333334</v>
      </c>
      <c r="F194" s="32">
        <v>194.25333333333333</v>
      </c>
      <c r="G194" s="32">
        <v>76.992666666666651</v>
      </c>
      <c r="H194" s="37">
        <v>0.39635184295421777</v>
      </c>
      <c r="I194" s="32">
        <v>174.4376666666667</v>
      </c>
      <c r="J194" s="32">
        <v>76.992666666666651</v>
      </c>
      <c r="K194" s="37">
        <v>0.44137638468755774</v>
      </c>
      <c r="L194" s="32">
        <v>19.34922222222222</v>
      </c>
      <c r="M194" s="32">
        <v>2.9939999999999998</v>
      </c>
      <c r="N194" s="37">
        <v>0.15473490177612653</v>
      </c>
      <c r="O194" s="32">
        <v>8.2122222222222199</v>
      </c>
      <c r="P194" s="32">
        <v>2.9939999999999998</v>
      </c>
      <c r="Q194" s="37">
        <v>0.3645785414693547</v>
      </c>
      <c r="R194" s="32">
        <v>5.524</v>
      </c>
      <c r="S194" s="32">
        <v>0</v>
      </c>
      <c r="T194" s="37">
        <v>0</v>
      </c>
      <c r="U194" s="32">
        <v>5.6130000000000004</v>
      </c>
      <c r="V194" s="32">
        <v>0</v>
      </c>
      <c r="W194" s="37">
        <v>0</v>
      </c>
      <c r="X194" s="32">
        <v>36.471777777777781</v>
      </c>
      <c r="Y194" s="32">
        <v>18.265333333333331</v>
      </c>
      <c r="Z194" s="37">
        <v>0.50080732133826444</v>
      </c>
      <c r="AA194" s="32">
        <v>8.6786666666666665</v>
      </c>
      <c r="AB194" s="32">
        <v>0</v>
      </c>
      <c r="AC194" s="37">
        <v>0</v>
      </c>
      <c r="AD194" s="32">
        <v>62.439555555555579</v>
      </c>
      <c r="AE194" s="32">
        <v>47.662777777777755</v>
      </c>
      <c r="AF194" s="37">
        <v>0.76334268163343688</v>
      </c>
      <c r="AG194" s="32">
        <v>36.944000000000003</v>
      </c>
      <c r="AH194" s="32">
        <v>0</v>
      </c>
      <c r="AI194" s="37">
        <v>0</v>
      </c>
      <c r="AJ194" s="32">
        <v>30.370111111111104</v>
      </c>
      <c r="AK194" s="32">
        <v>8.0705555555555559</v>
      </c>
      <c r="AL194" s="37">
        <v>0.26574007339087047</v>
      </c>
      <c r="AM194" t="s">
        <v>68</v>
      </c>
      <c r="AN194" s="34">
        <v>7</v>
      </c>
      <c r="AX194"/>
      <c r="AY194"/>
    </row>
    <row r="195" spans="1:51" x14ac:dyDescent="0.25">
      <c r="A195" t="s">
        <v>1347</v>
      </c>
      <c r="B195" t="s">
        <v>701</v>
      </c>
      <c r="C195" t="s">
        <v>1078</v>
      </c>
      <c r="D195" t="s">
        <v>1292</v>
      </c>
      <c r="E195" s="32">
        <v>99.177777777777777</v>
      </c>
      <c r="F195" s="32">
        <v>222.75411111111109</v>
      </c>
      <c r="G195" s="32">
        <v>3.9306666666666668</v>
      </c>
      <c r="H195" s="37">
        <v>1.7645764861803276E-2</v>
      </c>
      <c r="I195" s="32">
        <v>216.21566666666664</v>
      </c>
      <c r="J195" s="32">
        <v>3.9306666666666668</v>
      </c>
      <c r="K195" s="37">
        <v>1.8179379539256333E-2</v>
      </c>
      <c r="L195" s="32">
        <v>19.581444444444447</v>
      </c>
      <c r="M195" s="32">
        <v>0.13222222222222221</v>
      </c>
      <c r="N195" s="37">
        <v>6.7524243473129309E-3</v>
      </c>
      <c r="O195" s="32">
        <v>13.043000000000001</v>
      </c>
      <c r="P195" s="32">
        <v>0.13222222222222221</v>
      </c>
      <c r="Q195" s="37">
        <v>1.0137408742024243E-2</v>
      </c>
      <c r="R195" s="32">
        <v>1.3828888888888886</v>
      </c>
      <c r="S195" s="32">
        <v>0</v>
      </c>
      <c r="T195" s="37">
        <v>0</v>
      </c>
      <c r="U195" s="32">
        <v>5.1555555555555559</v>
      </c>
      <c r="V195" s="32">
        <v>0</v>
      </c>
      <c r="W195" s="37">
        <v>0</v>
      </c>
      <c r="X195" s="32">
        <v>39.147444444444446</v>
      </c>
      <c r="Y195" s="32">
        <v>0.12633333333333333</v>
      </c>
      <c r="Z195" s="37">
        <v>3.2271157192040345E-3</v>
      </c>
      <c r="AA195" s="32">
        <v>0</v>
      </c>
      <c r="AB195" s="32">
        <v>0</v>
      </c>
      <c r="AC195" s="37" t="s">
        <v>1459</v>
      </c>
      <c r="AD195" s="32">
        <v>164.0252222222222</v>
      </c>
      <c r="AE195" s="32">
        <v>3.6721111111111111</v>
      </c>
      <c r="AF195" s="37">
        <v>2.2387478348519573E-2</v>
      </c>
      <c r="AG195" s="32">
        <v>0</v>
      </c>
      <c r="AH195" s="32">
        <v>0</v>
      </c>
      <c r="AI195" s="37" t="s">
        <v>1459</v>
      </c>
      <c r="AJ195" s="32">
        <v>0</v>
      </c>
      <c r="AK195" s="32">
        <v>0</v>
      </c>
      <c r="AL195" s="37" t="s">
        <v>1459</v>
      </c>
      <c r="AM195" t="s">
        <v>215</v>
      </c>
      <c r="AN195" s="34">
        <v>7</v>
      </c>
      <c r="AX195"/>
      <c r="AY195"/>
    </row>
    <row r="196" spans="1:51" x14ac:dyDescent="0.25">
      <c r="A196" t="s">
        <v>1347</v>
      </c>
      <c r="B196" t="s">
        <v>603</v>
      </c>
      <c r="C196" t="s">
        <v>1063</v>
      </c>
      <c r="D196" t="s">
        <v>1211</v>
      </c>
      <c r="E196" s="32">
        <v>58.677777777777777</v>
      </c>
      <c r="F196" s="32">
        <v>127.56388888888888</v>
      </c>
      <c r="G196" s="32">
        <v>0</v>
      </c>
      <c r="H196" s="37">
        <v>0</v>
      </c>
      <c r="I196" s="32">
        <v>121.71944444444443</v>
      </c>
      <c r="J196" s="32">
        <v>0</v>
      </c>
      <c r="K196" s="37">
        <v>0</v>
      </c>
      <c r="L196" s="32">
        <v>14.166666666666668</v>
      </c>
      <c r="M196" s="32">
        <v>0</v>
      </c>
      <c r="N196" s="37">
        <v>0</v>
      </c>
      <c r="O196" s="32">
        <v>11.130555555555556</v>
      </c>
      <c r="P196" s="32">
        <v>0</v>
      </c>
      <c r="Q196" s="37">
        <v>0</v>
      </c>
      <c r="R196" s="32">
        <v>0</v>
      </c>
      <c r="S196" s="32">
        <v>0</v>
      </c>
      <c r="T196" s="37" t="s">
        <v>1459</v>
      </c>
      <c r="U196" s="32">
        <v>3.036111111111111</v>
      </c>
      <c r="V196" s="32">
        <v>0</v>
      </c>
      <c r="W196" s="37">
        <v>0</v>
      </c>
      <c r="X196" s="32">
        <v>34.255555555555553</v>
      </c>
      <c r="Y196" s="32">
        <v>0</v>
      </c>
      <c r="Z196" s="37">
        <v>0</v>
      </c>
      <c r="AA196" s="32">
        <v>2.8083333333333331</v>
      </c>
      <c r="AB196" s="32">
        <v>0</v>
      </c>
      <c r="AC196" s="37">
        <v>0</v>
      </c>
      <c r="AD196" s="32">
        <v>66.394444444444446</v>
      </c>
      <c r="AE196" s="32">
        <v>0</v>
      </c>
      <c r="AF196" s="37">
        <v>0</v>
      </c>
      <c r="AG196" s="32">
        <v>0</v>
      </c>
      <c r="AH196" s="32">
        <v>0</v>
      </c>
      <c r="AI196" s="37" t="s">
        <v>1459</v>
      </c>
      <c r="AJ196" s="32">
        <v>9.9388888888888882</v>
      </c>
      <c r="AK196" s="32">
        <v>0</v>
      </c>
      <c r="AL196" s="37">
        <v>0</v>
      </c>
      <c r="AM196" t="s">
        <v>117</v>
      </c>
      <c r="AN196" s="34">
        <v>7</v>
      </c>
      <c r="AX196"/>
      <c r="AY196"/>
    </row>
    <row r="197" spans="1:51" x14ac:dyDescent="0.25">
      <c r="A197" t="s">
        <v>1347</v>
      </c>
      <c r="B197" t="s">
        <v>493</v>
      </c>
      <c r="C197" t="s">
        <v>1063</v>
      </c>
      <c r="D197" t="s">
        <v>1211</v>
      </c>
      <c r="E197" s="32">
        <v>103.63333333333334</v>
      </c>
      <c r="F197" s="32">
        <v>462.78366666666665</v>
      </c>
      <c r="G197" s="32">
        <v>0</v>
      </c>
      <c r="H197" s="37">
        <v>0</v>
      </c>
      <c r="I197" s="32">
        <v>401.13544444444437</v>
      </c>
      <c r="J197" s="32">
        <v>0</v>
      </c>
      <c r="K197" s="37">
        <v>0</v>
      </c>
      <c r="L197" s="32">
        <v>208.86266666666668</v>
      </c>
      <c r="M197" s="32">
        <v>0</v>
      </c>
      <c r="N197" s="37">
        <v>0</v>
      </c>
      <c r="O197" s="32">
        <v>147.21444444444444</v>
      </c>
      <c r="P197" s="32">
        <v>0</v>
      </c>
      <c r="Q197" s="37">
        <v>0</v>
      </c>
      <c r="R197" s="32">
        <v>56.314888888888888</v>
      </c>
      <c r="S197" s="32">
        <v>0</v>
      </c>
      <c r="T197" s="37">
        <v>0</v>
      </c>
      <c r="U197" s="32">
        <v>5.333333333333333</v>
      </c>
      <c r="V197" s="32">
        <v>0</v>
      </c>
      <c r="W197" s="37">
        <v>0</v>
      </c>
      <c r="X197" s="32">
        <v>42.667222222222222</v>
      </c>
      <c r="Y197" s="32">
        <v>0</v>
      </c>
      <c r="Z197" s="37">
        <v>0</v>
      </c>
      <c r="AA197" s="32">
        <v>0</v>
      </c>
      <c r="AB197" s="32">
        <v>0</v>
      </c>
      <c r="AC197" s="37" t="s">
        <v>1459</v>
      </c>
      <c r="AD197" s="32">
        <v>145.74166666666662</v>
      </c>
      <c r="AE197" s="32">
        <v>0</v>
      </c>
      <c r="AF197" s="37">
        <v>0</v>
      </c>
      <c r="AG197" s="32">
        <v>0</v>
      </c>
      <c r="AH197" s="32">
        <v>0</v>
      </c>
      <c r="AI197" s="37" t="s">
        <v>1459</v>
      </c>
      <c r="AJ197" s="32">
        <v>65.512111111111096</v>
      </c>
      <c r="AK197" s="32">
        <v>0</v>
      </c>
      <c r="AL197" s="37">
        <v>0</v>
      </c>
      <c r="AM197" t="s">
        <v>4</v>
      </c>
      <c r="AN197" s="34">
        <v>7</v>
      </c>
      <c r="AX197"/>
      <c r="AY197"/>
    </row>
    <row r="198" spans="1:51" x14ac:dyDescent="0.25">
      <c r="A198" t="s">
        <v>1347</v>
      </c>
      <c r="B198" t="s">
        <v>963</v>
      </c>
      <c r="C198" t="s">
        <v>1168</v>
      </c>
      <c r="D198" t="s">
        <v>1233</v>
      </c>
      <c r="E198" s="32">
        <v>59.055555555555557</v>
      </c>
      <c r="F198" s="32">
        <v>130.1597777777778</v>
      </c>
      <c r="G198" s="32">
        <v>0</v>
      </c>
      <c r="H198" s="37">
        <v>0</v>
      </c>
      <c r="I198" s="32">
        <v>130.1597777777778</v>
      </c>
      <c r="J198" s="32">
        <v>0</v>
      </c>
      <c r="K198" s="37">
        <v>0</v>
      </c>
      <c r="L198" s="32">
        <v>11.276555555555563</v>
      </c>
      <c r="M198" s="32">
        <v>0</v>
      </c>
      <c r="N198" s="37">
        <v>0</v>
      </c>
      <c r="O198" s="32">
        <v>11.276555555555563</v>
      </c>
      <c r="P198" s="32">
        <v>0</v>
      </c>
      <c r="Q198" s="37">
        <v>0</v>
      </c>
      <c r="R198" s="32">
        <v>0</v>
      </c>
      <c r="S198" s="32">
        <v>0</v>
      </c>
      <c r="T198" s="37" t="s">
        <v>1459</v>
      </c>
      <c r="U198" s="32">
        <v>0</v>
      </c>
      <c r="V198" s="32">
        <v>0</v>
      </c>
      <c r="W198" s="37" t="s">
        <v>1459</v>
      </c>
      <c r="X198" s="32">
        <v>25.544888888888902</v>
      </c>
      <c r="Y198" s="32">
        <v>0</v>
      </c>
      <c r="Z198" s="37">
        <v>0</v>
      </c>
      <c r="AA198" s="32">
        <v>0</v>
      </c>
      <c r="AB198" s="32">
        <v>0</v>
      </c>
      <c r="AC198" s="37" t="s">
        <v>1459</v>
      </c>
      <c r="AD198" s="32">
        <v>59.288444444444444</v>
      </c>
      <c r="AE198" s="32">
        <v>0</v>
      </c>
      <c r="AF198" s="37">
        <v>0</v>
      </c>
      <c r="AG198" s="32">
        <v>0</v>
      </c>
      <c r="AH198" s="32">
        <v>0</v>
      </c>
      <c r="AI198" s="37" t="s">
        <v>1459</v>
      </c>
      <c r="AJ198" s="32">
        <v>34.049888888888894</v>
      </c>
      <c r="AK198" s="32">
        <v>0</v>
      </c>
      <c r="AL198" s="37">
        <v>0</v>
      </c>
      <c r="AM198" t="s">
        <v>481</v>
      </c>
      <c r="AN198" s="34">
        <v>7</v>
      </c>
      <c r="AX198"/>
      <c r="AY198"/>
    </row>
    <row r="199" spans="1:51" x14ac:dyDescent="0.25">
      <c r="A199" t="s">
        <v>1347</v>
      </c>
      <c r="B199" t="s">
        <v>926</v>
      </c>
      <c r="C199" t="s">
        <v>1074</v>
      </c>
      <c r="D199" t="s">
        <v>1253</v>
      </c>
      <c r="E199" s="32">
        <v>64.311111111111117</v>
      </c>
      <c r="F199" s="32">
        <v>175.00855555555557</v>
      </c>
      <c r="G199" s="32">
        <v>0</v>
      </c>
      <c r="H199" s="37">
        <v>0</v>
      </c>
      <c r="I199" s="32">
        <v>158.5097777777778</v>
      </c>
      <c r="J199" s="32">
        <v>0</v>
      </c>
      <c r="K199" s="37">
        <v>0</v>
      </c>
      <c r="L199" s="32">
        <v>27.795777777777783</v>
      </c>
      <c r="M199" s="32">
        <v>0</v>
      </c>
      <c r="N199" s="37">
        <v>0</v>
      </c>
      <c r="O199" s="32">
        <v>11.297000000000002</v>
      </c>
      <c r="P199" s="32">
        <v>0</v>
      </c>
      <c r="Q199" s="37">
        <v>0</v>
      </c>
      <c r="R199" s="32">
        <v>10.80988888888889</v>
      </c>
      <c r="S199" s="32">
        <v>0</v>
      </c>
      <c r="T199" s="37">
        <v>0</v>
      </c>
      <c r="U199" s="32">
        <v>5.6888888888888891</v>
      </c>
      <c r="V199" s="32">
        <v>0</v>
      </c>
      <c r="W199" s="37">
        <v>0</v>
      </c>
      <c r="X199" s="32">
        <v>55.609444444444456</v>
      </c>
      <c r="Y199" s="32">
        <v>0</v>
      </c>
      <c r="Z199" s="37">
        <v>0</v>
      </c>
      <c r="AA199" s="32">
        <v>0</v>
      </c>
      <c r="AB199" s="32">
        <v>0</v>
      </c>
      <c r="AC199" s="37" t="s">
        <v>1459</v>
      </c>
      <c r="AD199" s="32">
        <v>60.776000000000003</v>
      </c>
      <c r="AE199" s="32">
        <v>0</v>
      </c>
      <c r="AF199" s="37">
        <v>0</v>
      </c>
      <c r="AG199" s="32">
        <v>7.9111111111111132</v>
      </c>
      <c r="AH199" s="32">
        <v>0</v>
      </c>
      <c r="AI199" s="37">
        <v>0</v>
      </c>
      <c r="AJ199" s="32">
        <v>22.916222222222228</v>
      </c>
      <c r="AK199" s="32">
        <v>0</v>
      </c>
      <c r="AL199" s="37">
        <v>0</v>
      </c>
      <c r="AM199" t="s">
        <v>444</v>
      </c>
      <c r="AN199" s="34">
        <v>7</v>
      </c>
      <c r="AX199"/>
      <c r="AY199"/>
    </row>
    <row r="200" spans="1:51" x14ac:dyDescent="0.25">
      <c r="A200" t="s">
        <v>1347</v>
      </c>
      <c r="B200" t="s">
        <v>616</v>
      </c>
      <c r="C200" t="s">
        <v>989</v>
      </c>
      <c r="D200" t="s">
        <v>1234</v>
      </c>
      <c r="E200" s="32">
        <v>46.655555555555559</v>
      </c>
      <c r="F200" s="32">
        <v>149.64822222222219</v>
      </c>
      <c r="G200" s="32">
        <v>0.35555555555555557</v>
      </c>
      <c r="H200" s="37">
        <v>2.3759423952766272E-3</v>
      </c>
      <c r="I200" s="32">
        <v>141.82944444444445</v>
      </c>
      <c r="J200" s="32">
        <v>0</v>
      </c>
      <c r="K200" s="37">
        <v>0</v>
      </c>
      <c r="L200" s="32">
        <v>20.639333333333337</v>
      </c>
      <c r="M200" s="32">
        <v>0.35555555555555557</v>
      </c>
      <c r="N200" s="37">
        <v>1.7227085284839086E-2</v>
      </c>
      <c r="O200" s="32">
        <v>16.399777777777778</v>
      </c>
      <c r="P200" s="32">
        <v>0</v>
      </c>
      <c r="Q200" s="37">
        <v>0</v>
      </c>
      <c r="R200" s="32">
        <v>1.2201111111111114</v>
      </c>
      <c r="S200" s="32">
        <v>0</v>
      </c>
      <c r="T200" s="37">
        <v>0</v>
      </c>
      <c r="U200" s="32">
        <v>3.0194444444444444</v>
      </c>
      <c r="V200" s="32">
        <v>0.35555555555555557</v>
      </c>
      <c r="W200" s="37">
        <v>0.11775528978840848</v>
      </c>
      <c r="X200" s="32">
        <v>32.82311111111111</v>
      </c>
      <c r="Y200" s="32">
        <v>0</v>
      </c>
      <c r="Z200" s="37">
        <v>0</v>
      </c>
      <c r="AA200" s="32">
        <v>3.5792222222222221</v>
      </c>
      <c r="AB200" s="32">
        <v>0</v>
      </c>
      <c r="AC200" s="37">
        <v>0</v>
      </c>
      <c r="AD200" s="32">
        <v>67.833888888888879</v>
      </c>
      <c r="AE200" s="32">
        <v>0</v>
      </c>
      <c r="AF200" s="37">
        <v>0</v>
      </c>
      <c r="AG200" s="32">
        <v>7.0147777777777769</v>
      </c>
      <c r="AH200" s="32">
        <v>0</v>
      </c>
      <c r="AI200" s="37">
        <v>0</v>
      </c>
      <c r="AJ200" s="32">
        <v>17.757888888888893</v>
      </c>
      <c r="AK200" s="32">
        <v>0</v>
      </c>
      <c r="AL200" s="37">
        <v>0</v>
      </c>
      <c r="AM200" t="s">
        <v>130</v>
      </c>
      <c r="AN200" s="34">
        <v>7</v>
      </c>
      <c r="AX200"/>
      <c r="AY200"/>
    </row>
    <row r="201" spans="1:51" x14ac:dyDescent="0.25">
      <c r="A201" t="s">
        <v>1347</v>
      </c>
      <c r="B201" t="s">
        <v>490</v>
      </c>
      <c r="C201" t="s">
        <v>1061</v>
      </c>
      <c r="D201" t="s">
        <v>1284</v>
      </c>
      <c r="E201" s="32">
        <v>46.888888888888886</v>
      </c>
      <c r="F201" s="32">
        <v>194.79933333333338</v>
      </c>
      <c r="G201" s="32">
        <v>0</v>
      </c>
      <c r="H201" s="37">
        <v>0</v>
      </c>
      <c r="I201" s="32">
        <v>183.34022222222225</v>
      </c>
      <c r="J201" s="32">
        <v>0</v>
      </c>
      <c r="K201" s="37">
        <v>0</v>
      </c>
      <c r="L201" s="32">
        <v>27.238555555555557</v>
      </c>
      <c r="M201" s="32">
        <v>0</v>
      </c>
      <c r="N201" s="37">
        <v>0</v>
      </c>
      <c r="O201" s="32">
        <v>15.779444444444445</v>
      </c>
      <c r="P201" s="32">
        <v>0</v>
      </c>
      <c r="Q201" s="37">
        <v>0</v>
      </c>
      <c r="R201" s="32">
        <v>5.7702222222222224</v>
      </c>
      <c r="S201" s="32">
        <v>0</v>
      </c>
      <c r="T201" s="37">
        <v>0</v>
      </c>
      <c r="U201" s="32">
        <v>5.6888888888888891</v>
      </c>
      <c r="V201" s="32">
        <v>0</v>
      </c>
      <c r="W201" s="37">
        <v>0</v>
      </c>
      <c r="X201" s="32">
        <v>34.168222222222234</v>
      </c>
      <c r="Y201" s="32">
        <v>0</v>
      </c>
      <c r="Z201" s="37">
        <v>0</v>
      </c>
      <c r="AA201" s="32">
        <v>0</v>
      </c>
      <c r="AB201" s="32">
        <v>0</v>
      </c>
      <c r="AC201" s="37" t="s">
        <v>1459</v>
      </c>
      <c r="AD201" s="32">
        <v>82.450333333333361</v>
      </c>
      <c r="AE201" s="32">
        <v>0</v>
      </c>
      <c r="AF201" s="37">
        <v>0</v>
      </c>
      <c r="AG201" s="32">
        <v>35.912222222222233</v>
      </c>
      <c r="AH201" s="32">
        <v>0</v>
      </c>
      <c r="AI201" s="37">
        <v>0</v>
      </c>
      <c r="AJ201" s="32">
        <v>15.030000000000003</v>
      </c>
      <c r="AK201" s="32">
        <v>0</v>
      </c>
      <c r="AL201" s="37">
        <v>0</v>
      </c>
      <c r="AM201" t="s">
        <v>1</v>
      </c>
      <c r="AN201" s="34">
        <v>7</v>
      </c>
      <c r="AX201"/>
      <c r="AY201"/>
    </row>
    <row r="202" spans="1:51" x14ac:dyDescent="0.25">
      <c r="A202" t="s">
        <v>1347</v>
      </c>
      <c r="B202" t="s">
        <v>881</v>
      </c>
      <c r="C202" t="s">
        <v>1191</v>
      </c>
      <c r="D202" t="s">
        <v>1303</v>
      </c>
      <c r="E202" s="32">
        <v>39.355555555555554</v>
      </c>
      <c r="F202" s="32">
        <v>115.64977777777779</v>
      </c>
      <c r="G202" s="32">
        <v>30.283777777777782</v>
      </c>
      <c r="H202" s="37">
        <v>0.26185763915576532</v>
      </c>
      <c r="I202" s="32">
        <v>109.75255555555556</v>
      </c>
      <c r="J202" s="32">
        <v>30.283777777777782</v>
      </c>
      <c r="K202" s="37">
        <v>0.27592776882947806</v>
      </c>
      <c r="L202" s="32">
        <v>14.318222222222223</v>
      </c>
      <c r="M202" s="32">
        <v>0.35555555555555557</v>
      </c>
      <c r="N202" s="37">
        <v>2.4832381425378691E-2</v>
      </c>
      <c r="O202" s="32">
        <v>8.97077777777778</v>
      </c>
      <c r="P202" s="32">
        <v>0.35555555555555557</v>
      </c>
      <c r="Q202" s="37">
        <v>3.9634863817085093E-2</v>
      </c>
      <c r="R202" s="32">
        <v>0</v>
      </c>
      <c r="S202" s="32">
        <v>0</v>
      </c>
      <c r="T202" s="37" t="s">
        <v>1459</v>
      </c>
      <c r="U202" s="32">
        <v>5.3474444444444433</v>
      </c>
      <c r="V202" s="32">
        <v>0</v>
      </c>
      <c r="W202" s="37">
        <v>0</v>
      </c>
      <c r="X202" s="32">
        <v>17.971333333333341</v>
      </c>
      <c r="Y202" s="32">
        <v>0.13333333333333333</v>
      </c>
      <c r="Z202" s="37">
        <v>7.4192232073301894E-3</v>
      </c>
      <c r="AA202" s="32">
        <v>0.54977777777777781</v>
      </c>
      <c r="AB202" s="32">
        <v>0</v>
      </c>
      <c r="AC202" s="37">
        <v>0</v>
      </c>
      <c r="AD202" s="32">
        <v>71.347555555555559</v>
      </c>
      <c r="AE202" s="32">
        <v>28.183777777777781</v>
      </c>
      <c r="AF202" s="37">
        <v>0.39502093040639874</v>
      </c>
      <c r="AG202" s="32">
        <v>0.2881111111111111</v>
      </c>
      <c r="AH202" s="32">
        <v>0</v>
      </c>
      <c r="AI202" s="37">
        <v>0</v>
      </c>
      <c r="AJ202" s="32">
        <v>11.174777777777775</v>
      </c>
      <c r="AK202" s="32">
        <v>1.6111111111111112</v>
      </c>
      <c r="AL202" s="37">
        <v>0.14417388364670441</v>
      </c>
      <c r="AM202" t="s">
        <v>399</v>
      </c>
      <c r="AN202" s="34">
        <v>7</v>
      </c>
      <c r="AX202"/>
      <c r="AY202"/>
    </row>
    <row r="203" spans="1:51" x14ac:dyDescent="0.25">
      <c r="A203" t="s">
        <v>1347</v>
      </c>
      <c r="B203" t="s">
        <v>734</v>
      </c>
      <c r="C203" t="s">
        <v>1040</v>
      </c>
      <c r="D203" t="s">
        <v>1310</v>
      </c>
      <c r="E203" s="32">
        <v>22.3</v>
      </c>
      <c r="F203" s="32">
        <v>110.56366666666668</v>
      </c>
      <c r="G203" s="32">
        <v>0</v>
      </c>
      <c r="H203" s="37">
        <v>0</v>
      </c>
      <c r="I203" s="32">
        <v>104.69700000000003</v>
      </c>
      <c r="J203" s="32">
        <v>0</v>
      </c>
      <c r="K203" s="37">
        <v>0</v>
      </c>
      <c r="L203" s="32">
        <v>29.044222222222224</v>
      </c>
      <c r="M203" s="32">
        <v>0</v>
      </c>
      <c r="N203" s="37">
        <v>0</v>
      </c>
      <c r="O203" s="32">
        <v>23.177555555555557</v>
      </c>
      <c r="P203" s="32">
        <v>0</v>
      </c>
      <c r="Q203" s="37">
        <v>0</v>
      </c>
      <c r="R203" s="32">
        <v>0</v>
      </c>
      <c r="S203" s="32">
        <v>0</v>
      </c>
      <c r="T203" s="37" t="s">
        <v>1459</v>
      </c>
      <c r="U203" s="32">
        <v>5.8666666666666663</v>
      </c>
      <c r="V203" s="32">
        <v>0</v>
      </c>
      <c r="W203" s="37">
        <v>0</v>
      </c>
      <c r="X203" s="32">
        <v>15.96788888888889</v>
      </c>
      <c r="Y203" s="32">
        <v>0</v>
      </c>
      <c r="Z203" s="37">
        <v>0</v>
      </c>
      <c r="AA203" s="32">
        <v>0</v>
      </c>
      <c r="AB203" s="32">
        <v>0</v>
      </c>
      <c r="AC203" s="37" t="s">
        <v>1459</v>
      </c>
      <c r="AD203" s="32">
        <v>51.668888888888908</v>
      </c>
      <c r="AE203" s="32">
        <v>0</v>
      </c>
      <c r="AF203" s="37">
        <v>0</v>
      </c>
      <c r="AG203" s="32">
        <v>0</v>
      </c>
      <c r="AH203" s="32">
        <v>0</v>
      </c>
      <c r="AI203" s="37" t="s">
        <v>1459</v>
      </c>
      <c r="AJ203" s="32">
        <v>13.882666666666667</v>
      </c>
      <c r="AK203" s="32">
        <v>0</v>
      </c>
      <c r="AL203" s="37">
        <v>0</v>
      </c>
      <c r="AM203" t="s">
        <v>248</v>
      </c>
      <c r="AN203" s="34">
        <v>7</v>
      </c>
      <c r="AX203"/>
      <c r="AY203"/>
    </row>
    <row r="204" spans="1:51" x14ac:dyDescent="0.25">
      <c r="A204" t="s">
        <v>1347</v>
      </c>
      <c r="B204" t="s">
        <v>875</v>
      </c>
      <c r="C204" t="s">
        <v>1034</v>
      </c>
      <c r="D204" t="s">
        <v>1211</v>
      </c>
      <c r="E204" s="32">
        <v>48.6</v>
      </c>
      <c r="F204" s="32">
        <v>191.70755555555553</v>
      </c>
      <c r="G204" s="32">
        <v>23.983888888888885</v>
      </c>
      <c r="H204" s="37">
        <v>0.1251066439159646</v>
      </c>
      <c r="I204" s="32">
        <v>176.14088888888887</v>
      </c>
      <c r="J204" s="32">
        <v>23.983888888888885</v>
      </c>
      <c r="K204" s="37">
        <v>0.13616309671298479</v>
      </c>
      <c r="L204" s="32">
        <v>17.159999999999997</v>
      </c>
      <c r="M204" s="32">
        <v>0.6333333333333333</v>
      </c>
      <c r="N204" s="37">
        <v>3.6907536907536911E-2</v>
      </c>
      <c r="O204" s="32">
        <v>6.8155555555555543</v>
      </c>
      <c r="P204" s="32">
        <v>0.6333333333333333</v>
      </c>
      <c r="Q204" s="37">
        <v>9.2924682099771783E-2</v>
      </c>
      <c r="R204" s="32">
        <v>4.9222222222222225</v>
      </c>
      <c r="S204" s="32">
        <v>0</v>
      </c>
      <c r="T204" s="37">
        <v>0</v>
      </c>
      <c r="U204" s="32">
        <v>5.4222222222222225</v>
      </c>
      <c r="V204" s="32">
        <v>0</v>
      </c>
      <c r="W204" s="37">
        <v>0</v>
      </c>
      <c r="X204" s="32">
        <v>49.258222222222223</v>
      </c>
      <c r="Y204" s="32">
        <v>1.5018888888888891</v>
      </c>
      <c r="Z204" s="37">
        <v>3.0490115581380664E-2</v>
      </c>
      <c r="AA204" s="32">
        <v>5.2222222222222223</v>
      </c>
      <c r="AB204" s="32">
        <v>0</v>
      </c>
      <c r="AC204" s="37">
        <v>0</v>
      </c>
      <c r="AD204" s="32">
        <v>113.22477777777775</v>
      </c>
      <c r="AE204" s="32">
        <v>21.848666666666663</v>
      </c>
      <c r="AF204" s="37">
        <v>0.19296718523526948</v>
      </c>
      <c r="AG204" s="32">
        <v>0</v>
      </c>
      <c r="AH204" s="32">
        <v>0</v>
      </c>
      <c r="AI204" s="37" t="s">
        <v>1459</v>
      </c>
      <c r="AJ204" s="32">
        <v>6.8423333333333316</v>
      </c>
      <c r="AK204" s="32">
        <v>0</v>
      </c>
      <c r="AL204" s="37">
        <v>0</v>
      </c>
      <c r="AM204" t="s">
        <v>393</v>
      </c>
      <c r="AN204" s="34">
        <v>7</v>
      </c>
      <c r="AX204"/>
      <c r="AY204"/>
    </row>
    <row r="205" spans="1:51" x14ac:dyDescent="0.25">
      <c r="A205" t="s">
        <v>1347</v>
      </c>
      <c r="B205" t="s">
        <v>547</v>
      </c>
      <c r="C205" t="s">
        <v>1077</v>
      </c>
      <c r="D205" t="s">
        <v>1269</v>
      </c>
      <c r="E205" s="32">
        <v>56.422222222222224</v>
      </c>
      <c r="F205" s="32">
        <v>269.08777777777777</v>
      </c>
      <c r="G205" s="32">
        <v>0</v>
      </c>
      <c r="H205" s="37">
        <v>0</v>
      </c>
      <c r="I205" s="32">
        <v>250.73100000000002</v>
      </c>
      <c r="J205" s="32">
        <v>0</v>
      </c>
      <c r="K205" s="37">
        <v>0</v>
      </c>
      <c r="L205" s="32">
        <v>13.265888888888888</v>
      </c>
      <c r="M205" s="32">
        <v>0</v>
      </c>
      <c r="N205" s="37">
        <v>0</v>
      </c>
      <c r="O205" s="32">
        <v>7.1946666666666665</v>
      </c>
      <c r="P205" s="32">
        <v>0</v>
      </c>
      <c r="Q205" s="37">
        <v>0</v>
      </c>
      <c r="R205" s="32">
        <v>0.54622222222222216</v>
      </c>
      <c r="S205" s="32">
        <v>0</v>
      </c>
      <c r="T205" s="37">
        <v>0</v>
      </c>
      <c r="U205" s="32">
        <v>5.5250000000000004</v>
      </c>
      <c r="V205" s="32">
        <v>0</v>
      </c>
      <c r="W205" s="37">
        <v>0</v>
      </c>
      <c r="X205" s="32">
        <v>60.273777777777759</v>
      </c>
      <c r="Y205" s="32">
        <v>0</v>
      </c>
      <c r="Z205" s="37">
        <v>0</v>
      </c>
      <c r="AA205" s="32">
        <v>12.28555555555555</v>
      </c>
      <c r="AB205" s="32">
        <v>0</v>
      </c>
      <c r="AC205" s="37">
        <v>0</v>
      </c>
      <c r="AD205" s="32">
        <v>133.25711111111116</v>
      </c>
      <c r="AE205" s="32">
        <v>0</v>
      </c>
      <c r="AF205" s="37">
        <v>0</v>
      </c>
      <c r="AG205" s="32">
        <v>16.138444444444449</v>
      </c>
      <c r="AH205" s="32">
        <v>0</v>
      </c>
      <c r="AI205" s="37">
        <v>0</v>
      </c>
      <c r="AJ205" s="32">
        <v>33.866999999999997</v>
      </c>
      <c r="AK205" s="32">
        <v>0</v>
      </c>
      <c r="AL205" s="37">
        <v>0</v>
      </c>
      <c r="AM205" t="s">
        <v>58</v>
      </c>
      <c r="AN205" s="34">
        <v>7</v>
      </c>
      <c r="AX205"/>
      <c r="AY205"/>
    </row>
    <row r="206" spans="1:51" x14ac:dyDescent="0.25">
      <c r="A206" t="s">
        <v>1347</v>
      </c>
      <c r="B206" t="s">
        <v>851</v>
      </c>
      <c r="C206" t="s">
        <v>1057</v>
      </c>
      <c r="D206" t="s">
        <v>1255</v>
      </c>
      <c r="E206" s="32">
        <v>37.344444444444441</v>
      </c>
      <c r="F206" s="32">
        <v>98.070444444444448</v>
      </c>
      <c r="G206" s="32">
        <v>0</v>
      </c>
      <c r="H206" s="37">
        <v>0</v>
      </c>
      <c r="I206" s="32">
        <v>85.673555555555552</v>
      </c>
      <c r="J206" s="32">
        <v>0</v>
      </c>
      <c r="K206" s="37">
        <v>0</v>
      </c>
      <c r="L206" s="32">
        <v>12.855555555555554</v>
      </c>
      <c r="M206" s="32">
        <v>0</v>
      </c>
      <c r="N206" s="37">
        <v>0</v>
      </c>
      <c r="O206" s="32">
        <v>6.697222222222222</v>
      </c>
      <c r="P206" s="32">
        <v>0</v>
      </c>
      <c r="Q206" s="37">
        <v>0</v>
      </c>
      <c r="R206" s="32">
        <v>0</v>
      </c>
      <c r="S206" s="32">
        <v>0</v>
      </c>
      <c r="T206" s="37" t="s">
        <v>1459</v>
      </c>
      <c r="U206" s="32">
        <v>6.1583333333333332</v>
      </c>
      <c r="V206" s="32">
        <v>0</v>
      </c>
      <c r="W206" s="37">
        <v>0</v>
      </c>
      <c r="X206" s="32">
        <v>8.503222222222222</v>
      </c>
      <c r="Y206" s="32">
        <v>0</v>
      </c>
      <c r="Z206" s="37">
        <v>0</v>
      </c>
      <c r="AA206" s="32">
        <v>6.2385555555555561</v>
      </c>
      <c r="AB206" s="32">
        <v>0</v>
      </c>
      <c r="AC206" s="37">
        <v>0</v>
      </c>
      <c r="AD206" s="32">
        <v>41.093444444444444</v>
      </c>
      <c r="AE206" s="32">
        <v>0</v>
      </c>
      <c r="AF206" s="37">
        <v>0</v>
      </c>
      <c r="AG206" s="32">
        <v>22.841888888888885</v>
      </c>
      <c r="AH206" s="32">
        <v>0</v>
      </c>
      <c r="AI206" s="37">
        <v>0</v>
      </c>
      <c r="AJ206" s="32">
        <v>6.5377777777777775</v>
      </c>
      <c r="AK206" s="32">
        <v>0</v>
      </c>
      <c r="AL206" s="37">
        <v>0</v>
      </c>
      <c r="AM206" t="s">
        <v>369</v>
      </c>
      <c r="AN206" s="34">
        <v>7</v>
      </c>
      <c r="AX206"/>
      <c r="AY206"/>
    </row>
    <row r="207" spans="1:51" x14ac:dyDescent="0.25">
      <c r="A207" t="s">
        <v>1347</v>
      </c>
      <c r="B207" t="s">
        <v>771</v>
      </c>
      <c r="C207" t="s">
        <v>1160</v>
      </c>
      <c r="D207" t="s">
        <v>1276</v>
      </c>
      <c r="E207" s="32">
        <v>45.788888888888891</v>
      </c>
      <c r="F207" s="32">
        <v>130.84444444444443</v>
      </c>
      <c r="G207" s="32">
        <v>7.3722222222222218</v>
      </c>
      <c r="H207" s="37">
        <v>5.634341032608696E-2</v>
      </c>
      <c r="I207" s="32">
        <v>118.93611111111112</v>
      </c>
      <c r="J207" s="32">
        <v>7.3722222222222218</v>
      </c>
      <c r="K207" s="37">
        <v>6.1984725693065831E-2</v>
      </c>
      <c r="L207" s="32">
        <v>14.297222222222222</v>
      </c>
      <c r="M207" s="32">
        <v>0</v>
      </c>
      <c r="N207" s="37">
        <v>0</v>
      </c>
      <c r="O207" s="32">
        <v>7.416666666666667</v>
      </c>
      <c r="P207" s="32">
        <v>0</v>
      </c>
      <c r="Q207" s="37">
        <v>0</v>
      </c>
      <c r="R207" s="32">
        <v>1.8138888888888889</v>
      </c>
      <c r="S207" s="32">
        <v>0</v>
      </c>
      <c r="T207" s="37">
        <v>0</v>
      </c>
      <c r="U207" s="32">
        <v>5.0666666666666664</v>
      </c>
      <c r="V207" s="32">
        <v>0</v>
      </c>
      <c r="W207" s="37">
        <v>0</v>
      </c>
      <c r="X207" s="32">
        <v>21.955555555555556</v>
      </c>
      <c r="Y207" s="32">
        <v>4.7249999999999996</v>
      </c>
      <c r="Z207" s="37">
        <v>0.21520748987854249</v>
      </c>
      <c r="AA207" s="32">
        <v>5.0277777777777777</v>
      </c>
      <c r="AB207" s="32">
        <v>0</v>
      </c>
      <c r="AC207" s="37">
        <v>0</v>
      </c>
      <c r="AD207" s="32">
        <v>63.405555555555559</v>
      </c>
      <c r="AE207" s="32">
        <v>2.6472222222222221</v>
      </c>
      <c r="AF207" s="37">
        <v>4.1750635240515199E-2</v>
      </c>
      <c r="AG207" s="32">
        <v>10.441666666666666</v>
      </c>
      <c r="AH207" s="32">
        <v>0</v>
      </c>
      <c r="AI207" s="37">
        <v>0</v>
      </c>
      <c r="AJ207" s="32">
        <v>15.716666666666667</v>
      </c>
      <c r="AK207" s="32">
        <v>0</v>
      </c>
      <c r="AL207" s="37">
        <v>0</v>
      </c>
      <c r="AM207" t="s">
        <v>286</v>
      </c>
      <c r="AN207" s="34">
        <v>7</v>
      </c>
      <c r="AX207"/>
      <c r="AY207"/>
    </row>
    <row r="208" spans="1:51" x14ac:dyDescent="0.25">
      <c r="A208" t="s">
        <v>1347</v>
      </c>
      <c r="B208" t="s">
        <v>873</v>
      </c>
      <c r="C208" t="s">
        <v>1048</v>
      </c>
      <c r="D208" t="s">
        <v>1218</v>
      </c>
      <c r="E208" s="32">
        <v>41.966666666666669</v>
      </c>
      <c r="F208" s="32">
        <v>134.1611111111111</v>
      </c>
      <c r="G208" s="32">
        <v>0</v>
      </c>
      <c r="H208" s="37">
        <v>0</v>
      </c>
      <c r="I208" s="32">
        <v>127.55833333333332</v>
      </c>
      <c r="J208" s="32">
        <v>0</v>
      </c>
      <c r="K208" s="37">
        <v>0</v>
      </c>
      <c r="L208" s="32">
        <v>14.508333333333333</v>
      </c>
      <c r="M208" s="32">
        <v>0</v>
      </c>
      <c r="N208" s="37">
        <v>0</v>
      </c>
      <c r="O208" s="32">
        <v>11.58611111111111</v>
      </c>
      <c r="P208" s="32">
        <v>0</v>
      </c>
      <c r="Q208" s="37">
        <v>0</v>
      </c>
      <c r="R208" s="32">
        <v>2.8611111111111112</v>
      </c>
      <c r="S208" s="32">
        <v>0</v>
      </c>
      <c r="T208" s="37">
        <v>0</v>
      </c>
      <c r="U208" s="32">
        <v>6.1111111111111109E-2</v>
      </c>
      <c r="V208" s="32">
        <v>0</v>
      </c>
      <c r="W208" s="37">
        <v>0</v>
      </c>
      <c r="X208" s="32">
        <v>23.569444444444443</v>
      </c>
      <c r="Y208" s="32">
        <v>0</v>
      </c>
      <c r="Z208" s="37">
        <v>0</v>
      </c>
      <c r="AA208" s="32">
        <v>3.6805555555555554</v>
      </c>
      <c r="AB208" s="32">
        <v>0</v>
      </c>
      <c r="AC208" s="37">
        <v>0</v>
      </c>
      <c r="AD208" s="32">
        <v>64.572222222222223</v>
      </c>
      <c r="AE208" s="32">
        <v>0</v>
      </c>
      <c r="AF208" s="37">
        <v>0</v>
      </c>
      <c r="AG208" s="32">
        <v>11.794444444444444</v>
      </c>
      <c r="AH208" s="32">
        <v>0</v>
      </c>
      <c r="AI208" s="37">
        <v>0</v>
      </c>
      <c r="AJ208" s="32">
        <v>16.036111111111111</v>
      </c>
      <c r="AK208" s="32">
        <v>0</v>
      </c>
      <c r="AL208" s="37">
        <v>0</v>
      </c>
      <c r="AM208" t="s">
        <v>391</v>
      </c>
      <c r="AN208" s="34">
        <v>7</v>
      </c>
      <c r="AX208"/>
      <c r="AY208"/>
    </row>
    <row r="209" spans="1:51" x14ac:dyDescent="0.25">
      <c r="A209" t="s">
        <v>1347</v>
      </c>
      <c r="B209" t="s">
        <v>765</v>
      </c>
      <c r="C209" t="s">
        <v>1159</v>
      </c>
      <c r="D209" t="s">
        <v>1281</v>
      </c>
      <c r="E209" s="32">
        <v>40.077777777777776</v>
      </c>
      <c r="F209" s="32">
        <v>169.30899999999997</v>
      </c>
      <c r="G209" s="32">
        <v>0.625</v>
      </c>
      <c r="H209" s="37">
        <v>3.6914753498042048E-3</v>
      </c>
      <c r="I209" s="32">
        <v>163.64311111111107</v>
      </c>
      <c r="J209" s="32">
        <v>0.625</v>
      </c>
      <c r="K209" s="37">
        <v>3.8192869577970499E-3</v>
      </c>
      <c r="L209" s="32">
        <v>30.736444444444437</v>
      </c>
      <c r="M209" s="32">
        <v>0</v>
      </c>
      <c r="N209" s="37">
        <v>0</v>
      </c>
      <c r="O209" s="32">
        <v>25.070555555555551</v>
      </c>
      <c r="P209" s="32">
        <v>0</v>
      </c>
      <c r="Q209" s="37">
        <v>0</v>
      </c>
      <c r="R209" s="32">
        <v>0</v>
      </c>
      <c r="S209" s="32">
        <v>0</v>
      </c>
      <c r="T209" s="37" t="s">
        <v>1459</v>
      </c>
      <c r="U209" s="32">
        <v>5.6658888888888885</v>
      </c>
      <c r="V209" s="32">
        <v>0</v>
      </c>
      <c r="W209" s="37">
        <v>0</v>
      </c>
      <c r="X209" s="32">
        <v>16.038333333333338</v>
      </c>
      <c r="Y209" s="32">
        <v>0.625</v>
      </c>
      <c r="Z209" s="37">
        <v>3.8969136443936389E-2</v>
      </c>
      <c r="AA209" s="32">
        <v>0</v>
      </c>
      <c r="AB209" s="32">
        <v>0</v>
      </c>
      <c r="AC209" s="37" t="s">
        <v>1459</v>
      </c>
      <c r="AD209" s="32">
        <v>62.086888888888865</v>
      </c>
      <c r="AE209" s="32">
        <v>0</v>
      </c>
      <c r="AF209" s="37">
        <v>0</v>
      </c>
      <c r="AG209" s="32">
        <v>42.457666666666668</v>
      </c>
      <c r="AH209" s="32">
        <v>0</v>
      </c>
      <c r="AI209" s="37">
        <v>0</v>
      </c>
      <c r="AJ209" s="32">
        <v>17.989666666666675</v>
      </c>
      <c r="AK209" s="32">
        <v>0</v>
      </c>
      <c r="AL209" s="37">
        <v>0</v>
      </c>
      <c r="AM209" t="s">
        <v>280</v>
      </c>
      <c r="AN209" s="34">
        <v>7</v>
      </c>
      <c r="AX209"/>
      <c r="AY209"/>
    </row>
    <row r="210" spans="1:51" x14ac:dyDescent="0.25">
      <c r="A210" t="s">
        <v>1347</v>
      </c>
      <c r="B210" t="s">
        <v>640</v>
      </c>
      <c r="C210" t="s">
        <v>1073</v>
      </c>
      <c r="D210" t="s">
        <v>1254</v>
      </c>
      <c r="E210" s="32">
        <v>6.9222222222222225</v>
      </c>
      <c r="F210" s="32">
        <v>66.38055555555556</v>
      </c>
      <c r="G210" s="32">
        <v>8.5888888888888886</v>
      </c>
      <c r="H210" s="37">
        <v>0.12938862618738753</v>
      </c>
      <c r="I210" s="32">
        <v>48.944444444444443</v>
      </c>
      <c r="J210" s="32">
        <v>8.5888888888888886</v>
      </c>
      <c r="K210" s="37">
        <v>0.17548240635641316</v>
      </c>
      <c r="L210" s="32">
        <v>44.538888888888891</v>
      </c>
      <c r="M210" s="32">
        <v>8.5888888888888886</v>
      </c>
      <c r="N210" s="37">
        <v>0.19284021454409378</v>
      </c>
      <c r="O210" s="32">
        <v>27.102777777777778</v>
      </c>
      <c r="P210" s="32">
        <v>8.5888888888888886</v>
      </c>
      <c r="Q210" s="37">
        <v>0.31690068668648147</v>
      </c>
      <c r="R210" s="32">
        <v>12.013888888888889</v>
      </c>
      <c r="S210" s="32">
        <v>0</v>
      </c>
      <c r="T210" s="37">
        <v>0</v>
      </c>
      <c r="U210" s="32">
        <v>5.4222222222222225</v>
      </c>
      <c r="V210" s="32">
        <v>0</v>
      </c>
      <c r="W210" s="37">
        <v>0</v>
      </c>
      <c r="X210" s="32">
        <v>7.8805555555555555</v>
      </c>
      <c r="Y210" s="32">
        <v>0</v>
      </c>
      <c r="Z210" s="37">
        <v>0</v>
      </c>
      <c r="AA210" s="32">
        <v>0</v>
      </c>
      <c r="AB210" s="32">
        <v>0</v>
      </c>
      <c r="AC210" s="37" t="s">
        <v>1459</v>
      </c>
      <c r="AD210" s="32">
        <v>13.96111111111111</v>
      </c>
      <c r="AE210" s="32">
        <v>0</v>
      </c>
      <c r="AF210" s="37">
        <v>0</v>
      </c>
      <c r="AG210" s="32">
        <v>0</v>
      </c>
      <c r="AH210" s="32">
        <v>0</v>
      </c>
      <c r="AI210" s="37" t="s">
        <v>1459</v>
      </c>
      <c r="AJ210" s="32">
        <v>0</v>
      </c>
      <c r="AK210" s="32">
        <v>0</v>
      </c>
      <c r="AL210" s="37" t="s">
        <v>1459</v>
      </c>
      <c r="AM210" t="s">
        <v>154</v>
      </c>
      <c r="AN210" s="34">
        <v>7</v>
      </c>
      <c r="AX210"/>
      <c r="AY210"/>
    </row>
    <row r="211" spans="1:51" x14ac:dyDescent="0.25">
      <c r="A211" t="s">
        <v>1347</v>
      </c>
      <c r="B211" t="s">
        <v>659</v>
      </c>
      <c r="C211" t="s">
        <v>984</v>
      </c>
      <c r="D211" t="s">
        <v>1270</v>
      </c>
      <c r="E211" s="32">
        <v>85.044444444444451</v>
      </c>
      <c r="F211" s="32">
        <v>276.90600000000001</v>
      </c>
      <c r="G211" s="32">
        <v>67.38933333333334</v>
      </c>
      <c r="H211" s="37">
        <v>0.24336537790200768</v>
      </c>
      <c r="I211" s="32">
        <v>268.85599999999999</v>
      </c>
      <c r="J211" s="32">
        <v>67.38933333333334</v>
      </c>
      <c r="K211" s="37">
        <v>0.25065214588230628</v>
      </c>
      <c r="L211" s="32">
        <v>29.265333333333334</v>
      </c>
      <c r="M211" s="32">
        <v>6.895888888888889</v>
      </c>
      <c r="N211" s="37">
        <v>0.23563336218810271</v>
      </c>
      <c r="O211" s="32">
        <v>21.598666666666666</v>
      </c>
      <c r="P211" s="32">
        <v>6.895888888888889</v>
      </c>
      <c r="Q211" s="37">
        <v>0.31927382348704653</v>
      </c>
      <c r="R211" s="32">
        <v>1.9694444444444446</v>
      </c>
      <c r="S211" s="32">
        <v>0</v>
      </c>
      <c r="T211" s="37">
        <v>0</v>
      </c>
      <c r="U211" s="32">
        <v>5.697222222222222</v>
      </c>
      <c r="V211" s="32">
        <v>0</v>
      </c>
      <c r="W211" s="37">
        <v>0</v>
      </c>
      <c r="X211" s="32">
        <v>45.763666666666659</v>
      </c>
      <c r="Y211" s="32">
        <v>21.969222222222221</v>
      </c>
      <c r="Z211" s="37">
        <v>0.48005817327185812</v>
      </c>
      <c r="AA211" s="32">
        <v>0.38333333333333336</v>
      </c>
      <c r="AB211" s="32">
        <v>0</v>
      </c>
      <c r="AC211" s="37">
        <v>0</v>
      </c>
      <c r="AD211" s="32">
        <v>144.68255555555555</v>
      </c>
      <c r="AE211" s="32">
        <v>38.524222222222228</v>
      </c>
      <c r="AF211" s="37">
        <v>0.26626722257079294</v>
      </c>
      <c r="AG211" s="32">
        <v>11.266666666666667</v>
      </c>
      <c r="AH211" s="32">
        <v>0</v>
      </c>
      <c r="AI211" s="37">
        <v>0</v>
      </c>
      <c r="AJ211" s="32">
        <v>45.544444444444444</v>
      </c>
      <c r="AK211" s="32">
        <v>0</v>
      </c>
      <c r="AL211" s="37">
        <v>0</v>
      </c>
      <c r="AM211" t="s">
        <v>173</v>
      </c>
      <c r="AN211" s="34">
        <v>7</v>
      </c>
      <c r="AX211"/>
      <c r="AY211"/>
    </row>
    <row r="212" spans="1:51" x14ac:dyDescent="0.25">
      <c r="A212" t="s">
        <v>1347</v>
      </c>
      <c r="B212" t="s">
        <v>697</v>
      </c>
      <c r="C212" t="s">
        <v>1025</v>
      </c>
      <c r="D212" t="s">
        <v>1303</v>
      </c>
      <c r="E212" s="32">
        <v>38.966666666666669</v>
      </c>
      <c r="F212" s="32">
        <v>108.58611111111111</v>
      </c>
      <c r="G212" s="32">
        <v>0</v>
      </c>
      <c r="H212" s="37">
        <v>0</v>
      </c>
      <c r="I212" s="32">
        <v>96.388888888888886</v>
      </c>
      <c r="J212" s="32">
        <v>0</v>
      </c>
      <c r="K212" s="37">
        <v>0</v>
      </c>
      <c r="L212" s="32">
        <v>14.044444444444444</v>
      </c>
      <c r="M212" s="32">
        <v>0</v>
      </c>
      <c r="N212" s="37">
        <v>0</v>
      </c>
      <c r="O212" s="32">
        <v>8.3555555555555561</v>
      </c>
      <c r="P212" s="32">
        <v>0</v>
      </c>
      <c r="Q212" s="37">
        <v>0</v>
      </c>
      <c r="R212" s="32">
        <v>0</v>
      </c>
      <c r="S212" s="32">
        <v>0</v>
      </c>
      <c r="T212" s="37" t="s">
        <v>1459</v>
      </c>
      <c r="U212" s="32">
        <v>5.6888888888888891</v>
      </c>
      <c r="V212" s="32">
        <v>0</v>
      </c>
      <c r="W212" s="37">
        <v>0</v>
      </c>
      <c r="X212" s="32">
        <v>22.141666666666666</v>
      </c>
      <c r="Y212" s="32">
        <v>0</v>
      </c>
      <c r="Z212" s="37">
        <v>0</v>
      </c>
      <c r="AA212" s="32">
        <v>6.5083333333333337</v>
      </c>
      <c r="AB212" s="32">
        <v>0</v>
      </c>
      <c r="AC212" s="37">
        <v>0</v>
      </c>
      <c r="AD212" s="32">
        <v>36.591666666666669</v>
      </c>
      <c r="AE212" s="32">
        <v>0</v>
      </c>
      <c r="AF212" s="37">
        <v>0</v>
      </c>
      <c r="AG212" s="32">
        <v>9.3083333333333336</v>
      </c>
      <c r="AH212" s="32">
        <v>0</v>
      </c>
      <c r="AI212" s="37">
        <v>0</v>
      </c>
      <c r="AJ212" s="32">
        <v>19.991666666666667</v>
      </c>
      <c r="AK212" s="32">
        <v>0</v>
      </c>
      <c r="AL212" s="37">
        <v>0</v>
      </c>
      <c r="AM212" t="s">
        <v>211</v>
      </c>
      <c r="AN212" s="34">
        <v>7</v>
      </c>
      <c r="AX212"/>
      <c r="AY212"/>
    </row>
    <row r="213" spans="1:51" x14ac:dyDescent="0.25">
      <c r="A213" t="s">
        <v>1347</v>
      </c>
      <c r="B213" t="s">
        <v>586</v>
      </c>
      <c r="C213" t="s">
        <v>1053</v>
      </c>
      <c r="D213" t="s">
        <v>1301</v>
      </c>
      <c r="E213" s="32">
        <v>107.81111111111112</v>
      </c>
      <c r="F213" s="32">
        <v>250.78044444444436</v>
      </c>
      <c r="G213" s="32">
        <v>35.678222222222225</v>
      </c>
      <c r="H213" s="37">
        <v>0.14226875744342998</v>
      </c>
      <c r="I213" s="32">
        <v>245.24711111111105</v>
      </c>
      <c r="J213" s="32">
        <v>35.678222222222225</v>
      </c>
      <c r="K213" s="37">
        <v>0.14547866460313955</v>
      </c>
      <c r="L213" s="32">
        <v>11.104666666666663</v>
      </c>
      <c r="M213" s="32">
        <v>5.5668888888888883</v>
      </c>
      <c r="N213" s="37">
        <v>0.5013107602409399</v>
      </c>
      <c r="O213" s="32">
        <v>11.104666666666663</v>
      </c>
      <c r="P213" s="32">
        <v>5.5668888888888883</v>
      </c>
      <c r="Q213" s="37">
        <v>0.5013107602409399</v>
      </c>
      <c r="R213" s="32">
        <v>0</v>
      </c>
      <c r="S213" s="32">
        <v>0</v>
      </c>
      <c r="T213" s="37" t="s">
        <v>1459</v>
      </c>
      <c r="U213" s="32">
        <v>0</v>
      </c>
      <c r="V213" s="32">
        <v>0</v>
      </c>
      <c r="W213" s="37" t="s">
        <v>1459</v>
      </c>
      <c r="X213" s="32">
        <v>51.045999999999985</v>
      </c>
      <c r="Y213" s="32">
        <v>5.4315555555555557</v>
      </c>
      <c r="Z213" s="37">
        <v>0.10640511608266186</v>
      </c>
      <c r="AA213" s="32">
        <v>5.5333333333333332</v>
      </c>
      <c r="AB213" s="32">
        <v>0</v>
      </c>
      <c r="AC213" s="37">
        <v>0</v>
      </c>
      <c r="AD213" s="32">
        <v>148.98833333333329</v>
      </c>
      <c r="AE213" s="32">
        <v>19.309444444444445</v>
      </c>
      <c r="AF213" s="37">
        <v>0.1296037348189083</v>
      </c>
      <c r="AG213" s="32">
        <v>0</v>
      </c>
      <c r="AH213" s="32">
        <v>0</v>
      </c>
      <c r="AI213" s="37" t="s">
        <v>1459</v>
      </c>
      <c r="AJ213" s="32">
        <v>34.108111111111107</v>
      </c>
      <c r="AK213" s="32">
        <v>5.370333333333333</v>
      </c>
      <c r="AL213" s="37">
        <v>0.15745032950780688</v>
      </c>
      <c r="AM213" t="s">
        <v>98</v>
      </c>
      <c r="AN213" s="34">
        <v>7</v>
      </c>
      <c r="AX213"/>
      <c r="AY213"/>
    </row>
    <row r="214" spans="1:51" x14ac:dyDescent="0.25">
      <c r="A214" t="s">
        <v>1347</v>
      </c>
      <c r="B214" t="s">
        <v>830</v>
      </c>
      <c r="C214" t="s">
        <v>1182</v>
      </c>
      <c r="D214" t="s">
        <v>1214</v>
      </c>
      <c r="E214" s="32">
        <v>43.044444444444444</v>
      </c>
      <c r="F214" s="32">
        <v>105.59166666666667</v>
      </c>
      <c r="G214" s="32">
        <v>1.3277777777777777</v>
      </c>
      <c r="H214" s="37">
        <v>1.2574645516007682E-2</v>
      </c>
      <c r="I214" s="32">
        <v>95.147222222222226</v>
      </c>
      <c r="J214" s="32">
        <v>1.3277777777777777</v>
      </c>
      <c r="K214" s="37">
        <v>1.3954982045368288E-2</v>
      </c>
      <c r="L214" s="32">
        <v>22.094444444444445</v>
      </c>
      <c r="M214" s="32">
        <v>0</v>
      </c>
      <c r="N214" s="37">
        <v>0</v>
      </c>
      <c r="O214" s="32">
        <v>14.583333333333334</v>
      </c>
      <c r="P214" s="32">
        <v>0</v>
      </c>
      <c r="Q214" s="37">
        <v>0</v>
      </c>
      <c r="R214" s="32">
        <v>6.7111111111111112</v>
      </c>
      <c r="S214" s="32">
        <v>0</v>
      </c>
      <c r="T214" s="37">
        <v>0</v>
      </c>
      <c r="U214" s="32">
        <v>0.8</v>
      </c>
      <c r="V214" s="32">
        <v>0</v>
      </c>
      <c r="W214" s="37">
        <v>0</v>
      </c>
      <c r="X214" s="32">
        <v>21.272222222222222</v>
      </c>
      <c r="Y214" s="32">
        <v>1.2</v>
      </c>
      <c r="Z214" s="37">
        <v>5.6411595716897363E-2</v>
      </c>
      <c r="AA214" s="32">
        <v>2.9333333333333331</v>
      </c>
      <c r="AB214" s="32">
        <v>0</v>
      </c>
      <c r="AC214" s="37">
        <v>0</v>
      </c>
      <c r="AD214" s="32">
        <v>34.200000000000003</v>
      </c>
      <c r="AE214" s="32">
        <v>0</v>
      </c>
      <c r="AF214" s="37">
        <v>0</v>
      </c>
      <c r="AG214" s="32">
        <v>2.8972222222222221</v>
      </c>
      <c r="AH214" s="32">
        <v>0</v>
      </c>
      <c r="AI214" s="37">
        <v>0</v>
      </c>
      <c r="AJ214" s="32">
        <v>22.194444444444443</v>
      </c>
      <c r="AK214" s="32">
        <v>0.12777777777777777</v>
      </c>
      <c r="AL214" s="37">
        <v>5.7571964956195246E-3</v>
      </c>
      <c r="AM214" t="s">
        <v>346</v>
      </c>
      <c r="AN214" s="34">
        <v>7</v>
      </c>
      <c r="AX214"/>
      <c r="AY214"/>
    </row>
    <row r="215" spans="1:51" x14ac:dyDescent="0.25">
      <c r="A215" t="s">
        <v>1347</v>
      </c>
      <c r="B215" t="s">
        <v>870</v>
      </c>
      <c r="C215" t="s">
        <v>1001</v>
      </c>
      <c r="D215" t="s">
        <v>1321</v>
      </c>
      <c r="E215" s="32">
        <v>65.2</v>
      </c>
      <c r="F215" s="32">
        <v>188.04877777777779</v>
      </c>
      <c r="G215" s="32">
        <v>47.832111111111111</v>
      </c>
      <c r="H215" s="37">
        <v>0.25436012760282645</v>
      </c>
      <c r="I215" s="32">
        <v>171.85177777777781</v>
      </c>
      <c r="J215" s="32">
        <v>47.832111111111111</v>
      </c>
      <c r="K215" s="37">
        <v>0.27833352514376081</v>
      </c>
      <c r="L215" s="32">
        <v>12.917666666666666</v>
      </c>
      <c r="M215" s="32">
        <v>1.3062222222222222</v>
      </c>
      <c r="N215" s="37">
        <v>0.10111905314857345</v>
      </c>
      <c r="O215" s="32">
        <v>5.947111111111111</v>
      </c>
      <c r="P215" s="32">
        <v>1.3062222222222222</v>
      </c>
      <c r="Q215" s="37">
        <v>0.21963978775876242</v>
      </c>
      <c r="R215" s="32">
        <v>0.44444444444444442</v>
      </c>
      <c r="S215" s="32">
        <v>0</v>
      </c>
      <c r="T215" s="37">
        <v>0</v>
      </c>
      <c r="U215" s="32">
        <v>6.5261111111111099</v>
      </c>
      <c r="V215" s="32">
        <v>0</v>
      </c>
      <c r="W215" s="37">
        <v>0</v>
      </c>
      <c r="X215" s="32">
        <v>26.865111111111112</v>
      </c>
      <c r="Y215" s="32">
        <v>3.3263333333333329</v>
      </c>
      <c r="Z215" s="37">
        <v>0.12381610184212484</v>
      </c>
      <c r="AA215" s="32">
        <v>9.2264444444444429</v>
      </c>
      <c r="AB215" s="32">
        <v>0</v>
      </c>
      <c r="AC215" s="37">
        <v>0</v>
      </c>
      <c r="AD215" s="32">
        <v>98.257333333333349</v>
      </c>
      <c r="AE215" s="32">
        <v>41.272444444444446</v>
      </c>
      <c r="AF215" s="37">
        <v>0.42004441851102992</v>
      </c>
      <c r="AG215" s="32">
        <v>20.475111111111115</v>
      </c>
      <c r="AH215" s="32">
        <v>0.15355555555555556</v>
      </c>
      <c r="AI215" s="37">
        <v>7.4996201350148676E-3</v>
      </c>
      <c r="AJ215" s="32">
        <v>20.307111111111109</v>
      </c>
      <c r="AK215" s="32">
        <v>1.7735555555555556</v>
      </c>
      <c r="AL215" s="37">
        <v>8.7336674618633883E-2</v>
      </c>
      <c r="AM215" t="s">
        <v>388</v>
      </c>
      <c r="AN215" s="34">
        <v>7</v>
      </c>
      <c r="AX215"/>
      <c r="AY215"/>
    </row>
    <row r="216" spans="1:51" x14ac:dyDescent="0.25">
      <c r="A216" t="s">
        <v>1347</v>
      </c>
      <c r="B216" t="s">
        <v>840</v>
      </c>
      <c r="C216" t="s">
        <v>1015</v>
      </c>
      <c r="D216" t="s">
        <v>1222</v>
      </c>
      <c r="E216" s="32">
        <v>36.988888888888887</v>
      </c>
      <c r="F216" s="32">
        <v>161.1118888888889</v>
      </c>
      <c r="G216" s="32">
        <v>37.406000000000006</v>
      </c>
      <c r="H216" s="37">
        <v>0.23217405157354415</v>
      </c>
      <c r="I216" s="32">
        <v>149.11411111111113</v>
      </c>
      <c r="J216" s="32">
        <v>31.541555555555558</v>
      </c>
      <c r="K216" s="37">
        <v>0.21152629567065342</v>
      </c>
      <c r="L216" s="32">
        <v>12.552888888888889</v>
      </c>
      <c r="M216" s="32">
        <v>2.112333333333333</v>
      </c>
      <c r="N216" s="37">
        <v>0.16827467780767594</v>
      </c>
      <c r="O216" s="32">
        <v>4.8211111111111107</v>
      </c>
      <c r="P216" s="32">
        <v>0.51388888888888884</v>
      </c>
      <c r="Q216" s="37">
        <v>0.10659138050241991</v>
      </c>
      <c r="R216" s="32">
        <v>1.5984444444444443</v>
      </c>
      <c r="S216" s="32">
        <v>1.5984444444444443</v>
      </c>
      <c r="T216" s="37">
        <v>1</v>
      </c>
      <c r="U216" s="32">
        <v>6.1333333333333337</v>
      </c>
      <c r="V216" s="32">
        <v>0</v>
      </c>
      <c r="W216" s="37">
        <v>0</v>
      </c>
      <c r="X216" s="32">
        <v>16.923888888888886</v>
      </c>
      <c r="Y216" s="32">
        <v>0.12777777777777777</v>
      </c>
      <c r="Z216" s="37">
        <v>7.5501427961789718E-3</v>
      </c>
      <c r="AA216" s="32">
        <v>4.2660000000000009</v>
      </c>
      <c r="AB216" s="32">
        <v>4.2660000000000009</v>
      </c>
      <c r="AC216" s="37">
        <v>1</v>
      </c>
      <c r="AD216" s="32">
        <v>101.05766666666669</v>
      </c>
      <c r="AE216" s="32">
        <v>30.15377777777778</v>
      </c>
      <c r="AF216" s="37">
        <v>0.29838189196707265</v>
      </c>
      <c r="AG216" s="32">
        <v>10.047666666666668</v>
      </c>
      <c r="AH216" s="32">
        <v>0</v>
      </c>
      <c r="AI216" s="37">
        <v>0</v>
      </c>
      <c r="AJ216" s="32">
        <v>16.263777777777783</v>
      </c>
      <c r="AK216" s="32">
        <v>0.74611111111111117</v>
      </c>
      <c r="AL216" s="37">
        <v>4.5875633650784967E-2</v>
      </c>
      <c r="AM216" t="s">
        <v>358</v>
      </c>
      <c r="AN216" s="34">
        <v>7</v>
      </c>
      <c r="AX216"/>
      <c r="AY216"/>
    </row>
    <row r="217" spans="1:51" x14ac:dyDescent="0.25">
      <c r="A217" t="s">
        <v>1347</v>
      </c>
      <c r="B217" t="s">
        <v>784</v>
      </c>
      <c r="C217" t="s">
        <v>1166</v>
      </c>
      <c r="D217" t="s">
        <v>1320</v>
      </c>
      <c r="E217" s="32">
        <v>45</v>
      </c>
      <c r="F217" s="32">
        <v>120.28333333333335</v>
      </c>
      <c r="G217" s="32">
        <v>0</v>
      </c>
      <c r="H217" s="37">
        <v>0</v>
      </c>
      <c r="I217" s="32">
        <v>114.79444444444445</v>
      </c>
      <c r="J217" s="32">
        <v>0</v>
      </c>
      <c r="K217" s="37">
        <v>0</v>
      </c>
      <c r="L217" s="32">
        <v>15.313888888888888</v>
      </c>
      <c r="M217" s="32">
        <v>0</v>
      </c>
      <c r="N217" s="37">
        <v>0</v>
      </c>
      <c r="O217" s="32">
        <v>9.8249999999999993</v>
      </c>
      <c r="P217" s="32">
        <v>0</v>
      </c>
      <c r="Q217" s="37">
        <v>0</v>
      </c>
      <c r="R217" s="32">
        <v>0</v>
      </c>
      <c r="S217" s="32">
        <v>0</v>
      </c>
      <c r="T217" s="37" t="s">
        <v>1459</v>
      </c>
      <c r="U217" s="32">
        <v>5.4888888888888889</v>
      </c>
      <c r="V217" s="32">
        <v>0</v>
      </c>
      <c r="W217" s="37">
        <v>0</v>
      </c>
      <c r="X217" s="32">
        <v>28.31388888888889</v>
      </c>
      <c r="Y217" s="32">
        <v>0</v>
      </c>
      <c r="Z217" s="37">
        <v>0</v>
      </c>
      <c r="AA217" s="32">
        <v>0</v>
      </c>
      <c r="AB217" s="32">
        <v>0</v>
      </c>
      <c r="AC217" s="37" t="s">
        <v>1459</v>
      </c>
      <c r="AD217" s="32">
        <v>68.933333333333337</v>
      </c>
      <c r="AE217" s="32">
        <v>0</v>
      </c>
      <c r="AF217" s="37">
        <v>0</v>
      </c>
      <c r="AG217" s="32">
        <v>0</v>
      </c>
      <c r="AH217" s="32">
        <v>0</v>
      </c>
      <c r="AI217" s="37" t="s">
        <v>1459</v>
      </c>
      <c r="AJ217" s="32">
        <v>7.7222222222222223</v>
      </c>
      <c r="AK217" s="32">
        <v>0</v>
      </c>
      <c r="AL217" s="37">
        <v>0</v>
      </c>
      <c r="AM217" t="s">
        <v>299</v>
      </c>
      <c r="AN217" s="34">
        <v>7</v>
      </c>
      <c r="AX217"/>
      <c r="AY217"/>
    </row>
    <row r="218" spans="1:51" x14ac:dyDescent="0.25">
      <c r="A218" t="s">
        <v>1347</v>
      </c>
      <c r="B218" t="s">
        <v>501</v>
      </c>
      <c r="C218" t="s">
        <v>1016</v>
      </c>
      <c r="D218" t="s">
        <v>1285</v>
      </c>
      <c r="E218" s="32">
        <v>86.311111111111117</v>
      </c>
      <c r="F218" s="32">
        <v>223.63211111111107</v>
      </c>
      <c r="G218" s="32">
        <v>0</v>
      </c>
      <c r="H218" s="37">
        <v>0</v>
      </c>
      <c r="I218" s="32">
        <v>205.24322222222219</v>
      </c>
      <c r="J218" s="32">
        <v>0</v>
      </c>
      <c r="K218" s="37">
        <v>0</v>
      </c>
      <c r="L218" s="32">
        <v>22.108777777777775</v>
      </c>
      <c r="M218" s="32">
        <v>0</v>
      </c>
      <c r="N218" s="37">
        <v>0</v>
      </c>
      <c r="O218" s="32">
        <v>9.6505555555555524</v>
      </c>
      <c r="P218" s="32">
        <v>0</v>
      </c>
      <c r="Q218" s="37">
        <v>0</v>
      </c>
      <c r="R218" s="32">
        <v>8.4582222222222221</v>
      </c>
      <c r="S218" s="32">
        <v>0</v>
      </c>
      <c r="T218" s="37">
        <v>0</v>
      </c>
      <c r="U218" s="32">
        <v>4</v>
      </c>
      <c r="V218" s="32">
        <v>0</v>
      </c>
      <c r="W218" s="37">
        <v>0</v>
      </c>
      <c r="X218" s="32">
        <v>49.764666666666663</v>
      </c>
      <c r="Y218" s="32">
        <v>0</v>
      </c>
      <c r="Z218" s="37">
        <v>0</v>
      </c>
      <c r="AA218" s="32">
        <v>5.9306666666666681</v>
      </c>
      <c r="AB218" s="32">
        <v>0</v>
      </c>
      <c r="AC218" s="37">
        <v>0</v>
      </c>
      <c r="AD218" s="32">
        <v>94.200888888888869</v>
      </c>
      <c r="AE218" s="32">
        <v>0</v>
      </c>
      <c r="AF218" s="37">
        <v>0</v>
      </c>
      <c r="AG218" s="32">
        <v>21.669666666666668</v>
      </c>
      <c r="AH218" s="32">
        <v>0</v>
      </c>
      <c r="AI218" s="37">
        <v>0</v>
      </c>
      <c r="AJ218" s="32">
        <v>29.957444444444434</v>
      </c>
      <c r="AK218" s="32">
        <v>0</v>
      </c>
      <c r="AL218" s="37">
        <v>0</v>
      </c>
      <c r="AM218" t="s">
        <v>12</v>
      </c>
      <c r="AN218" s="34">
        <v>7</v>
      </c>
      <c r="AX218"/>
      <c r="AY218"/>
    </row>
    <row r="219" spans="1:51" x14ac:dyDescent="0.25">
      <c r="A219" t="s">
        <v>1347</v>
      </c>
      <c r="B219" t="s">
        <v>639</v>
      </c>
      <c r="C219" t="s">
        <v>1016</v>
      </c>
      <c r="D219" t="s">
        <v>1285</v>
      </c>
      <c r="E219" s="32">
        <v>46.644444444444446</v>
      </c>
      <c r="F219" s="32">
        <v>145.50677777777778</v>
      </c>
      <c r="G219" s="32">
        <v>13.925000000000001</v>
      </c>
      <c r="H219" s="37">
        <v>9.5700009392460525E-2</v>
      </c>
      <c r="I219" s="32">
        <v>137.67888888888891</v>
      </c>
      <c r="J219" s="32">
        <v>13.925000000000001</v>
      </c>
      <c r="K219" s="37">
        <v>0.10114114162584435</v>
      </c>
      <c r="L219" s="32">
        <v>14.028444444444446</v>
      </c>
      <c r="M219" s="32">
        <v>2.0138888888888888</v>
      </c>
      <c r="N219" s="37">
        <v>0.14355753389937903</v>
      </c>
      <c r="O219" s="32">
        <v>11.575666666666669</v>
      </c>
      <c r="P219" s="32">
        <v>2.0138888888888888</v>
      </c>
      <c r="Q219" s="37">
        <v>0.17397606089402096</v>
      </c>
      <c r="R219" s="32">
        <v>0</v>
      </c>
      <c r="S219" s="32">
        <v>0</v>
      </c>
      <c r="T219" s="37" t="s">
        <v>1459</v>
      </c>
      <c r="U219" s="32">
        <v>2.4527777777777779</v>
      </c>
      <c r="V219" s="32">
        <v>0</v>
      </c>
      <c r="W219" s="37">
        <v>0</v>
      </c>
      <c r="X219" s="32">
        <v>27.172111111111107</v>
      </c>
      <c r="Y219" s="32">
        <v>6.0305555555555559</v>
      </c>
      <c r="Z219" s="37">
        <v>0.22193916147684109</v>
      </c>
      <c r="AA219" s="32">
        <v>5.375111111111111</v>
      </c>
      <c r="AB219" s="32">
        <v>0</v>
      </c>
      <c r="AC219" s="37">
        <v>0</v>
      </c>
      <c r="AD219" s="32">
        <v>64.625000000000028</v>
      </c>
      <c r="AE219" s="32">
        <v>5.8805555555555555</v>
      </c>
      <c r="AF219" s="37">
        <v>9.099505695250372E-2</v>
      </c>
      <c r="AG219" s="32">
        <v>27.777444444444448</v>
      </c>
      <c r="AH219" s="32">
        <v>0</v>
      </c>
      <c r="AI219" s="37">
        <v>0</v>
      </c>
      <c r="AJ219" s="32">
        <v>6.5286666666666635</v>
      </c>
      <c r="AK219" s="32">
        <v>0</v>
      </c>
      <c r="AL219" s="37">
        <v>0</v>
      </c>
      <c r="AM219" t="s">
        <v>153</v>
      </c>
      <c r="AN219" s="34">
        <v>7</v>
      </c>
      <c r="AX219"/>
      <c r="AY219"/>
    </row>
    <row r="220" spans="1:51" x14ac:dyDescent="0.25">
      <c r="A220" t="s">
        <v>1347</v>
      </c>
      <c r="B220" t="s">
        <v>689</v>
      </c>
      <c r="C220" t="s">
        <v>1063</v>
      </c>
      <c r="D220" t="s">
        <v>1211</v>
      </c>
      <c r="E220" s="32">
        <v>20</v>
      </c>
      <c r="F220" s="32">
        <v>89.189555555555557</v>
      </c>
      <c r="G220" s="32">
        <v>1.8912222222222224</v>
      </c>
      <c r="H220" s="37">
        <v>2.1204525691847328E-2</v>
      </c>
      <c r="I220" s="32">
        <v>79.448555555555558</v>
      </c>
      <c r="J220" s="32">
        <v>1.8912222222222224</v>
      </c>
      <c r="K220" s="37">
        <v>2.3804362571447354E-2</v>
      </c>
      <c r="L220" s="32">
        <v>17.685777777777776</v>
      </c>
      <c r="M220" s="32">
        <v>0.74955555555555564</v>
      </c>
      <c r="N220" s="37">
        <v>4.238182594928757E-2</v>
      </c>
      <c r="O220" s="32">
        <v>11.996888888888886</v>
      </c>
      <c r="P220" s="32">
        <v>0.74955555555555564</v>
      </c>
      <c r="Q220" s="37">
        <v>6.2479161264031434E-2</v>
      </c>
      <c r="R220" s="32">
        <v>0</v>
      </c>
      <c r="S220" s="32">
        <v>0</v>
      </c>
      <c r="T220" s="37" t="s">
        <v>1459</v>
      </c>
      <c r="U220" s="32">
        <v>5.6888888888888891</v>
      </c>
      <c r="V220" s="32">
        <v>0</v>
      </c>
      <c r="W220" s="37">
        <v>0</v>
      </c>
      <c r="X220" s="32">
        <v>18.096444444444447</v>
      </c>
      <c r="Y220" s="32">
        <v>0</v>
      </c>
      <c r="Z220" s="37">
        <v>0</v>
      </c>
      <c r="AA220" s="32">
        <v>4.0521111111111132</v>
      </c>
      <c r="AB220" s="32">
        <v>0</v>
      </c>
      <c r="AC220" s="37">
        <v>0</v>
      </c>
      <c r="AD220" s="32">
        <v>26.805777777777788</v>
      </c>
      <c r="AE220" s="32">
        <v>1.1416666666666666</v>
      </c>
      <c r="AF220" s="37">
        <v>4.2590320494752358E-2</v>
      </c>
      <c r="AG220" s="32">
        <v>0</v>
      </c>
      <c r="AH220" s="32">
        <v>0</v>
      </c>
      <c r="AI220" s="37" t="s">
        <v>1459</v>
      </c>
      <c r="AJ220" s="32">
        <v>22.549444444444436</v>
      </c>
      <c r="AK220" s="32">
        <v>0</v>
      </c>
      <c r="AL220" s="37">
        <v>0</v>
      </c>
      <c r="AM220" t="s">
        <v>203</v>
      </c>
      <c r="AN220" s="34">
        <v>7</v>
      </c>
      <c r="AX220"/>
      <c r="AY220"/>
    </row>
    <row r="221" spans="1:51" x14ac:dyDescent="0.25">
      <c r="A221" t="s">
        <v>1347</v>
      </c>
      <c r="B221" t="s">
        <v>686</v>
      </c>
      <c r="C221" t="s">
        <v>980</v>
      </c>
      <c r="D221" t="s">
        <v>1238</v>
      </c>
      <c r="E221" s="32">
        <v>30.177777777777777</v>
      </c>
      <c r="F221" s="32">
        <v>115.87900000000002</v>
      </c>
      <c r="G221" s="32">
        <v>0</v>
      </c>
      <c r="H221" s="37">
        <v>0</v>
      </c>
      <c r="I221" s="32">
        <v>101.4037777777778</v>
      </c>
      <c r="J221" s="32">
        <v>0</v>
      </c>
      <c r="K221" s="37">
        <v>0</v>
      </c>
      <c r="L221" s="32">
        <v>8.2754444444444442</v>
      </c>
      <c r="M221" s="32">
        <v>0</v>
      </c>
      <c r="N221" s="37">
        <v>0</v>
      </c>
      <c r="O221" s="32">
        <v>1.7865555555555555</v>
      </c>
      <c r="P221" s="32">
        <v>0</v>
      </c>
      <c r="Q221" s="37">
        <v>0</v>
      </c>
      <c r="R221" s="32">
        <v>0</v>
      </c>
      <c r="S221" s="32">
        <v>0</v>
      </c>
      <c r="T221" s="37" t="s">
        <v>1459</v>
      </c>
      <c r="U221" s="32">
        <v>6.4888888888888889</v>
      </c>
      <c r="V221" s="32">
        <v>0</v>
      </c>
      <c r="W221" s="37">
        <v>0</v>
      </c>
      <c r="X221" s="32">
        <v>33.927333333333344</v>
      </c>
      <c r="Y221" s="32">
        <v>0</v>
      </c>
      <c r="Z221" s="37">
        <v>0</v>
      </c>
      <c r="AA221" s="32">
        <v>7.9863333333333344</v>
      </c>
      <c r="AB221" s="32">
        <v>0</v>
      </c>
      <c r="AC221" s="37">
        <v>0</v>
      </c>
      <c r="AD221" s="32">
        <v>55.983333333333341</v>
      </c>
      <c r="AE221" s="32">
        <v>0</v>
      </c>
      <c r="AF221" s="37">
        <v>0</v>
      </c>
      <c r="AG221" s="32">
        <v>0</v>
      </c>
      <c r="AH221" s="32">
        <v>0</v>
      </c>
      <c r="AI221" s="37" t="s">
        <v>1459</v>
      </c>
      <c r="AJ221" s="32">
        <v>9.7065555555555552</v>
      </c>
      <c r="AK221" s="32">
        <v>0</v>
      </c>
      <c r="AL221" s="37">
        <v>0</v>
      </c>
      <c r="AM221" t="s">
        <v>200</v>
      </c>
      <c r="AN221" s="34">
        <v>7</v>
      </c>
      <c r="AX221"/>
      <c r="AY221"/>
    </row>
    <row r="222" spans="1:51" x14ac:dyDescent="0.25">
      <c r="A222" t="s">
        <v>1347</v>
      </c>
      <c r="B222" t="s">
        <v>768</v>
      </c>
      <c r="C222" t="s">
        <v>1018</v>
      </c>
      <c r="D222" t="s">
        <v>1236</v>
      </c>
      <c r="E222" s="32">
        <v>29.122222222222224</v>
      </c>
      <c r="F222" s="32">
        <v>161.99377777777775</v>
      </c>
      <c r="G222" s="32">
        <v>0.72222222222222221</v>
      </c>
      <c r="H222" s="37">
        <v>4.458333104700867E-3</v>
      </c>
      <c r="I222" s="32">
        <v>132.55344444444444</v>
      </c>
      <c r="J222" s="32">
        <v>0.72222222222222221</v>
      </c>
      <c r="K222" s="37">
        <v>5.4485360621837229E-3</v>
      </c>
      <c r="L222" s="32">
        <v>38.048999999999999</v>
      </c>
      <c r="M222" s="32">
        <v>0</v>
      </c>
      <c r="N222" s="37">
        <v>0</v>
      </c>
      <c r="O222" s="32">
        <v>15.274444444444445</v>
      </c>
      <c r="P222" s="32">
        <v>0</v>
      </c>
      <c r="Q222" s="37">
        <v>0</v>
      </c>
      <c r="R222" s="32">
        <v>17.696777777777779</v>
      </c>
      <c r="S222" s="32">
        <v>0</v>
      </c>
      <c r="T222" s="37">
        <v>0</v>
      </c>
      <c r="U222" s="32">
        <v>5.0777777777777775</v>
      </c>
      <c r="V222" s="32">
        <v>0</v>
      </c>
      <c r="W222" s="37">
        <v>0</v>
      </c>
      <c r="X222" s="32">
        <v>27.875666666666667</v>
      </c>
      <c r="Y222" s="32">
        <v>0</v>
      </c>
      <c r="Z222" s="37">
        <v>0</v>
      </c>
      <c r="AA222" s="32">
        <v>6.6657777777777838</v>
      </c>
      <c r="AB222" s="32">
        <v>0</v>
      </c>
      <c r="AC222" s="37">
        <v>0</v>
      </c>
      <c r="AD222" s="32">
        <v>66.990999999999971</v>
      </c>
      <c r="AE222" s="32">
        <v>0</v>
      </c>
      <c r="AF222" s="37">
        <v>0</v>
      </c>
      <c r="AG222" s="32">
        <v>0.72222222222222221</v>
      </c>
      <c r="AH222" s="32">
        <v>0.72222222222222221</v>
      </c>
      <c r="AI222" s="37">
        <v>1</v>
      </c>
      <c r="AJ222" s="32">
        <v>21.690111111111111</v>
      </c>
      <c r="AK222" s="32">
        <v>0</v>
      </c>
      <c r="AL222" s="37">
        <v>0</v>
      </c>
      <c r="AM222" t="s">
        <v>283</v>
      </c>
      <c r="AN222" s="34">
        <v>7</v>
      </c>
      <c r="AX222"/>
      <c r="AY222"/>
    </row>
    <row r="223" spans="1:51" x14ac:dyDescent="0.25">
      <c r="A223" t="s">
        <v>1347</v>
      </c>
      <c r="B223" t="s">
        <v>661</v>
      </c>
      <c r="C223" t="s">
        <v>1064</v>
      </c>
      <c r="D223" t="s">
        <v>1224</v>
      </c>
      <c r="E223" s="32">
        <v>169.97777777777779</v>
      </c>
      <c r="F223" s="32">
        <v>260.94722222222219</v>
      </c>
      <c r="G223" s="32">
        <v>0</v>
      </c>
      <c r="H223" s="37">
        <v>0</v>
      </c>
      <c r="I223" s="32">
        <v>260.94722222222219</v>
      </c>
      <c r="J223" s="32">
        <v>0</v>
      </c>
      <c r="K223" s="37">
        <v>0</v>
      </c>
      <c r="L223" s="32">
        <v>19.669444444444444</v>
      </c>
      <c r="M223" s="32">
        <v>0</v>
      </c>
      <c r="N223" s="37">
        <v>0</v>
      </c>
      <c r="O223" s="32">
        <v>19.669444444444444</v>
      </c>
      <c r="P223" s="32">
        <v>0</v>
      </c>
      <c r="Q223" s="37">
        <v>0</v>
      </c>
      <c r="R223" s="32">
        <v>0</v>
      </c>
      <c r="S223" s="32">
        <v>0</v>
      </c>
      <c r="T223" s="37" t="s">
        <v>1459</v>
      </c>
      <c r="U223" s="32">
        <v>0</v>
      </c>
      <c r="V223" s="32">
        <v>0</v>
      </c>
      <c r="W223" s="37" t="s">
        <v>1459</v>
      </c>
      <c r="X223" s="32">
        <v>49.31111111111111</v>
      </c>
      <c r="Y223" s="32">
        <v>0</v>
      </c>
      <c r="Z223" s="37">
        <v>0</v>
      </c>
      <c r="AA223" s="32">
        <v>0</v>
      </c>
      <c r="AB223" s="32">
        <v>0</v>
      </c>
      <c r="AC223" s="37" t="s">
        <v>1459</v>
      </c>
      <c r="AD223" s="32">
        <v>159.65277777777777</v>
      </c>
      <c r="AE223" s="32">
        <v>0</v>
      </c>
      <c r="AF223" s="37">
        <v>0</v>
      </c>
      <c r="AG223" s="32">
        <v>0</v>
      </c>
      <c r="AH223" s="32">
        <v>0</v>
      </c>
      <c r="AI223" s="37" t="s">
        <v>1459</v>
      </c>
      <c r="AJ223" s="32">
        <v>32.31388888888889</v>
      </c>
      <c r="AK223" s="32">
        <v>0</v>
      </c>
      <c r="AL223" s="37">
        <v>0</v>
      </c>
      <c r="AM223" t="s">
        <v>175</v>
      </c>
      <c r="AN223" s="34">
        <v>7</v>
      </c>
      <c r="AX223"/>
      <c r="AY223"/>
    </row>
    <row r="224" spans="1:51" x14ac:dyDescent="0.25">
      <c r="A224" t="s">
        <v>1347</v>
      </c>
      <c r="B224" t="s">
        <v>512</v>
      </c>
      <c r="C224" t="s">
        <v>1011</v>
      </c>
      <c r="D224" t="s">
        <v>1279</v>
      </c>
      <c r="E224" s="32">
        <v>82.277777777777771</v>
      </c>
      <c r="F224" s="32">
        <v>213.43711111111111</v>
      </c>
      <c r="G224" s="32">
        <v>47.56644444444445</v>
      </c>
      <c r="H224" s="37">
        <v>0.22285929657135542</v>
      </c>
      <c r="I224" s="32">
        <v>198.37077777777779</v>
      </c>
      <c r="J224" s="32">
        <v>47.56644444444445</v>
      </c>
      <c r="K224" s="37">
        <v>0.23978554188929038</v>
      </c>
      <c r="L224" s="32">
        <v>20.471888888888888</v>
      </c>
      <c r="M224" s="32">
        <v>0</v>
      </c>
      <c r="N224" s="37">
        <v>0</v>
      </c>
      <c r="O224" s="32">
        <v>5.405555555555555</v>
      </c>
      <c r="P224" s="32">
        <v>0</v>
      </c>
      <c r="Q224" s="37">
        <v>0</v>
      </c>
      <c r="R224" s="32">
        <v>9.3774444444444445</v>
      </c>
      <c r="S224" s="32">
        <v>0</v>
      </c>
      <c r="T224" s="37">
        <v>0</v>
      </c>
      <c r="U224" s="32">
        <v>5.6888888888888891</v>
      </c>
      <c r="V224" s="32">
        <v>0</v>
      </c>
      <c r="W224" s="37">
        <v>0</v>
      </c>
      <c r="X224" s="32">
        <v>54.050111111111086</v>
      </c>
      <c r="Y224" s="32">
        <v>5.6416666666666666</v>
      </c>
      <c r="Z224" s="37">
        <v>0.10437844716117353</v>
      </c>
      <c r="AA224" s="32">
        <v>0</v>
      </c>
      <c r="AB224" s="32">
        <v>0</v>
      </c>
      <c r="AC224" s="37" t="s">
        <v>1459</v>
      </c>
      <c r="AD224" s="32">
        <v>105.34155555555557</v>
      </c>
      <c r="AE224" s="32">
        <v>32.698888888888895</v>
      </c>
      <c r="AF224" s="37">
        <v>0.31040825927090082</v>
      </c>
      <c r="AG224" s="32">
        <v>0</v>
      </c>
      <c r="AH224" s="32">
        <v>0</v>
      </c>
      <c r="AI224" s="37" t="s">
        <v>1459</v>
      </c>
      <c r="AJ224" s="32">
        <v>33.573555555555558</v>
      </c>
      <c r="AK224" s="32">
        <v>9.225888888888889</v>
      </c>
      <c r="AL224" s="37">
        <v>0.27479630132180749</v>
      </c>
      <c r="AM224" t="s">
        <v>23</v>
      </c>
      <c r="AN224" s="34">
        <v>7</v>
      </c>
      <c r="AX224"/>
      <c r="AY224"/>
    </row>
    <row r="225" spans="1:51" x14ac:dyDescent="0.25">
      <c r="A225" t="s">
        <v>1347</v>
      </c>
      <c r="B225" t="s">
        <v>593</v>
      </c>
      <c r="C225" t="s">
        <v>1006</v>
      </c>
      <c r="D225" t="s">
        <v>1276</v>
      </c>
      <c r="E225" s="32">
        <v>48.288888888888891</v>
      </c>
      <c r="F225" s="32">
        <v>170.55277777777778</v>
      </c>
      <c r="G225" s="32">
        <v>11.761111111111111</v>
      </c>
      <c r="H225" s="37">
        <v>6.895877783025782E-2</v>
      </c>
      <c r="I225" s="32">
        <v>163.26388888888889</v>
      </c>
      <c r="J225" s="32">
        <v>11.761111111111111</v>
      </c>
      <c r="K225" s="37">
        <v>7.20374308804764E-2</v>
      </c>
      <c r="L225" s="32">
        <v>24.588888888888885</v>
      </c>
      <c r="M225" s="32">
        <v>0</v>
      </c>
      <c r="N225" s="37">
        <v>0</v>
      </c>
      <c r="O225" s="32">
        <v>19.355555555555554</v>
      </c>
      <c r="P225" s="32">
        <v>0</v>
      </c>
      <c r="Q225" s="37">
        <v>0</v>
      </c>
      <c r="R225" s="32">
        <v>2.7833333333333332</v>
      </c>
      <c r="S225" s="32">
        <v>0</v>
      </c>
      <c r="T225" s="37">
        <v>0</v>
      </c>
      <c r="U225" s="32">
        <v>2.4500000000000002</v>
      </c>
      <c r="V225" s="32">
        <v>0</v>
      </c>
      <c r="W225" s="37">
        <v>0</v>
      </c>
      <c r="X225" s="32">
        <v>32.652777777777779</v>
      </c>
      <c r="Y225" s="32">
        <v>4.7111111111111112</v>
      </c>
      <c r="Z225" s="37">
        <v>0.14427903019991492</v>
      </c>
      <c r="AA225" s="32">
        <v>2.0555555555555554</v>
      </c>
      <c r="AB225" s="32">
        <v>0</v>
      </c>
      <c r="AC225" s="37">
        <v>0</v>
      </c>
      <c r="AD225" s="32">
        <v>70.811111111111117</v>
      </c>
      <c r="AE225" s="32">
        <v>7.05</v>
      </c>
      <c r="AF225" s="37">
        <v>9.9560646477326209E-2</v>
      </c>
      <c r="AG225" s="32">
        <v>20.377777777777776</v>
      </c>
      <c r="AH225" s="32">
        <v>0</v>
      </c>
      <c r="AI225" s="37">
        <v>0</v>
      </c>
      <c r="AJ225" s="32">
        <v>20.066666666666666</v>
      </c>
      <c r="AK225" s="32">
        <v>0</v>
      </c>
      <c r="AL225" s="37">
        <v>0</v>
      </c>
      <c r="AM225" t="s">
        <v>106</v>
      </c>
      <c r="AN225" s="34">
        <v>7</v>
      </c>
      <c r="AX225"/>
      <c r="AY225"/>
    </row>
    <row r="226" spans="1:51" x14ac:dyDescent="0.25">
      <c r="A226" t="s">
        <v>1347</v>
      </c>
      <c r="B226" t="s">
        <v>930</v>
      </c>
      <c r="C226" t="s">
        <v>1024</v>
      </c>
      <c r="D226" t="s">
        <v>1220</v>
      </c>
      <c r="E226" s="32">
        <v>97.666666666666671</v>
      </c>
      <c r="F226" s="32">
        <v>245.08622222222229</v>
      </c>
      <c r="G226" s="32">
        <v>53.643555555555537</v>
      </c>
      <c r="H226" s="37">
        <v>0.21887625942072073</v>
      </c>
      <c r="I226" s="32">
        <v>232.64944444444453</v>
      </c>
      <c r="J226" s="32">
        <v>51.065777777777754</v>
      </c>
      <c r="K226" s="37">
        <v>0.2194966676138872</v>
      </c>
      <c r="L226" s="32">
        <v>21.191999999999993</v>
      </c>
      <c r="M226" s="32">
        <v>3.5794444444444444</v>
      </c>
      <c r="N226" s="37">
        <v>0.16890545698586473</v>
      </c>
      <c r="O226" s="32">
        <v>12.316333333333329</v>
      </c>
      <c r="P226" s="32">
        <v>1.0016666666666667</v>
      </c>
      <c r="Q226" s="37">
        <v>8.1328317410484754E-2</v>
      </c>
      <c r="R226" s="32">
        <v>3.7338888888888895</v>
      </c>
      <c r="S226" s="32">
        <v>0</v>
      </c>
      <c r="T226" s="37">
        <v>0</v>
      </c>
      <c r="U226" s="32">
        <v>5.1417777777777776</v>
      </c>
      <c r="V226" s="32">
        <v>2.5777777777777779</v>
      </c>
      <c r="W226" s="37">
        <v>0.50133978736277984</v>
      </c>
      <c r="X226" s="32">
        <v>43.890222222222235</v>
      </c>
      <c r="Y226" s="32">
        <v>7.1310000000000011</v>
      </c>
      <c r="Z226" s="37">
        <v>0.16247354510749037</v>
      </c>
      <c r="AA226" s="32">
        <v>3.5611111111111104</v>
      </c>
      <c r="AB226" s="32">
        <v>0</v>
      </c>
      <c r="AC226" s="37">
        <v>0</v>
      </c>
      <c r="AD226" s="32">
        <v>137.15966666666671</v>
      </c>
      <c r="AE226" s="32">
        <v>38.97188888888887</v>
      </c>
      <c r="AF226" s="37">
        <v>0.28413519685492228</v>
      </c>
      <c r="AG226" s="32">
        <v>1.3937777777777778</v>
      </c>
      <c r="AH226" s="32">
        <v>0</v>
      </c>
      <c r="AI226" s="37">
        <v>0</v>
      </c>
      <c r="AJ226" s="32">
        <v>37.88944444444445</v>
      </c>
      <c r="AK226" s="32">
        <v>3.9612222222222222</v>
      </c>
      <c r="AL226" s="37">
        <v>0.10454685415169863</v>
      </c>
      <c r="AM226" t="s">
        <v>448</v>
      </c>
      <c r="AN226" s="34">
        <v>7</v>
      </c>
      <c r="AX226"/>
      <c r="AY226"/>
    </row>
    <row r="227" spans="1:51" x14ac:dyDescent="0.25">
      <c r="A227" t="s">
        <v>1347</v>
      </c>
      <c r="B227" t="s">
        <v>583</v>
      </c>
      <c r="C227" t="s">
        <v>1083</v>
      </c>
      <c r="D227" t="s">
        <v>1283</v>
      </c>
      <c r="E227" s="32">
        <v>85.311111111111117</v>
      </c>
      <c r="F227" s="32">
        <v>280.101</v>
      </c>
      <c r="G227" s="32">
        <v>57.061333333333323</v>
      </c>
      <c r="H227" s="37">
        <v>0.20371699256101664</v>
      </c>
      <c r="I227" s="32">
        <v>257.53200000000004</v>
      </c>
      <c r="J227" s="32">
        <v>57.061333333333323</v>
      </c>
      <c r="K227" s="37">
        <v>0.22156987610601134</v>
      </c>
      <c r="L227" s="32">
        <v>25.729444444444443</v>
      </c>
      <c r="M227" s="32">
        <v>0</v>
      </c>
      <c r="N227" s="37">
        <v>0</v>
      </c>
      <c r="O227" s="32">
        <v>14.262777777777776</v>
      </c>
      <c r="P227" s="32">
        <v>0</v>
      </c>
      <c r="Q227" s="37">
        <v>0</v>
      </c>
      <c r="R227" s="32">
        <v>6.2222222222222223</v>
      </c>
      <c r="S227" s="32">
        <v>0</v>
      </c>
      <c r="T227" s="37">
        <v>0</v>
      </c>
      <c r="U227" s="32">
        <v>5.2444444444444445</v>
      </c>
      <c r="V227" s="32">
        <v>0</v>
      </c>
      <c r="W227" s="37">
        <v>0</v>
      </c>
      <c r="X227" s="32">
        <v>79.064333333333323</v>
      </c>
      <c r="Y227" s="32">
        <v>9.9061111111111142</v>
      </c>
      <c r="Z227" s="37">
        <v>0.1252917806736849</v>
      </c>
      <c r="AA227" s="32">
        <v>11.102333333333332</v>
      </c>
      <c r="AB227" s="32">
        <v>0</v>
      </c>
      <c r="AC227" s="37">
        <v>0</v>
      </c>
      <c r="AD227" s="32">
        <v>147.23966666666669</v>
      </c>
      <c r="AE227" s="32">
        <v>41.711444444444432</v>
      </c>
      <c r="AF227" s="37">
        <v>0.28328945174043513</v>
      </c>
      <c r="AG227" s="32">
        <v>0</v>
      </c>
      <c r="AH227" s="32">
        <v>0</v>
      </c>
      <c r="AI227" s="37" t="s">
        <v>1459</v>
      </c>
      <c r="AJ227" s="32">
        <v>16.965222222222224</v>
      </c>
      <c r="AK227" s="32">
        <v>5.443777777777778</v>
      </c>
      <c r="AL227" s="37">
        <v>0.32087866026577244</v>
      </c>
      <c r="AM227" t="s">
        <v>95</v>
      </c>
      <c r="AN227" s="34">
        <v>7</v>
      </c>
      <c r="AX227"/>
      <c r="AY227"/>
    </row>
    <row r="228" spans="1:51" x14ac:dyDescent="0.25">
      <c r="A228" t="s">
        <v>1347</v>
      </c>
      <c r="B228" t="s">
        <v>623</v>
      </c>
      <c r="C228" t="s">
        <v>1019</v>
      </c>
      <c r="D228" t="s">
        <v>1267</v>
      </c>
      <c r="E228" s="32">
        <v>86.911111111111111</v>
      </c>
      <c r="F228" s="32">
        <v>263.42088888888884</v>
      </c>
      <c r="G228" s="32">
        <v>22.714555555555556</v>
      </c>
      <c r="H228" s="37">
        <v>8.6229135629166356E-2</v>
      </c>
      <c r="I228" s="32">
        <v>238.01155555555556</v>
      </c>
      <c r="J228" s="32">
        <v>22.714555555555556</v>
      </c>
      <c r="K228" s="37">
        <v>9.5434675440594849E-2</v>
      </c>
      <c r="L228" s="32">
        <v>50.037666666666659</v>
      </c>
      <c r="M228" s="32">
        <v>8.1478888888888878</v>
      </c>
      <c r="N228" s="37">
        <v>0.1628351086625853</v>
      </c>
      <c r="O228" s="32">
        <v>34.145111111111106</v>
      </c>
      <c r="P228" s="32">
        <v>8.1478888888888878</v>
      </c>
      <c r="Q228" s="37">
        <v>0.23862534411954209</v>
      </c>
      <c r="R228" s="32">
        <v>10.831444444444445</v>
      </c>
      <c r="S228" s="32">
        <v>0</v>
      </c>
      <c r="T228" s="37">
        <v>0</v>
      </c>
      <c r="U228" s="32">
        <v>5.0611111111111109</v>
      </c>
      <c r="V228" s="32">
        <v>0</v>
      </c>
      <c r="W228" s="37">
        <v>0</v>
      </c>
      <c r="X228" s="32">
        <v>45.952777777777776</v>
      </c>
      <c r="Y228" s="32">
        <v>5.9256666666666682</v>
      </c>
      <c r="Z228" s="37">
        <v>0.12895121803784082</v>
      </c>
      <c r="AA228" s="32">
        <v>9.5167777777777811</v>
      </c>
      <c r="AB228" s="32">
        <v>0</v>
      </c>
      <c r="AC228" s="37">
        <v>0</v>
      </c>
      <c r="AD228" s="32">
        <v>117.97799999999997</v>
      </c>
      <c r="AE228" s="32">
        <v>7.7521111111111116</v>
      </c>
      <c r="AF228" s="37">
        <v>6.5708107537940236E-2</v>
      </c>
      <c r="AG228" s="32">
        <v>9.8977777777777725</v>
      </c>
      <c r="AH228" s="32">
        <v>0</v>
      </c>
      <c r="AI228" s="37">
        <v>0</v>
      </c>
      <c r="AJ228" s="32">
        <v>30.037888888888901</v>
      </c>
      <c r="AK228" s="32">
        <v>0.88888888888888884</v>
      </c>
      <c r="AL228" s="37">
        <v>2.9592255706681548E-2</v>
      </c>
      <c r="AM228" t="s">
        <v>137</v>
      </c>
      <c r="AN228" s="34">
        <v>7</v>
      </c>
      <c r="AX228"/>
      <c r="AY228"/>
    </row>
    <row r="229" spans="1:51" x14ac:dyDescent="0.25">
      <c r="A229" t="s">
        <v>1347</v>
      </c>
      <c r="B229" t="s">
        <v>528</v>
      </c>
      <c r="C229" t="s">
        <v>1067</v>
      </c>
      <c r="D229" t="s">
        <v>1286</v>
      </c>
      <c r="E229" s="32">
        <v>92.088888888888889</v>
      </c>
      <c r="F229" s="32">
        <v>355.18800000000005</v>
      </c>
      <c r="G229" s="32">
        <v>163.67133333333334</v>
      </c>
      <c r="H229" s="37">
        <v>0.46080197904583858</v>
      </c>
      <c r="I229" s="32">
        <v>323.23766666666671</v>
      </c>
      <c r="J229" s="32">
        <v>163.67133333333334</v>
      </c>
      <c r="K229" s="37">
        <v>0.50634981690458924</v>
      </c>
      <c r="L229" s="32">
        <v>73.583222222222233</v>
      </c>
      <c r="M229" s="32">
        <v>31.324777777777769</v>
      </c>
      <c r="N229" s="37">
        <v>0.42570543707880248</v>
      </c>
      <c r="O229" s="32">
        <v>52.840444444444451</v>
      </c>
      <c r="P229" s="32">
        <v>31.324777777777769</v>
      </c>
      <c r="Q229" s="37">
        <v>0.59281821163923232</v>
      </c>
      <c r="R229" s="32">
        <v>15.003888888888891</v>
      </c>
      <c r="S229" s="32">
        <v>0</v>
      </c>
      <c r="T229" s="37">
        <v>0</v>
      </c>
      <c r="U229" s="32">
        <v>5.7388888888888889</v>
      </c>
      <c r="V229" s="32">
        <v>0</v>
      </c>
      <c r="W229" s="37">
        <v>0</v>
      </c>
      <c r="X229" s="32">
        <v>105.48244444444448</v>
      </c>
      <c r="Y229" s="32">
        <v>59.351222222222226</v>
      </c>
      <c r="Z229" s="37">
        <v>0.56266445601269077</v>
      </c>
      <c r="AA229" s="32">
        <v>11.207555555555555</v>
      </c>
      <c r="AB229" s="32">
        <v>0</v>
      </c>
      <c r="AC229" s="37">
        <v>0</v>
      </c>
      <c r="AD229" s="32">
        <v>156.3651111111111</v>
      </c>
      <c r="AE229" s="32">
        <v>64.445666666666668</v>
      </c>
      <c r="AF229" s="37">
        <v>0.41214863218990316</v>
      </c>
      <c r="AG229" s="32">
        <v>0</v>
      </c>
      <c r="AH229" s="32">
        <v>0</v>
      </c>
      <c r="AI229" s="37" t="s">
        <v>1459</v>
      </c>
      <c r="AJ229" s="32">
        <v>8.5496666666666652</v>
      </c>
      <c r="AK229" s="32">
        <v>8.5496666666666652</v>
      </c>
      <c r="AL229" s="37">
        <v>1</v>
      </c>
      <c r="AM229" t="s">
        <v>39</v>
      </c>
      <c r="AN229" s="34">
        <v>7</v>
      </c>
      <c r="AX229"/>
      <c r="AY229"/>
    </row>
    <row r="230" spans="1:51" x14ac:dyDescent="0.25">
      <c r="A230" t="s">
        <v>1347</v>
      </c>
      <c r="B230" t="s">
        <v>559</v>
      </c>
      <c r="C230" t="s">
        <v>1003</v>
      </c>
      <c r="D230" t="s">
        <v>1241</v>
      </c>
      <c r="E230" s="32">
        <v>58.955555555555556</v>
      </c>
      <c r="F230" s="32">
        <v>199.35688888888893</v>
      </c>
      <c r="G230" s="32">
        <v>31.039111111111115</v>
      </c>
      <c r="H230" s="37">
        <v>0.15569620535365941</v>
      </c>
      <c r="I230" s="32">
        <v>181.33522222222226</v>
      </c>
      <c r="J230" s="32">
        <v>31.039111111111115</v>
      </c>
      <c r="K230" s="37">
        <v>0.17116978560885088</v>
      </c>
      <c r="L230" s="32">
        <v>16.77611111111111</v>
      </c>
      <c r="M230" s="32">
        <v>0.27555555555555555</v>
      </c>
      <c r="N230" s="37">
        <v>1.6425472729079047E-2</v>
      </c>
      <c r="O230" s="32">
        <v>6.2122222222222225</v>
      </c>
      <c r="P230" s="32">
        <v>0.27555555555555555</v>
      </c>
      <c r="Q230" s="37">
        <v>4.4357002325165443E-2</v>
      </c>
      <c r="R230" s="32">
        <v>5.4527777777777775</v>
      </c>
      <c r="S230" s="32">
        <v>0</v>
      </c>
      <c r="T230" s="37">
        <v>0</v>
      </c>
      <c r="U230" s="32">
        <v>5.1111111111111107</v>
      </c>
      <c r="V230" s="32">
        <v>0</v>
      </c>
      <c r="W230" s="37">
        <v>0</v>
      </c>
      <c r="X230" s="32">
        <v>58.401333333333334</v>
      </c>
      <c r="Y230" s="32">
        <v>20.842111111111112</v>
      </c>
      <c r="Z230" s="37">
        <v>0.35687731634741982</v>
      </c>
      <c r="AA230" s="32">
        <v>7.4577777777777783</v>
      </c>
      <c r="AB230" s="32">
        <v>0</v>
      </c>
      <c r="AC230" s="37">
        <v>0</v>
      </c>
      <c r="AD230" s="32">
        <v>90.025777777777805</v>
      </c>
      <c r="AE230" s="32">
        <v>7.5917777777777786</v>
      </c>
      <c r="AF230" s="37">
        <v>8.4328932947600174E-2</v>
      </c>
      <c r="AG230" s="32">
        <v>8.477555555555556</v>
      </c>
      <c r="AH230" s="32">
        <v>0</v>
      </c>
      <c r="AI230" s="37">
        <v>0</v>
      </c>
      <c r="AJ230" s="32">
        <v>18.21833333333333</v>
      </c>
      <c r="AK230" s="32">
        <v>2.3296666666666668</v>
      </c>
      <c r="AL230" s="37">
        <v>0.12787485134022508</v>
      </c>
      <c r="AM230" t="s">
        <v>70</v>
      </c>
      <c r="AN230" s="34">
        <v>7</v>
      </c>
      <c r="AX230"/>
      <c r="AY230"/>
    </row>
    <row r="231" spans="1:51" x14ac:dyDescent="0.25">
      <c r="A231" t="s">
        <v>1347</v>
      </c>
      <c r="B231" t="s">
        <v>590</v>
      </c>
      <c r="C231" t="s">
        <v>1106</v>
      </c>
      <c r="D231" t="s">
        <v>1211</v>
      </c>
      <c r="E231" s="32">
        <v>104.51111111111111</v>
      </c>
      <c r="F231" s="32">
        <v>319.07255555555548</v>
      </c>
      <c r="G231" s="32">
        <v>15.283777777777779</v>
      </c>
      <c r="H231" s="37">
        <v>4.7900634234010878E-2</v>
      </c>
      <c r="I231" s="32">
        <v>287.43344444444438</v>
      </c>
      <c r="J231" s="32">
        <v>15.283777777777779</v>
      </c>
      <c r="K231" s="37">
        <v>5.3173275668454277E-2</v>
      </c>
      <c r="L231" s="32">
        <v>45.88611111111112</v>
      </c>
      <c r="M231" s="32">
        <v>1.9350000000000001</v>
      </c>
      <c r="N231" s="37">
        <v>4.2169622858526538E-2</v>
      </c>
      <c r="O231" s="32">
        <v>32.552777777777784</v>
      </c>
      <c r="P231" s="32">
        <v>1.9350000000000001</v>
      </c>
      <c r="Q231" s="37">
        <v>5.9441931905452675E-2</v>
      </c>
      <c r="R231" s="32">
        <v>9.9555555555555557</v>
      </c>
      <c r="S231" s="32">
        <v>0</v>
      </c>
      <c r="T231" s="37">
        <v>0</v>
      </c>
      <c r="U231" s="32">
        <v>3.3777777777777778</v>
      </c>
      <c r="V231" s="32">
        <v>0</v>
      </c>
      <c r="W231" s="37">
        <v>0</v>
      </c>
      <c r="X231" s="32">
        <v>64.045555555555524</v>
      </c>
      <c r="Y231" s="32">
        <v>4.9603333333333328</v>
      </c>
      <c r="Z231" s="37">
        <v>7.745007893686788E-2</v>
      </c>
      <c r="AA231" s="32">
        <v>18.305777777777784</v>
      </c>
      <c r="AB231" s="32">
        <v>0</v>
      </c>
      <c r="AC231" s="37">
        <v>0</v>
      </c>
      <c r="AD231" s="32">
        <v>157.11055555555555</v>
      </c>
      <c r="AE231" s="32">
        <v>4.1172222222222228</v>
      </c>
      <c r="AF231" s="37">
        <v>2.6205891817156358E-2</v>
      </c>
      <c r="AG231" s="32">
        <v>1.7065555555555554</v>
      </c>
      <c r="AH231" s="32">
        <v>0</v>
      </c>
      <c r="AI231" s="37">
        <v>0</v>
      </c>
      <c r="AJ231" s="32">
        <v>32.017999999999994</v>
      </c>
      <c r="AK231" s="32">
        <v>4.2712222222222227</v>
      </c>
      <c r="AL231" s="37">
        <v>0.13340065657512098</v>
      </c>
      <c r="AM231" t="s">
        <v>102</v>
      </c>
      <c r="AN231" s="34">
        <v>7</v>
      </c>
      <c r="AX231"/>
      <c r="AY231"/>
    </row>
    <row r="232" spans="1:51" x14ac:dyDescent="0.25">
      <c r="A232" t="s">
        <v>1347</v>
      </c>
      <c r="B232" t="s">
        <v>753</v>
      </c>
      <c r="C232" t="s">
        <v>1053</v>
      </c>
      <c r="D232" t="s">
        <v>1301</v>
      </c>
      <c r="E232" s="32">
        <v>56.955555555555556</v>
      </c>
      <c r="F232" s="32">
        <v>168.39866666666668</v>
      </c>
      <c r="G232" s="32">
        <v>26.364888888888892</v>
      </c>
      <c r="H232" s="37">
        <v>0.15656233752180673</v>
      </c>
      <c r="I232" s="32">
        <v>153.30166666666668</v>
      </c>
      <c r="J232" s="32">
        <v>23.031555555555556</v>
      </c>
      <c r="K232" s="37">
        <v>0.15023682427167928</v>
      </c>
      <c r="L232" s="32">
        <v>32.427666666666667</v>
      </c>
      <c r="M232" s="32">
        <v>3.5</v>
      </c>
      <c r="N232" s="37">
        <v>0.1079325267518477</v>
      </c>
      <c r="O232" s="32">
        <v>22.345888888888886</v>
      </c>
      <c r="P232" s="32">
        <v>0.16666666666666666</v>
      </c>
      <c r="Q232" s="37">
        <v>7.4584934837628597E-3</v>
      </c>
      <c r="R232" s="32">
        <v>5.0373333333333337</v>
      </c>
      <c r="S232" s="32">
        <v>0.33333333333333331</v>
      </c>
      <c r="T232" s="37">
        <v>6.6172578083642131E-2</v>
      </c>
      <c r="U232" s="32">
        <v>5.0444444444444443</v>
      </c>
      <c r="V232" s="32">
        <v>3</v>
      </c>
      <c r="W232" s="37">
        <v>0.59471365638766527</v>
      </c>
      <c r="X232" s="32">
        <v>34.848111111111116</v>
      </c>
      <c r="Y232" s="32">
        <v>8.7698888888888877</v>
      </c>
      <c r="Z232" s="37">
        <v>0.25166038012581576</v>
      </c>
      <c r="AA232" s="32">
        <v>5.0152222222222225</v>
      </c>
      <c r="AB232" s="32">
        <v>0</v>
      </c>
      <c r="AC232" s="37">
        <v>0</v>
      </c>
      <c r="AD232" s="32">
        <v>73.774666666666675</v>
      </c>
      <c r="AE232" s="32">
        <v>11.16588888888889</v>
      </c>
      <c r="AF232" s="37">
        <v>0.1513512618001964</v>
      </c>
      <c r="AG232" s="32">
        <v>0</v>
      </c>
      <c r="AH232" s="32">
        <v>0</v>
      </c>
      <c r="AI232" s="37" t="s">
        <v>1459</v>
      </c>
      <c r="AJ232" s="32">
        <v>22.332999999999998</v>
      </c>
      <c r="AK232" s="32">
        <v>2.9291111111111112</v>
      </c>
      <c r="AL232" s="37">
        <v>0.13115618641074248</v>
      </c>
      <c r="AM232" t="s">
        <v>268</v>
      </c>
      <c r="AN232" s="34">
        <v>7</v>
      </c>
      <c r="AX232"/>
      <c r="AY232"/>
    </row>
    <row r="233" spans="1:51" x14ac:dyDescent="0.25">
      <c r="A233" t="s">
        <v>1347</v>
      </c>
      <c r="B233" t="s">
        <v>580</v>
      </c>
      <c r="C233" t="s">
        <v>1009</v>
      </c>
      <c r="D233" t="s">
        <v>1210</v>
      </c>
      <c r="E233" s="32">
        <v>67.944444444444443</v>
      </c>
      <c r="F233" s="32">
        <v>235.90033333333335</v>
      </c>
      <c r="G233" s="32">
        <v>65.175111111111107</v>
      </c>
      <c r="H233" s="37">
        <v>0.27628240363279594</v>
      </c>
      <c r="I233" s="32">
        <v>215.04144444444447</v>
      </c>
      <c r="J233" s="32">
        <v>65.175111111111107</v>
      </c>
      <c r="K233" s="37">
        <v>0.30308162819260159</v>
      </c>
      <c r="L233" s="32">
        <v>19.941888888888887</v>
      </c>
      <c r="M233" s="32">
        <v>0</v>
      </c>
      <c r="N233" s="37">
        <v>0</v>
      </c>
      <c r="O233" s="32">
        <v>4.5829999999999993</v>
      </c>
      <c r="P233" s="32">
        <v>0</v>
      </c>
      <c r="Q233" s="37">
        <v>0</v>
      </c>
      <c r="R233" s="32">
        <v>11.092222222222222</v>
      </c>
      <c r="S233" s="32">
        <v>0</v>
      </c>
      <c r="T233" s="37">
        <v>0</v>
      </c>
      <c r="U233" s="32">
        <v>4.2666666666666666</v>
      </c>
      <c r="V233" s="32">
        <v>0</v>
      </c>
      <c r="W233" s="37">
        <v>0</v>
      </c>
      <c r="X233" s="32">
        <v>73.827888888888864</v>
      </c>
      <c r="Y233" s="32">
        <v>31.584777777777784</v>
      </c>
      <c r="Z233" s="37">
        <v>0.42781634763135301</v>
      </c>
      <c r="AA233" s="32">
        <v>5.5</v>
      </c>
      <c r="AB233" s="32">
        <v>0</v>
      </c>
      <c r="AC233" s="37">
        <v>0</v>
      </c>
      <c r="AD233" s="32">
        <v>96.314333333333337</v>
      </c>
      <c r="AE233" s="32">
        <v>21.612555555555552</v>
      </c>
      <c r="AF233" s="37">
        <v>0.22439604581757183</v>
      </c>
      <c r="AG233" s="32">
        <v>19.373222222222228</v>
      </c>
      <c r="AH233" s="32">
        <v>0</v>
      </c>
      <c r="AI233" s="37">
        <v>0</v>
      </c>
      <c r="AJ233" s="32">
        <v>20.943000000000001</v>
      </c>
      <c r="AK233" s="32">
        <v>11.97777777777778</v>
      </c>
      <c r="AL233" s="37">
        <v>0.57192273207170796</v>
      </c>
      <c r="AM233" t="s">
        <v>92</v>
      </c>
      <c r="AN233" s="34">
        <v>7</v>
      </c>
      <c r="AX233"/>
      <c r="AY233"/>
    </row>
    <row r="234" spans="1:51" x14ac:dyDescent="0.25">
      <c r="A234" t="s">
        <v>1347</v>
      </c>
      <c r="B234" t="s">
        <v>602</v>
      </c>
      <c r="C234" t="s">
        <v>1111</v>
      </c>
      <c r="D234" t="s">
        <v>1239</v>
      </c>
      <c r="E234" s="32">
        <v>52.388888888888886</v>
      </c>
      <c r="F234" s="32">
        <v>171.67466666666667</v>
      </c>
      <c r="G234" s="32">
        <v>0.24444444444444444</v>
      </c>
      <c r="H234" s="37">
        <v>1.4238818644050244E-3</v>
      </c>
      <c r="I234" s="32">
        <v>151.59311111111111</v>
      </c>
      <c r="J234" s="32">
        <v>0.24444444444444444</v>
      </c>
      <c r="K234" s="37">
        <v>1.6125036464571096E-3</v>
      </c>
      <c r="L234" s="32">
        <v>26.756888888888884</v>
      </c>
      <c r="M234" s="32">
        <v>0</v>
      </c>
      <c r="N234" s="37">
        <v>0</v>
      </c>
      <c r="O234" s="32">
        <v>11.394555555555552</v>
      </c>
      <c r="P234" s="32">
        <v>0</v>
      </c>
      <c r="Q234" s="37">
        <v>0</v>
      </c>
      <c r="R234" s="32">
        <v>9.5125555555555561</v>
      </c>
      <c r="S234" s="32">
        <v>0</v>
      </c>
      <c r="T234" s="37">
        <v>0</v>
      </c>
      <c r="U234" s="32">
        <v>5.8497777777777777</v>
      </c>
      <c r="V234" s="32">
        <v>0</v>
      </c>
      <c r="W234" s="37">
        <v>0</v>
      </c>
      <c r="X234" s="32">
        <v>44.496222222222215</v>
      </c>
      <c r="Y234" s="32">
        <v>0.24444444444444444</v>
      </c>
      <c r="Z234" s="37">
        <v>5.4935999560512009E-3</v>
      </c>
      <c r="AA234" s="32">
        <v>4.7192222222222222</v>
      </c>
      <c r="AB234" s="32">
        <v>0</v>
      </c>
      <c r="AC234" s="37">
        <v>0</v>
      </c>
      <c r="AD234" s="32">
        <v>76.737777777777779</v>
      </c>
      <c r="AE234" s="32">
        <v>0</v>
      </c>
      <c r="AF234" s="37">
        <v>0</v>
      </c>
      <c r="AG234" s="32">
        <v>6.1178888888888867</v>
      </c>
      <c r="AH234" s="32">
        <v>0</v>
      </c>
      <c r="AI234" s="37">
        <v>0</v>
      </c>
      <c r="AJ234" s="32">
        <v>12.846666666666669</v>
      </c>
      <c r="AK234" s="32">
        <v>0</v>
      </c>
      <c r="AL234" s="37">
        <v>0</v>
      </c>
      <c r="AM234" t="s">
        <v>115</v>
      </c>
      <c r="AN234" s="34">
        <v>7</v>
      </c>
      <c r="AX234"/>
      <c r="AY234"/>
    </row>
    <row r="235" spans="1:51" x14ac:dyDescent="0.25">
      <c r="A235" t="s">
        <v>1347</v>
      </c>
      <c r="B235" t="s">
        <v>849</v>
      </c>
      <c r="C235" t="s">
        <v>1010</v>
      </c>
      <c r="D235" t="s">
        <v>1231</v>
      </c>
      <c r="E235" s="32">
        <v>36.68888888888889</v>
      </c>
      <c r="F235" s="32">
        <v>125.018</v>
      </c>
      <c r="G235" s="32">
        <v>0</v>
      </c>
      <c r="H235" s="37">
        <v>0</v>
      </c>
      <c r="I235" s="32">
        <v>115.19722222222222</v>
      </c>
      <c r="J235" s="32">
        <v>0</v>
      </c>
      <c r="K235" s="37">
        <v>0</v>
      </c>
      <c r="L235" s="32">
        <v>24.056888888888892</v>
      </c>
      <c r="M235" s="32">
        <v>0</v>
      </c>
      <c r="N235" s="37">
        <v>0</v>
      </c>
      <c r="O235" s="32">
        <v>17.541666666666668</v>
      </c>
      <c r="P235" s="32">
        <v>0</v>
      </c>
      <c r="Q235" s="37">
        <v>0</v>
      </c>
      <c r="R235" s="32">
        <v>1.2222222222222223</v>
      </c>
      <c r="S235" s="32">
        <v>0</v>
      </c>
      <c r="T235" s="37">
        <v>0</v>
      </c>
      <c r="U235" s="32">
        <v>5.293000000000001</v>
      </c>
      <c r="V235" s="32">
        <v>0</v>
      </c>
      <c r="W235" s="37">
        <v>0</v>
      </c>
      <c r="X235" s="32">
        <v>25.375</v>
      </c>
      <c r="Y235" s="32">
        <v>0</v>
      </c>
      <c r="Z235" s="37">
        <v>0</v>
      </c>
      <c r="AA235" s="32">
        <v>3.3055555555555554</v>
      </c>
      <c r="AB235" s="32">
        <v>0</v>
      </c>
      <c r="AC235" s="37">
        <v>0</v>
      </c>
      <c r="AD235" s="32">
        <v>59.661111111111111</v>
      </c>
      <c r="AE235" s="32">
        <v>0</v>
      </c>
      <c r="AF235" s="37">
        <v>0</v>
      </c>
      <c r="AG235" s="32">
        <v>0.64444444444444449</v>
      </c>
      <c r="AH235" s="32">
        <v>0</v>
      </c>
      <c r="AI235" s="37">
        <v>0</v>
      </c>
      <c r="AJ235" s="32">
        <v>11.975</v>
      </c>
      <c r="AK235" s="32">
        <v>0</v>
      </c>
      <c r="AL235" s="37">
        <v>0</v>
      </c>
      <c r="AM235" t="s">
        <v>367</v>
      </c>
      <c r="AN235" s="34">
        <v>7</v>
      </c>
      <c r="AX235"/>
      <c r="AY235"/>
    </row>
    <row r="236" spans="1:51" x14ac:dyDescent="0.25">
      <c r="A236" t="s">
        <v>1347</v>
      </c>
      <c r="B236" t="s">
        <v>642</v>
      </c>
      <c r="C236" t="s">
        <v>974</v>
      </c>
      <c r="D236" t="s">
        <v>1242</v>
      </c>
      <c r="E236" s="32">
        <v>69.588888888888889</v>
      </c>
      <c r="F236" s="32">
        <v>154.19977777777777</v>
      </c>
      <c r="G236" s="32">
        <v>24.132888888888896</v>
      </c>
      <c r="H236" s="37">
        <v>0.15650404453674099</v>
      </c>
      <c r="I236" s="32">
        <v>137.12577777777778</v>
      </c>
      <c r="J236" s="32">
        <v>24.132888888888896</v>
      </c>
      <c r="K236" s="37">
        <v>0.17599089886657185</v>
      </c>
      <c r="L236" s="32">
        <v>30.049444444444447</v>
      </c>
      <c r="M236" s="32">
        <v>8.6999999999999994E-2</v>
      </c>
      <c r="N236" s="37">
        <v>2.895228234946107E-3</v>
      </c>
      <c r="O236" s="32">
        <v>24.06977777777778</v>
      </c>
      <c r="P236" s="32">
        <v>8.6999999999999994E-2</v>
      </c>
      <c r="Q236" s="37">
        <v>3.6144912015067298E-3</v>
      </c>
      <c r="R236" s="32">
        <v>0.20677777777777778</v>
      </c>
      <c r="S236" s="32">
        <v>0</v>
      </c>
      <c r="T236" s="37">
        <v>0</v>
      </c>
      <c r="U236" s="32">
        <v>5.7728888888888896</v>
      </c>
      <c r="V236" s="32">
        <v>0</v>
      </c>
      <c r="W236" s="37">
        <v>0</v>
      </c>
      <c r="X236" s="32">
        <v>28.1828888888889</v>
      </c>
      <c r="Y236" s="32">
        <v>11.312888888888892</v>
      </c>
      <c r="Z236" s="37">
        <v>0.40140983890934606</v>
      </c>
      <c r="AA236" s="32">
        <v>11.094333333333335</v>
      </c>
      <c r="AB236" s="32">
        <v>0</v>
      </c>
      <c r="AC236" s="37">
        <v>0</v>
      </c>
      <c r="AD236" s="32">
        <v>44.138333333333328</v>
      </c>
      <c r="AE236" s="32">
        <v>12.230111111111114</v>
      </c>
      <c r="AF236" s="37">
        <v>0.27708592933831777</v>
      </c>
      <c r="AG236" s="32">
        <v>29.474111111111092</v>
      </c>
      <c r="AH236" s="32">
        <v>0</v>
      </c>
      <c r="AI236" s="37">
        <v>0</v>
      </c>
      <c r="AJ236" s="32">
        <v>11.260666666666669</v>
      </c>
      <c r="AK236" s="32">
        <v>0.50288888888888883</v>
      </c>
      <c r="AL236" s="37">
        <v>4.4658891322795165E-2</v>
      </c>
      <c r="AM236" t="s">
        <v>156</v>
      </c>
      <c r="AN236" s="34">
        <v>7</v>
      </c>
      <c r="AX236"/>
      <c r="AY236"/>
    </row>
    <row r="237" spans="1:51" x14ac:dyDescent="0.25">
      <c r="A237" t="s">
        <v>1347</v>
      </c>
      <c r="B237" t="s">
        <v>928</v>
      </c>
      <c r="C237" t="s">
        <v>1201</v>
      </c>
      <c r="D237" t="s">
        <v>1220</v>
      </c>
      <c r="E237" s="32">
        <v>36.322222222222223</v>
      </c>
      <c r="F237" s="32">
        <v>157.74422222222219</v>
      </c>
      <c r="G237" s="32">
        <v>0</v>
      </c>
      <c r="H237" s="37">
        <v>0</v>
      </c>
      <c r="I237" s="32">
        <v>135.98866666666663</v>
      </c>
      <c r="J237" s="32">
        <v>0</v>
      </c>
      <c r="K237" s="37">
        <v>0</v>
      </c>
      <c r="L237" s="32">
        <v>30.258333333333333</v>
      </c>
      <c r="M237" s="32">
        <v>0</v>
      </c>
      <c r="N237" s="37">
        <v>0</v>
      </c>
      <c r="O237" s="32">
        <v>13.83611111111111</v>
      </c>
      <c r="P237" s="32">
        <v>0</v>
      </c>
      <c r="Q237" s="37">
        <v>0</v>
      </c>
      <c r="R237" s="32">
        <v>10.733333333333333</v>
      </c>
      <c r="S237" s="32">
        <v>0</v>
      </c>
      <c r="T237" s="37">
        <v>0</v>
      </c>
      <c r="U237" s="32">
        <v>5.6888888888888891</v>
      </c>
      <c r="V237" s="32">
        <v>0</v>
      </c>
      <c r="W237" s="37">
        <v>0</v>
      </c>
      <c r="X237" s="32">
        <v>34.440555555555548</v>
      </c>
      <c r="Y237" s="32">
        <v>0</v>
      </c>
      <c r="Z237" s="37">
        <v>0</v>
      </c>
      <c r="AA237" s="32">
        <v>5.333333333333333</v>
      </c>
      <c r="AB237" s="32">
        <v>0</v>
      </c>
      <c r="AC237" s="37">
        <v>0</v>
      </c>
      <c r="AD237" s="32">
        <v>85.689777777777763</v>
      </c>
      <c r="AE237" s="32">
        <v>0</v>
      </c>
      <c r="AF237" s="37">
        <v>0</v>
      </c>
      <c r="AG237" s="32">
        <v>0</v>
      </c>
      <c r="AH237" s="32">
        <v>0</v>
      </c>
      <c r="AI237" s="37" t="s">
        <v>1459</v>
      </c>
      <c r="AJ237" s="32">
        <v>2.0222222222222221</v>
      </c>
      <c r="AK237" s="32">
        <v>0</v>
      </c>
      <c r="AL237" s="37">
        <v>0</v>
      </c>
      <c r="AM237" t="s">
        <v>446</v>
      </c>
      <c r="AN237" s="34">
        <v>7</v>
      </c>
      <c r="AX237"/>
      <c r="AY237"/>
    </row>
    <row r="238" spans="1:51" x14ac:dyDescent="0.25">
      <c r="A238" t="s">
        <v>1347</v>
      </c>
      <c r="B238" t="s">
        <v>597</v>
      </c>
      <c r="C238" t="s">
        <v>1039</v>
      </c>
      <c r="D238" t="s">
        <v>1274</v>
      </c>
      <c r="E238" s="32">
        <v>42.422222222222224</v>
      </c>
      <c r="F238" s="32">
        <v>110.13611111111109</v>
      </c>
      <c r="G238" s="32">
        <v>0</v>
      </c>
      <c r="H238" s="37">
        <v>0</v>
      </c>
      <c r="I238" s="32">
        <v>103.3472222222222</v>
      </c>
      <c r="J238" s="32">
        <v>0</v>
      </c>
      <c r="K238" s="37">
        <v>0</v>
      </c>
      <c r="L238" s="32">
        <v>12.019444444444444</v>
      </c>
      <c r="M238" s="32">
        <v>0</v>
      </c>
      <c r="N238" s="37">
        <v>0</v>
      </c>
      <c r="O238" s="32">
        <v>5.2305555555555552</v>
      </c>
      <c r="P238" s="32">
        <v>0</v>
      </c>
      <c r="Q238" s="37">
        <v>0</v>
      </c>
      <c r="R238" s="32">
        <v>0</v>
      </c>
      <c r="S238" s="32">
        <v>0</v>
      </c>
      <c r="T238" s="37" t="s">
        <v>1459</v>
      </c>
      <c r="U238" s="32">
        <v>6.7888888888888888</v>
      </c>
      <c r="V238" s="32">
        <v>0</v>
      </c>
      <c r="W238" s="37">
        <v>0</v>
      </c>
      <c r="X238" s="32">
        <v>34.274999999999999</v>
      </c>
      <c r="Y238" s="32">
        <v>0</v>
      </c>
      <c r="Z238" s="37">
        <v>0</v>
      </c>
      <c r="AA238" s="32">
        <v>0</v>
      </c>
      <c r="AB238" s="32">
        <v>0</v>
      </c>
      <c r="AC238" s="37" t="s">
        <v>1459</v>
      </c>
      <c r="AD238" s="32">
        <v>40.477777777777774</v>
      </c>
      <c r="AE238" s="32">
        <v>0</v>
      </c>
      <c r="AF238" s="37">
        <v>0</v>
      </c>
      <c r="AG238" s="32">
        <v>12.122222222222222</v>
      </c>
      <c r="AH238" s="32">
        <v>0</v>
      </c>
      <c r="AI238" s="37">
        <v>0</v>
      </c>
      <c r="AJ238" s="32">
        <v>11.241666666666667</v>
      </c>
      <c r="AK238" s="32">
        <v>0</v>
      </c>
      <c r="AL238" s="37">
        <v>0</v>
      </c>
      <c r="AM238" t="s">
        <v>110</v>
      </c>
      <c r="AN238" s="34">
        <v>7</v>
      </c>
      <c r="AX238"/>
      <c r="AY238"/>
    </row>
    <row r="239" spans="1:51" x14ac:dyDescent="0.25">
      <c r="A239" t="s">
        <v>1347</v>
      </c>
      <c r="B239" t="s">
        <v>798</v>
      </c>
      <c r="C239" t="s">
        <v>980</v>
      </c>
      <c r="D239" t="s">
        <v>1238</v>
      </c>
      <c r="E239" s="32">
        <v>85.077777777777783</v>
      </c>
      <c r="F239" s="32">
        <v>284.49866666666668</v>
      </c>
      <c r="G239" s="32">
        <v>161.96533333333335</v>
      </c>
      <c r="H239" s="37">
        <v>0.56930085202508274</v>
      </c>
      <c r="I239" s="32">
        <v>272.83199999999999</v>
      </c>
      <c r="J239" s="32">
        <v>161.96533333333335</v>
      </c>
      <c r="K239" s="37">
        <v>0.59364492923606227</v>
      </c>
      <c r="L239" s="32">
        <v>26.799999999999997</v>
      </c>
      <c r="M239" s="32">
        <v>0.10833333333333334</v>
      </c>
      <c r="N239" s="37">
        <v>4.042288557213931E-3</v>
      </c>
      <c r="O239" s="32">
        <v>17.022222222222222</v>
      </c>
      <c r="P239" s="32">
        <v>0.10833333333333334</v>
      </c>
      <c r="Q239" s="37">
        <v>6.3642297650130554E-3</v>
      </c>
      <c r="R239" s="32">
        <v>4.3555555555555552</v>
      </c>
      <c r="S239" s="32">
        <v>0</v>
      </c>
      <c r="T239" s="37">
        <v>0</v>
      </c>
      <c r="U239" s="32">
        <v>5.4222222222222225</v>
      </c>
      <c r="V239" s="32">
        <v>0</v>
      </c>
      <c r="W239" s="37">
        <v>0</v>
      </c>
      <c r="X239" s="32">
        <v>101.21388888888889</v>
      </c>
      <c r="Y239" s="32">
        <v>51.538888888888891</v>
      </c>
      <c r="Z239" s="37">
        <v>0.50920767351867613</v>
      </c>
      <c r="AA239" s="32">
        <v>1.8888888888888888</v>
      </c>
      <c r="AB239" s="32">
        <v>0</v>
      </c>
      <c r="AC239" s="37">
        <v>0</v>
      </c>
      <c r="AD239" s="32">
        <v>131.71811111111111</v>
      </c>
      <c r="AE239" s="32">
        <v>99.990333333333339</v>
      </c>
      <c r="AF239" s="37">
        <v>0.7591236504218184</v>
      </c>
      <c r="AG239" s="32">
        <v>9.6166666666666671</v>
      </c>
      <c r="AH239" s="32">
        <v>0</v>
      </c>
      <c r="AI239" s="37">
        <v>0</v>
      </c>
      <c r="AJ239" s="32">
        <v>13.261111111111111</v>
      </c>
      <c r="AK239" s="32">
        <v>10.327777777777778</v>
      </c>
      <c r="AL239" s="37">
        <v>0.77880184331797231</v>
      </c>
      <c r="AM239" t="s">
        <v>313</v>
      </c>
      <c r="AN239" s="34">
        <v>7</v>
      </c>
      <c r="AX239"/>
      <c r="AY239"/>
    </row>
    <row r="240" spans="1:51" x14ac:dyDescent="0.25">
      <c r="A240" t="s">
        <v>1347</v>
      </c>
      <c r="B240" t="s">
        <v>867</v>
      </c>
      <c r="C240" t="s">
        <v>1100</v>
      </c>
      <c r="D240" t="s">
        <v>1271</v>
      </c>
      <c r="E240" s="32">
        <v>73.655555555555551</v>
      </c>
      <c r="F240" s="32">
        <v>299.44188888888891</v>
      </c>
      <c r="G240" s="32">
        <v>69.022222222222226</v>
      </c>
      <c r="H240" s="37">
        <v>0.23050289482990022</v>
      </c>
      <c r="I240" s="32">
        <v>287.02522222222228</v>
      </c>
      <c r="J240" s="32">
        <v>69.022222222222226</v>
      </c>
      <c r="K240" s="37">
        <v>0.24047441436621711</v>
      </c>
      <c r="L240" s="32">
        <v>55.111333333333327</v>
      </c>
      <c r="M240" s="32">
        <v>10.522222222222222</v>
      </c>
      <c r="N240" s="37">
        <v>0.19092664948931659</v>
      </c>
      <c r="O240" s="32">
        <v>42.694666666666663</v>
      </c>
      <c r="P240" s="32">
        <v>10.522222222222222</v>
      </c>
      <c r="Q240" s="37">
        <v>0.24645284865140588</v>
      </c>
      <c r="R240" s="32">
        <v>6.8166666666666664</v>
      </c>
      <c r="S240" s="32">
        <v>0</v>
      </c>
      <c r="T240" s="37">
        <v>0</v>
      </c>
      <c r="U240" s="32">
        <v>5.6</v>
      </c>
      <c r="V240" s="32">
        <v>0</v>
      </c>
      <c r="W240" s="37">
        <v>0</v>
      </c>
      <c r="X240" s="32">
        <v>76.969444444444449</v>
      </c>
      <c r="Y240" s="32">
        <v>20.5</v>
      </c>
      <c r="Z240" s="37">
        <v>0.26633945649427981</v>
      </c>
      <c r="AA240" s="32">
        <v>0</v>
      </c>
      <c r="AB240" s="32">
        <v>0</v>
      </c>
      <c r="AC240" s="37" t="s">
        <v>1459</v>
      </c>
      <c r="AD240" s="32">
        <v>145.23055555555555</v>
      </c>
      <c r="AE240" s="32">
        <v>28.944444444444443</v>
      </c>
      <c r="AF240" s="37">
        <v>0.19929996365931563</v>
      </c>
      <c r="AG240" s="32">
        <v>0.16666666666666666</v>
      </c>
      <c r="AH240" s="32">
        <v>0</v>
      </c>
      <c r="AI240" s="37">
        <v>0</v>
      </c>
      <c r="AJ240" s="32">
        <v>21.963888888888889</v>
      </c>
      <c r="AK240" s="32">
        <v>9.0555555555555554</v>
      </c>
      <c r="AL240" s="37">
        <v>0.41229290502086757</v>
      </c>
      <c r="AM240" t="s">
        <v>385</v>
      </c>
      <c r="AN240" s="34">
        <v>7</v>
      </c>
      <c r="AX240"/>
      <c r="AY240"/>
    </row>
    <row r="241" spans="1:51" x14ac:dyDescent="0.25">
      <c r="A241" t="s">
        <v>1347</v>
      </c>
      <c r="B241" t="s">
        <v>759</v>
      </c>
      <c r="C241" t="s">
        <v>1008</v>
      </c>
      <c r="D241" t="s">
        <v>1258</v>
      </c>
      <c r="E241" s="32">
        <v>34.922222222222224</v>
      </c>
      <c r="F241" s="32">
        <v>140.91344444444445</v>
      </c>
      <c r="G241" s="32">
        <v>5.7722222222222221</v>
      </c>
      <c r="H241" s="37">
        <v>4.09628921142293E-2</v>
      </c>
      <c r="I241" s="32">
        <v>137.26811111111112</v>
      </c>
      <c r="J241" s="32">
        <v>5.7722222222222221</v>
      </c>
      <c r="K241" s="37">
        <v>4.2050715024044588E-2</v>
      </c>
      <c r="L241" s="32">
        <v>12.445000000000002</v>
      </c>
      <c r="M241" s="32">
        <v>0</v>
      </c>
      <c r="N241" s="37">
        <v>0</v>
      </c>
      <c r="O241" s="32">
        <v>8.7996666666666687</v>
      </c>
      <c r="P241" s="32">
        <v>0</v>
      </c>
      <c r="Q241" s="37">
        <v>0</v>
      </c>
      <c r="R241" s="32">
        <v>0</v>
      </c>
      <c r="S241" s="32">
        <v>0</v>
      </c>
      <c r="T241" s="37" t="s">
        <v>1459</v>
      </c>
      <c r="U241" s="32">
        <v>3.6453333333333338</v>
      </c>
      <c r="V241" s="32">
        <v>0</v>
      </c>
      <c r="W241" s="37">
        <v>0</v>
      </c>
      <c r="X241" s="32">
        <v>26.187666666666669</v>
      </c>
      <c r="Y241" s="32">
        <v>0</v>
      </c>
      <c r="Z241" s="37">
        <v>0</v>
      </c>
      <c r="AA241" s="32">
        <v>0</v>
      </c>
      <c r="AB241" s="32">
        <v>0</v>
      </c>
      <c r="AC241" s="37" t="s">
        <v>1459</v>
      </c>
      <c r="AD241" s="32">
        <v>67.577666666666673</v>
      </c>
      <c r="AE241" s="32">
        <v>5.7722222222222221</v>
      </c>
      <c r="AF241" s="37">
        <v>8.5416122025850083E-2</v>
      </c>
      <c r="AG241" s="32">
        <v>11.806888888888889</v>
      </c>
      <c r="AH241" s="32">
        <v>0</v>
      </c>
      <c r="AI241" s="37">
        <v>0</v>
      </c>
      <c r="AJ241" s="32">
        <v>22.896222222222221</v>
      </c>
      <c r="AK241" s="32">
        <v>0</v>
      </c>
      <c r="AL241" s="37">
        <v>0</v>
      </c>
      <c r="AM241" t="s">
        <v>274</v>
      </c>
      <c r="AN241" s="34">
        <v>7</v>
      </c>
      <c r="AX241"/>
      <c r="AY241"/>
    </row>
    <row r="242" spans="1:51" x14ac:dyDescent="0.25">
      <c r="A242" t="s">
        <v>1347</v>
      </c>
      <c r="B242" t="s">
        <v>533</v>
      </c>
      <c r="C242" t="s">
        <v>1002</v>
      </c>
      <c r="D242" t="s">
        <v>1218</v>
      </c>
      <c r="E242" s="32">
        <v>71.900000000000006</v>
      </c>
      <c r="F242" s="32">
        <v>296.68955555555556</v>
      </c>
      <c r="G242" s="32">
        <v>0</v>
      </c>
      <c r="H242" s="37">
        <v>0</v>
      </c>
      <c r="I242" s="32">
        <v>271.59477777777778</v>
      </c>
      <c r="J242" s="32">
        <v>0</v>
      </c>
      <c r="K242" s="37">
        <v>0</v>
      </c>
      <c r="L242" s="32">
        <v>58.719888888888889</v>
      </c>
      <c r="M242" s="32">
        <v>0</v>
      </c>
      <c r="N242" s="37">
        <v>0</v>
      </c>
      <c r="O242" s="32">
        <v>33.62511111111111</v>
      </c>
      <c r="P242" s="32">
        <v>0</v>
      </c>
      <c r="Q242" s="37">
        <v>0</v>
      </c>
      <c r="R242" s="32">
        <v>16.031333333333336</v>
      </c>
      <c r="S242" s="32">
        <v>0</v>
      </c>
      <c r="T242" s="37">
        <v>0</v>
      </c>
      <c r="U242" s="32">
        <v>9.0634444444444444</v>
      </c>
      <c r="V242" s="32">
        <v>0</v>
      </c>
      <c r="W242" s="37">
        <v>0</v>
      </c>
      <c r="X242" s="32">
        <v>51.197333333333347</v>
      </c>
      <c r="Y242" s="32">
        <v>0</v>
      </c>
      <c r="Z242" s="37">
        <v>0</v>
      </c>
      <c r="AA242" s="32">
        <v>0</v>
      </c>
      <c r="AB242" s="32">
        <v>0</v>
      </c>
      <c r="AC242" s="37" t="s">
        <v>1459</v>
      </c>
      <c r="AD242" s="32">
        <v>111.64866666666664</v>
      </c>
      <c r="AE242" s="32">
        <v>0</v>
      </c>
      <c r="AF242" s="37">
        <v>0</v>
      </c>
      <c r="AG242" s="32">
        <v>0</v>
      </c>
      <c r="AH242" s="32">
        <v>0</v>
      </c>
      <c r="AI242" s="37" t="s">
        <v>1459</v>
      </c>
      <c r="AJ242" s="32">
        <v>75.123666666666665</v>
      </c>
      <c r="AK242" s="32">
        <v>0</v>
      </c>
      <c r="AL242" s="37">
        <v>0</v>
      </c>
      <c r="AM242" t="s">
        <v>44</v>
      </c>
      <c r="AN242" s="34">
        <v>7</v>
      </c>
      <c r="AX242"/>
      <c r="AY242"/>
    </row>
    <row r="243" spans="1:51" x14ac:dyDescent="0.25">
      <c r="A243" t="s">
        <v>1347</v>
      </c>
      <c r="B243" t="s">
        <v>799</v>
      </c>
      <c r="C243" t="s">
        <v>1064</v>
      </c>
      <c r="D243" t="s">
        <v>1224</v>
      </c>
      <c r="E243" s="32">
        <v>48.833333333333336</v>
      </c>
      <c r="F243" s="32">
        <v>177.46666666666667</v>
      </c>
      <c r="G243" s="32">
        <v>0</v>
      </c>
      <c r="H243" s="37">
        <v>0</v>
      </c>
      <c r="I243" s="32">
        <v>172.23333333333335</v>
      </c>
      <c r="J243" s="32">
        <v>0</v>
      </c>
      <c r="K243" s="37">
        <v>0</v>
      </c>
      <c r="L243" s="32">
        <v>18.216666666666665</v>
      </c>
      <c r="M243" s="32">
        <v>0</v>
      </c>
      <c r="N243" s="37">
        <v>0</v>
      </c>
      <c r="O243" s="32">
        <v>12.983333333333333</v>
      </c>
      <c r="P243" s="32">
        <v>0</v>
      </c>
      <c r="Q243" s="37">
        <v>0</v>
      </c>
      <c r="R243" s="32">
        <v>0</v>
      </c>
      <c r="S243" s="32">
        <v>0</v>
      </c>
      <c r="T243" s="37" t="s">
        <v>1459</v>
      </c>
      <c r="U243" s="32">
        <v>5.2333333333333334</v>
      </c>
      <c r="V243" s="32">
        <v>0</v>
      </c>
      <c r="W243" s="37">
        <v>0</v>
      </c>
      <c r="X243" s="32">
        <v>47.027777777777779</v>
      </c>
      <c r="Y243" s="32">
        <v>0</v>
      </c>
      <c r="Z243" s="37">
        <v>0</v>
      </c>
      <c r="AA243" s="32">
        <v>0</v>
      </c>
      <c r="AB243" s="32">
        <v>0</v>
      </c>
      <c r="AC243" s="37" t="s">
        <v>1459</v>
      </c>
      <c r="AD243" s="32">
        <v>112.22222222222223</v>
      </c>
      <c r="AE243" s="32">
        <v>0</v>
      </c>
      <c r="AF243" s="37">
        <v>0</v>
      </c>
      <c r="AG243" s="32">
        <v>0</v>
      </c>
      <c r="AH243" s="32">
        <v>0</v>
      </c>
      <c r="AI243" s="37" t="s">
        <v>1459</v>
      </c>
      <c r="AJ243" s="32">
        <v>0</v>
      </c>
      <c r="AK243" s="32">
        <v>0</v>
      </c>
      <c r="AL243" s="37" t="s">
        <v>1459</v>
      </c>
      <c r="AM243" t="s">
        <v>314</v>
      </c>
      <c r="AN243" s="34">
        <v>7</v>
      </c>
      <c r="AX243"/>
      <c r="AY243"/>
    </row>
    <row r="244" spans="1:51" x14ac:dyDescent="0.25">
      <c r="A244" t="s">
        <v>1347</v>
      </c>
      <c r="B244" t="s">
        <v>748</v>
      </c>
      <c r="C244" t="s">
        <v>1154</v>
      </c>
      <c r="D244" t="s">
        <v>1283</v>
      </c>
      <c r="E244" s="32">
        <v>93.666666666666671</v>
      </c>
      <c r="F244" s="32">
        <v>462.86166666666657</v>
      </c>
      <c r="G244" s="32">
        <v>65.178555555555548</v>
      </c>
      <c r="H244" s="37">
        <v>0.14081649064815382</v>
      </c>
      <c r="I244" s="32">
        <v>404.93077777777773</v>
      </c>
      <c r="J244" s="32">
        <v>65.178555555555548</v>
      </c>
      <c r="K244" s="37">
        <v>0.16096221658736184</v>
      </c>
      <c r="L244" s="32">
        <v>114.43655555555556</v>
      </c>
      <c r="M244" s="32">
        <v>19.549444444444443</v>
      </c>
      <c r="N244" s="37">
        <v>0.17083216415888861</v>
      </c>
      <c r="O244" s="32">
        <v>60.683777777777784</v>
      </c>
      <c r="P244" s="32">
        <v>19.549444444444443</v>
      </c>
      <c r="Q244" s="37">
        <v>0.32215272615416157</v>
      </c>
      <c r="R244" s="32">
        <v>48.774999999999999</v>
      </c>
      <c r="S244" s="32">
        <v>0</v>
      </c>
      <c r="T244" s="37">
        <v>0</v>
      </c>
      <c r="U244" s="32">
        <v>4.9777777777777779</v>
      </c>
      <c r="V244" s="32">
        <v>0</v>
      </c>
      <c r="W244" s="37">
        <v>0</v>
      </c>
      <c r="X244" s="32">
        <v>65.064555555555529</v>
      </c>
      <c r="Y244" s="32">
        <v>2.8583333333333334</v>
      </c>
      <c r="Z244" s="37">
        <v>4.3930728626782649E-2</v>
      </c>
      <c r="AA244" s="32">
        <v>4.1781111111111136</v>
      </c>
      <c r="AB244" s="32">
        <v>0</v>
      </c>
      <c r="AC244" s="37">
        <v>0</v>
      </c>
      <c r="AD244" s="32">
        <v>208.59788888888886</v>
      </c>
      <c r="AE244" s="32">
        <v>42.506888888888888</v>
      </c>
      <c r="AF244" s="37">
        <v>0.20377430047497019</v>
      </c>
      <c r="AG244" s="32">
        <v>0.2638888888888889</v>
      </c>
      <c r="AH244" s="32">
        <v>0.2638888888888889</v>
      </c>
      <c r="AI244" s="37">
        <v>1</v>
      </c>
      <c r="AJ244" s="32">
        <v>70.320666666666654</v>
      </c>
      <c r="AK244" s="32">
        <v>0</v>
      </c>
      <c r="AL244" s="37">
        <v>0</v>
      </c>
      <c r="AM244" t="s">
        <v>262</v>
      </c>
      <c r="AN244" s="34">
        <v>7</v>
      </c>
      <c r="AX244"/>
      <c r="AY244"/>
    </row>
    <row r="245" spans="1:51" x14ac:dyDescent="0.25">
      <c r="A245" t="s">
        <v>1347</v>
      </c>
      <c r="B245" t="s">
        <v>483</v>
      </c>
      <c r="C245" t="s">
        <v>1067</v>
      </c>
      <c r="D245" t="s">
        <v>1286</v>
      </c>
      <c r="E245" s="32">
        <v>186.38888888888889</v>
      </c>
      <c r="F245" s="32">
        <v>764.19999999999993</v>
      </c>
      <c r="G245" s="32">
        <v>0</v>
      </c>
      <c r="H245" s="37">
        <v>0</v>
      </c>
      <c r="I245" s="32">
        <v>723.58399999999995</v>
      </c>
      <c r="J245" s="32">
        <v>0</v>
      </c>
      <c r="K245" s="37">
        <v>0</v>
      </c>
      <c r="L245" s="32">
        <v>129.87211111111108</v>
      </c>
      <c r="M245" s="32">
        <v>0</v>
      </c>
      <c r="N245" s="37">
        <v>0</v>
      </c>
      <c r="O245" s="32">
        <v>94.836888888888865</v>
      </c>
      <c r="P245" s="32">
        <v>0</v>
      </c>
      <c r="Q245" s="37">
        <v>0</v>
      </c>
      <c r="R245" s="32">
        <v>29.43522222222223</v>
      </c>
      <c r="S245" s="32">
        <v>0</v>
      </c>
      <c r="T245" s="37">
        <v>0</v>
      </c>
      <c r="U245" s="32">
        <v>5.6</v>
      </c>
      <c r="V245" s="32">
        <v>0</v>
      </c>
      <c r="W245" s="37">
        <v>0</v>
      </c>
      <c r="X245" s="32">
        <v>151.5153333333333</v>
      </c>
      <c r="Y245" s="32">
        <v>0</v>
      </c>
      <c r="Z245" s="37">
        <v>0</v>
      </c>
      <c r="AA245" s="32">
        <v>5.5807777777777785</v>
      </c>
      <c r="AB245" s="32">
        <v>0</v>
      </c>
      <c r="AC245" s="37">
        <v>0</v>
      </c>
      <c r="AD245" s="32">
        <v>413.30344444444444</v>
      </c>
      <c r="AE245" s="32">
        <v>0</v>
      </c>
      <c r="AF245" s="37">
        <v>0</v>
      </c>
      <c r="AG245" s="32">
        <v>12.831</v>
      </c>
      <c r="AH245" s="32">
        <v>0</v>
      </c>
      <c r="AI245" s="37">
        <v>0</v>
      </c>
      <c r="AJ245" s="32">
        <v>51.097333333333339</v>
      </c>
      <c r="AK245" s="32">
        <v>0</v>
      </c>
      <c r="AL245" s="37">
        <v>0</v>
      </c>
      <c r="AM245" t="s">
        <v>105</v>
      </c>
      <c r="AN245" s="34">
        <v>7</v>
      </c>
      <c r="AX245"/>
      <c r="AY245"/>
    </row>
    <row r="246" spans="1:51" x14ac:dyDescent="0.25">
      <c r="A246" t="s">
        <v>1347</v>
      </c>
      <c r="B246" t="s">
        <v>853</v>
      </c>
      <c r="C246" t="s">
        <v>1036</v>
      </c>
      <c r="D246" t="s">
        <v>1240</v>
      </c>
      <c r="E246" s="32">
        <v>55.7</v>
      </c>
      <c r="F246" s="32">
        <v>342.62744444444445</v>
      </c>
      <c r="G246" s="32">
        <v>33.155555555555537</v>
      </c>
      <c r="H246" s="37">
        <v>9.6768534141553758E-2</v>
      </c>
      <c r="I246" s="32">
        <v>326.59333333333336</v>
      </c>
      <c r="J246" s="32">
        <v>33.155555555555537</v>
      </c>
      <c r="K246" s="37">
        <v>0.10151938870630815</v>
      </c>
      <c r="L246" s="32">
        <v>63.730333333333306</v>
      </c>
      <c r="M246" s="32">
        <v>0</v>
      </c>
      <c r="N246" s="37">
        <v>0</v>
      </c>
      <c r="O246" s="32">
        <v>63.46366666666664</v>
      </c>
      <c r="P246" s="32">
        <v>0</v>
      </c>
      <c r="Q246" s="37">
        <v>0</v>
      </c>
      <c r="R246" s="32">
        <v>0</v>
      </c>
      <c r="S246" s="32">
        <v>0</v>
      </c>
      <c r="T246" s="37" t="s">
        <v>1459</v>
      </c>
      <c r="U246" s="32">
        <v>0.26666666666666666</v>
      </c>
      <c r="V246" s="32">
        <v>0</v>
      </c>
      <c r="W246" s="37">
        <v>0</v>
      </c>
      <c r="X246" s="32">
        <v>94.991111111111124</v>
      </c>
      <c r="Y246" s="32">
        <v>10.216666666666667</v>
      </c>
      <c r="Z246" s="37">
        <v>0.10755392317409815</v>
      </c>
      <c r="AA246" s="32">
        <v>15.767444444444438</v>
      </c>
      <c r="AB246" s="32">
        <v>0</v>
      </c>
      <c r="AC246" s="37">
        <v>0</v>
      </c>
      <c r="AD246" s="32">
        <v>111.69522222222224</v>
      </c>
      <c r="AE246" s="32">
        <v>20.685555555555542</v>
      </c>
      <c r="AF246" s="37">
        <v>0.18519642240740411</v>
      </c>
      <c r="AG246" s="32">
        <v>15.156333333333334</v>
      </c>
      <c r="AH246" s="32">
        <v>0</v>
      </c>
      <c r="AI246" s="37">
        <v>0</v>
      </c>
      <c r="AJ246" s="32">
        <v>41.287000000000006</v>
      </c>
      <c r="AK246" s="32">
        <v>2.253333333333333</v>
      </c>
      <c r="AL246" s="37">
        <v>5.4577308434454734E-2</v>
      </c>
      <c r="AM246" t="s">
        <v>371</v>
      </c>
      <c r="AN246" s="34">
        <v>7</v>
      </c>
      <c r="AX246"/>
      <c r="AY246"/>
    </row>
    <row r="247" spans="1:51" x14ac:dyDescent="0.25">
      <c r="A247" t="s">
        <v>1347</v>
      </c>
      <c r="B247" t="s">
        <v>855</v>
      </c>
      <c r="C247" t="s">
        <v>1011</v>
      </c>
      <c r="D247" t="s">
        <v>1279</v>
      </c>
      <c r="E247" s="32">
        <v>26.344444444444445</v>
      </c>
      <c r="F247" s="32">
        <v>164.84466666666663</v>
      </c>
      <c r="G247" s="32">
        <v>42.446444444444445</v>
      </c>
      <c r="H247" s="37">
        <v>0.25749358655488475</v>
      </c>
      <c r="I247" s="32">
        <v>141.2725555555555</v>
      </c>
      <c r="J247" s="32">
        <v>42.446444444444445</v>
      </c>
      <c r="K247" s="37">
        <v>0.30045782266430626</v>
      </c>
      <c r="L247" s="32">
        <v>31.508444444444443</v>
      </c>
      <c r="M247" s="32">
        <v>8.8888888888888892E-2</v>
      </c>
      <c r="N247" s="37">
        <v>2.8211132112731688E-3</v>
      </c>
      <c r="O247" s="32">
        <v>8.9306666666666654</v>
      </c>
      <c r="P247" s="32">
        <v>8.8888888888888892E-2</v>
      </c>
      <c r="Q247" s="37">
        <v>9.9532198666268563E-3</v>
      </c>
      <c r="R247" s="32">
        <v>16.888888888888889</v>
      </c>
      <c r="S247" s="32">
        <v>0</v>
      </c>
      <c r="T247" s="37">
        <v>0</v>
      </c>
      <c r="U247" s="32">
        <v>5.6888888888888891</v>
      </c>
      <c r="V247" s="32">
        <v>0</v>
      </c>
      <c r="W247" s="37">
        <v>0</v>
      </c>
      <c r="X247" s="32">
        <v>40.021555555555544</v>
      </c>
      <c r="Y247" s="32">
        <v>3.9977777777777779</v>
      </c>
      <c r="Z247" s="37">
        <v>9.9890614502184963E-2</v>
      </c>
      <c r="AA247" s="32">
        <v>0.99433333333333218</v>
      </c>
      <c r="AB247" s="32">
        <v>0</v>
      </c>
      <c r="AC247" s="37">
        <v>0</v>
      </c>
      <c r="AD247" s="32">
        <v>92.242555555555512</v>
      </c>
      <c r="AE247" s="32">
        <v>38.282000000000004</v>
      </c>
      <c r="AF247" s="37">
        <v>0.41501452089479091</v>
      </c>
      <c r="AG247" s="32">
        <v>0</v>
      </c>
      <c r="AH247" s="32">
        <v>0</v>
      </c>
      <c r="AI247" s="37" t="s">
        <v>1459</v>
      </c>
      <c r="AJ247" s="32">
        <v>7.7777777777777779E-2</v>
      </c>
      <c r="AK247" s="32">
        <v>7.7777777777777779E-2</v>
      </c>
      <c r="AL247" s="37">
        <v>1</v>
      </c>
      <c r="AM247" t="s">
        <v>373</v>
      </c>
      <c r="AN247" s="34">
        <v>7</v>
      </c>
      <c r="AX247"/>
      <c r="AY247"/>
    </row>
    <row r="248" spans="1:51" x14ac:dyDescent="0.25">
      <c r="A248" t="s">
        <v>1347</v>
      </c>
      <c r="B248" t="s">
        <v>885</v>
      </c>
      <c r="C248" t="s">
        <v>1104</v>
      </c>
      <c r="D248" t="s">
        <v>1283</v>
      </c>
      <c r="E248" s="32">
        <v>31.922222222222221</v>
      </c>
      <c r="F248" s="32">
        <v>275.60044444444446</v>
      </c>
      <c r="G248" s="32">
        <v>7.1888888888888891</v>
      </c>
      <c r="H248" s="37">
        <v>2.6084460434671126E-2</v>
      </c>
      <c r="I248" s="32">
        <v>231.85600000000005</v>
      </c>
      <c r="J248" s="32">
        <v>7.1888888888888891</v>
      </c>
      <c r="K248" s="37">
        <v>3.1005835039373091E-2</v>
      </c>
      <c r="L248" s="32">
        <v>74.62811111111111</v>
      </c>
      <c r="M248" s="32">
        <v>0</v>
      </c>
      <c r="N248" s="37">
        <v>0</v>
      </c>
      <c r="O248" s="32">
        <v>40.569777777777787</v>
      </c>
      <c r="P248" s="32">
        <v>0</v>
      </c>
      <c r="Q248" s="37">
        <v>0</v>
      </c>
      <c r="R248" s="32">
        <v>28.991666666666667</v>
      </c>
      <c r="S248" s="32">
        <v>0</v>
      </c>
      <c r="T248" s="37">
        <v>0</v>
      </c>
      <c r="U248" s="32">
        <v>5.0666666666666664</v>
      </c>
      <c r="V248" s="32">
        <v>0</v>
      </c>
      <c r="W248" s="37">
        <v>0</v>
      </c>
      <c r="X248" s="32">
        <v>44.329888888888888</v>
      </c>
      <c r="Y248" s="32">
        <v>0.5083333333333333</v>
      </c>
      <c r="Z248" s="37">
        <v>1.1467056337710448E-2</v>
      </c>
      <c r="AA248" s="32">
        <v>9.6861111111111118</v>
      </c>
      <c r="AB248" s="32">
        <v>0</v>
      </c>
      <c r="AC248" s="37">
        <v>0</v>
      </c>
      <c r="AD248" s="32">
        <v>118.86688888888891</v>
      </c>
      <c r="AE248" s="32">
        <v>6.5638888888888891</v>
      </c>
      <c r="AF248" s="37">
        <v>5.522049874649701E-2</v>
      </c>
      <c r="AG248" s="32">
        <v>0.11666666666666667</v>
      </c>
      <c r="AH248" s="32">
        <v>0.11666666666666667</v>
      </c>
      <c r="AI248" s="37">
        <v>1</v>
      </c>
      <c r="AJ248" s="32">
        <v>27.972777777777779</v>
      </c>
      <c r="AK248" s="32">
        <v>0</v>
      </c>
      <c r="AL248" s="37">
        <v>0</v>
      </c>
      <c r="AM248" t="s">
        <v>403</v>
      </c>
      <c r="AN248" s="34">
        <v>7</v>
      </c>
      <c r="AX248"/>
      <c r="AY248"/>
    </row>
    <row r="249" spans="1:51" x14ac:dyDescent="0.25">
      <c r="A249" t="s">
        <v>1347</v>
      </c>
      <c r="B249" t="s">
        <v>514</v>
      </c>
      <c r="C249" t="s">
        <v>1002</v>
      </c>
      <c r="D249" t="s">
        <v>1218</v>
      </c>
      <c r="E249" s="32">
        <v>42.56666666666667</v>
      </c>
      <c r="F249" s="32">
        <v>103.34444444444443</v>
      </c>
      <c r="G249" s="32">
        <v>0</v>
      </c>
      <c r="H249" s="37">
        <v>0</v>
      </c>
      <c r="I249" s="32">
        <v>93.783333333333331</v>
      </c>
      <c r="J249" s="32">
        <v>0</v>
      </c>
      <c r="K249" s="37">
        <v>0</v>
      </c>
      <c r="L249" s="32">
        <v>32.316666666666663</v>
      </c>
      <c r="M249" s="32">
        <v>0</v>
      </c>
      <c r="N249" s="37">
        <v>0</v>
      </c>
      <c r="O249" s="32">
        <v>22.755555555555556</v>
      </c>
      <c r="P249" s="32">
        <v>0</v>
      </c>
      <c r="Q249" s="37">
        <v>0</v>
      </c>
      <c r="R249" s="32">
        <v>4.2611111111111111</v>
      </c>
      <c r="S249" s="32">
        <v>0</v>
      </c>
      <c r="T249" s="37">
        <v>0</v>
      </c>
      <c r="U249" s="32">
        <v>5.3</v>
      </c>
      <c r="V249" s="32">
        <v>0</v>
      </c>
      <c r="W249" s="37">
        <v>0</v>
      </c>
      <c r="X249" s="32">
        <v>22.994444444444444</v>
      </c>
      <c r="Y249" s="32">
        <v>0</v>
      </c>
      <c r="Z249" s="37">
        <v>0</v>
      </c>
      <c r="AA249" s="32">
        <v>0</v>
      </c>
      <c r="AB249" s="32">
        <v>0</v>
      </c>
      <c r="AC249" s="37" t="s">
        <v>1459</v>
      </c>
      <c r="AD249" s="32">
        <v>35.447222222222223</v>
      </c>
      <c r="AE249" s="32">
        <v>0</v>
      </c>
      <c r="AF249" s="37">
        <v>0</v>
      </c>
      <c r="AG249" s="32">
        <v>1.6055555555555556</v>
      </c>
      <c r="AH249" s="32">
        <v>0</v>
      </c>
      <c r="AI249" s="37">
        <v>0</v>
      </c>
      <c r="AJ249" s="32">
        <v>10.980555555555556</v>
      </c>
      <c r="AK249" s="32">
        <v>0</v>
      </c>
      <c r="AL249" s="37">
        <v>0</v>
      </c>
      <c r="AM249" t="s">
        <v>25</v>
      </c>
      <c r="AN249" s="34">
        <v>7</v>
      </c>
      <c r="AX249"/>
      <c r="AY249"/>
    </row>
    <row r="250" spans="1:51" x14ac:dyDescent="0.25">
      <c r="A250" t="s">
        <v>1347</v>
      </c>
      <c r="B250" t="s">
        <v>724</v>
      </c>
      <c r="C250" t="s">
        <v>1136</v>
      </c>
      <c r="D250" t="s">
        <v>1217</v>
      </c>
      <c r="E250" s="32">
        <v>66.599999999999994</v>
      </c>
      <c r="F250" s="32">
        <v>208.19311111111114</v>
      </c>
      <c r="G250" s="32">
        <v>0</v>
      </c>
      <c r="H250" s="37">
        <v>0</v>
      </c>
      <c r="I250" s="32">
        <v>194.62055555555557</v>
      </c>
      <c r="J250" s="32">
        <v>0</v>
      </c>
      <c r="K250" s="37">
        <v>0</v>
      </c>
      <c r="L250" s="32">
        <v>27.771000000000001</v>
      </c>
      <c r="M250" s="32">
        <v>0</v>
      </c>
      <c r="N250" s="37">
        <v>0</v>
      </c>
      <c r="O250" s="32">
        <v>14.198444444444446</v>
      </c>
      <c r="P250" s="32">
        <v>0</v>
      </c>
      <c r="Q250" s="37">
        <v>0</v>
      </c>
      <c r="R250" s="32">
        <v>8.1092222222222201</v>
      </c>
      <c r="S250" s="32">
        <v>0</v>
      </c>
      <c r="T250" s="37">
        <v>0</v>
      </c>
      <c r="U250" s="32">
        <v>5.4633333333333329</v>
      </c>
      <c r="V250" s="32">
        <v>0</v>
      </c>
      <c r="W250" s="37">
        <v>0</v>
      </c>
      <c r="X250" s="32">
        <v>40.43522222222223</v>
      </c>
      <c r="Y250" s="32">
        <v>0</v>
      </c>
      <c r="Z250" s="37">
        <v>0</v>
      </c>
      <c r="AA250" s="32">
        <v>0</v>
      </c>
      <c r="AB250" s="32">
        <v>0</v>
      </c>
      <c r="AC250" s="37" t="s">
        <v>1459</v>
      </c>
      <c r="AD250" s="32">
        <v>121.68933333333334</v>
      </c>
      <c r="AE250" s="32">
        <v>0</v>
      </c>
      <c r="AF250" s="37">
        <v>0</v>
      </c>
      <c r="AG250" s="32">
        <v>2.324444444444445</v>
      </c>
      <c r="AH250" s="32">
        <v>0</v>
      </c>
      <c r="AI250" s="37">
        <v>0</v>
      </c>
      <c r="AJ250" s="32">
        <v>15.973111111111107</v>
      </c>
      <c r="AK250" s="32">
        <v>0</v>
      </c>
      <c r="AL250" s="37">
        <v>0</v>
      </c>
      <c r="AM250" t="s">
        <v>238</v>
      </c>
      <c r="AN250" s="34">
        <v>7</v>
      </c>
      <c r="AX250"/>
      <c r="AY250"/>
    </row>
    <row r="251" spans="1:51" x14ac:dyDescent="0.25">
      <c r="A251" t="s">
        <v>1347</v>
      </c>
      <c r="B251" t="s">
        <v>826</v>
      </c>
      <c r="C251" t="s">
        <v>989</v>
      </c>
      <c r="D251" t="s">
        <v>1234</v>
      </c>
      <c r="E251" s="32">
        <v>78.088888888888889</v>
      </c>
      <c r="F251" s="32">
        <v>229.33055555555561</v>
      </c>
      <c r="G251" s="32">
        <v>28.356777777777783</v>
      </c>
      <c r="H251" s="37">
        <v>0.12365023801160381</v>
      </c>
      <c r="I251" s="32">
        <v>205.76688888888893</v>
      </c>
      <c r="J251" s="32">
        <v>26.355666666666671</v>
      </c>
      <c r="K251" s="37">
        <v>0.12808507145626497</v>
      </c>
      <c r="L251" s="32">
        <v>34.921333333333337</v>
      </c>
      <c r="M251" s="32">
        <v>5.6968888888888891</v>
      </c>
      <c r="N251" s="37">
        <v>0.16313491911979941</v>
      </c>
      <c r="O251" s="32">
        <v>17.04655555555556</v>
      </c>
      <c r="P251" s="32">
        <v>3.6957777777777783</v>
      </c>
      <c r="Q251" s="37">
        <v>0.21680495896857621</v>
      </c>
      <c r="R251" s="32">
        <v>12.18588888888889</v>
      </c>
      <c r="S251" s="32">
        <v>2.0011111111111113</v>
      </c>
      <c r="T251" s="37">
        <v>0.16421544044568856</v>
      </c>
      <c r="U251" s="32">
        <v>5.6888888888888891</v>
      </c>
      <c r="V251" s="32">
        <v>0</v>
      </c>
      <c r="W251" s="37">
        <v>0</v>
      </c>
      <c r="X251" s="32">
        <v>35.75911111111111</v>
      </c>
      <c r="Y251" s="32">
        <v>1.6951111111111112</v>
      </c>
      <c r="Z251" s="37">
        <v>4.7403614308086213E-2</v>
      </c>
      <c r="AA251" s="32">
        <v>5.6888888888888891</v>
      </c>
      <c r="AB251" s="32">
        <v>0</v>
      </c>
      <c r="AC251" s="37">
        <v>0</v>
      </c>
      <c r="AD251" s="32">
        <v>84.188888888888911</v>
      </c>
      <c r="AE251" s="32">
        <v>20.797777777777782</v>
      </c>
      <c r="AF251" s="37">
        <v>0.24703708591790943</v>
      </c>
      <c r="AG251" s="32">
        <v>38.135000000000012</v>
      </c>
      <c r="AH251" s="32">
        <v>0</v>
      </c>
      <c r="AI251" s="37">
        <v>0</v>
      </c>
      <c r="AJ251" s="32">
        <v>30.637333333333334</v>
      </c>
      <c r="AK251" s="32">
        <v>0.16700000000000001</v>
      </c>
      <c r="AL251" s="37">
        <v>5.450866045782923E-3</v>
      </c>
      <c r="AM251" t="s">
        <v>342</v>
      </c>
      <c r="AN251" s="34">
        <v>7</v>
      </c>
      <c r="AX251"/>
      <c r="AY251"/>
    </row>
    <row r="252" spans="1:51" x14ac:dyDescent="0.25">
      <c r="A252" t="s">
        <v>1347</v>
      </c>
      <c r="B252" t="s">
        <v>884</v>
      </c>
      <c r="C252" t="s">
        <v>989</v>
      </c>
      <c r="D252" t="s">
        <v>1234</v>
      </c>
      <c r="E252" s="32">
        <v>90.266666666666666</v>
      </c>
      <c r="F252" s="32">
        <v>402.7473333333333</v>
      </c>
      <c r="G252" s="32">
        <v>0</v>
      </c>
      <c r="H252" s="37">
        <v>0</v>
      </c>
      <c r="I252" s="32">
        <v>366.40166666666664</v>
      </c>
      <c r="J252" s="32">
        <v>0</v>
      </c>
      <c r="K252" s="37">
        <v>0</v>
      </c>
      <c r="L252" s="32">
        <v>64.245999999999995</v>
      </c>
      <c r="M252" s="32">
        <v>0</v>
      </c>
      <c r="N252" s="37">
        <v>0</v>
      </c>
      <c r="O252" s="32">
        <v>38.786444444444442</v>
      </c>
      <c r="P252" s="32">
        <v>0</v>
      </c>
      <c r="Q252" s="37">
        <v>0</v>
      </c>
      <c r="R252" s="32">
        <v>17.815111111111111</v>
      </c>
      <c r="S252" s="32">
        <v>0</v>
      </c>
      <c r="T252" s="37">
        <v>0</v>
      </c>
      <c r="U252" s="32">
        <v>7.6444444444444448</v>
      </c>
      <c r="V252" s="32">
        <v>0</v>
      </c>
      <c r="W252" s="37">
        <v>0</v>
      </c>
      <c r="X252" s="32">
        <v>80.876222222222196</v>
      </c>
      <c r="Y252" s="32">
        <v>0</v>
      </c>
      <c r="Z252" s="37">
        <v>0</v>
      </c>
      <c r="AA252" s="32">
        <v>10.886111111111113</v>
      </c>
      <c r="AB252" s="32">
        <v>0</v>
      </c>
      <c r="AC252" s="37">
        <v>0</v>
      </c>
      <c r="AD252" s="32">
        <v>228.58711111111111</v>
      </c>
      <c r="AE252" s="32">
        <v>0</v>
      </c>
      <c r="AF252" s="37">
        <v>0</v>
      </c>
      <c r="AG252" s="32">
        <v>0</v>
      </c>
      <c r="AH252" s="32">
        <v>0</v>
      </c>
      <c r="AI252" s="37" t="s">
        <v>1459</v>
      </c>
      <c r="AJ252" s="32">
        <v>18.151888888888884</v>
      </c>
      <c r="AK252" s="32">
        <v>0</v>
      </c>
      <c r="AL252" s="37">
        <v>0</v>
      </c>
      <c r="AM252" t="s">
        <v>402</v>
      </c>
      <c r="AN252" s="34">
        <v>7</v>
      </c>
      <c r="AX252"/>
      <c r="AY252"/>
    </row>
    <row r="253" spans="1:51" x14ac:dyDescent="0.25">
      <c r="A253" t="s">
        <v>1347</v>
      </c>
      <c r="B253" t="s">
        <v>906</v>
      </c>
      <c r="C253" t="s">
        <v>1198</v>
      </c>
      <c r="D253" t="s">
        <v>1283</v>
      </c>
      <c r="E253" s="32">
        <v>42.18888888888889</v>
      </c>
      <c r="F253" s="32">
        <v>198.42177777777775</v>
      </c>
      <c r="G253" s="32">
        <v>27.930555555555564</v>
      </c>
      <c r="H253" s="37">
        <v>0.14076355865955581</v>
      </c>
      <c r="I253" s="32">
        <v>179.07733333333331</v>
      </c>
      <c r="J253" s="32">
        <v>27.930555555555564</v>
      </c>
      <c r="K253" s="37">
        <v>0.15596923985664796</v>
      </c>
      <c r="L253" s="32">
        <v>14.790000000000001</v>
      </c>
      <c r="M253" s="32">
        <v>0</v>
      </c>
      <c r="N253" s="37">
        <v>0</v>
      </c>
      <c r="O253" s="32">
        <v>10.863333333333333</v>
      </c>
      <c r="P253" s="32">
        <v>0</v>
      </c>
      <c r="Q253" s="37">
        <v>0</v>
      </c>
      <c r="R253" s="32">
        <v>1.6888888888888887</v>
      </c>
      <c r="S253" s="32">
        <v>0</v>
      </c>
      <c r="T253" s="37">
        <v>0</v>
      </c>
      <c r="U253" s="32">
        <v>2.2377777777777794</v>
      </c>
      <c r="V253" s="32">
        <v>0</v>
      </c>
      <c r="W253" s="37">
        <v>0</v>
      </c>
      <c r="X253" s="32">
        <v>32.769999999999982</v>
      </c>
      <c r="Y253" s="32">
        <v>3.9449999999999976</v>
      </c>
      <c r="Z253" s="37">
        <v>0.12038449801647848</v>
      </c>
      <c r="AA253" s="32">
        <v>15.417777777777772</v>
      </c>
      <c r="AB253" s="32">
        <v>0</v>
      </c>
      <c r="AC253" s="37">
        <v>0</v>
      </c>
      <c r="AD253" s="32">
        <v>114.16066666666664</v>
      </c>
      <c r="AE253" s="32">
        <v>23.985555555555568</v>
      </c>
      <c r="AF253" s="37">
        <v>0.21010349935665734</v>
      </c>
      <c r="AG253" s="32">
        <v>0</v>
      </c>
      <c r="AH253" s="32">
        <v>0</v>
      </c>
      <c r="AI253" s="37" t="s">
        <v>1459</v>
      </c>
      <c r="AJ253" s="32">
        <v>21.283333333333363</v>
      </c>
      <c r="AK253" s="32">
        <v>0</v>
      </c>
      <c r="AL253" s="37">
        <v>0</v>
      </c>
      <c r="AM253" t="s">
        <v>424</v>
      </c>
      <c r="AN253" s="34">
        <v>7</v>
      </c>
      <c r="AX253"/>
      <c r="AY253"/>
    </row>
    <row r="254" spans="1:51" x14ac:dyDescent="0.25">
      <c r="A254" t="s">
        <v>1347</v>
      </c>
      <c r="B254" t="s">
        <v>648</v>
      </c>
      <c r="C254" t="s">
        <v>1076</v>
      </c>
      <c r="D254" t="s">
        <v>1227</v>
      </c>
      <c r="E254" s="32">
        <v>56.611111111111114</v>
      </c>
      <c r="F254" s="32">
        <v>159.08333333333334</v>
      </c>
      <c r="G254" s="32">
        <v>0</v>
      </c>
      <c r="H254" s="37">
        <v>0</v>
      </c>
      <c r="I254" s="32">
        <v>141.92777777777778</v>
      </c>
      <c r="J254" s="32">
        <v>0</v>
      </c>
      <c r="K254" s="37">
        <v>0</v>
      </c>
      <c r="L254" s="32">
        <v>23.894444444444446</v>
      </c>
      <c r="M254" s="32">
        <v>0</v>
      </c>
      <c r="N254" s="37">
        <v>0</v>
      </c>
      <c r="O254" s="32">
        <v>12.094444444444445</v>
      </c>
      <c r="P254" s="32">
        <v>0</v>
      </c>
      <c r="Q254" s="37">
        <v>0</v>
      </c>
      <c r="R254" s="32">
        <v>6.1111111111111107</v>
      </c>
      <c r="S254" s="32">
        <v>0</v>
      </c>
      <c r="T254" s="37">
        <v>0</v>
      </c>
      <c r="U254" s="32">
        <v>5.6888888888888891</v>
      </c>
      <c r="V254" s="32">
        <v>0</v>
      </c>
      <c r="W254" s="37">
        <v>0</v>
      </c>
      <c r="X254" s="32">
        <v>30.458333333333332</v>
      </c>
      <c r="Y254" s="32">
        <v>0</v>
      </c>
      <c r="Z254" s="37">
        <v>0</v>
      </c>
      <c r="AA254" s="32">
        <v>5.3555555555555552</v>
      </c>
      <c r="AB254" s="32">
        <v>0</v>
      </c>
      <c r="AC254" s="37">
        <v>0</v>
      </c>
      <c r="AD254" s="32">
        <v>50.547222222222224</v>
      </c>
      <c r="AE254" s="32">
        <v>0</v>
      </c>
      <c r="AF254" s="37">
        <v>0</v>
      </c>
      <c r="AG254" s="32">
        <v>31.555555555555557</v>
      </c>
      <c r="AH254" s="32">
        <v>0</v>
      </c>
      <c r="AI254" s="37">
        <v>0</v>
      </c>
      <c r="AJ254" s="32">
        <v>17.272222222222222</v>
      </c>
      <c r="AK254" s="32">
        <v>0</v>
      </c>
      <c r="AL254" s="37">
        <v>0</v>
      </c>
      <c r="AM254" t="s">
        <v>162</v>
      </c>
      <c r="AN254" s="34">
        <v>7</v>
      </c>
      <c r="AX254"/>
      <c r="AY254"/>
    </row>
    <row r="255" spans="1:51" x14ac:dyDescent="0.25">
      <c r="A255" t="s">
        <v>1347</v>
      </c>
      <c r="B255" t="s">
        <v>833</v>
      </c>
      <c r="C255" t="s">
        <v>1183</v>
      </c>
      <c r="D255" t="s">
        <v>1228</v>
      </c>
      <c r="E255" s="32">
        <v>48.988888888888887</v>
      </c>
      <c r="F255" s="32">
        <v>158.9973333333333</v>
      </c>
      <c r="G255" s="32">
        <v>23.980777777777789</v>
      </c>
      <c r="H255" s="37">
        <v>0.15082503130730365</v>
      </c>
      <c r="I255" s="32">
        <v>150.11122222222221</v>
      </c>
      <c r="J255" s="32">
        <v>23.980777777777789</v>
      </c>
      <c r="K255" s="37">
        <v>0.15975339766587895</v>
      </c>
      <c r="L255" s="32">
        <v>17.208333333333332</v>
      </c>
      <c r="M255" s="32">
        <v>0</v>
      </c>
      <c r="N255" s="37">
        <v>0</v>
      </c>
      <c r="O255" s="32">
        <v>9.6777777777777771</v>
      </c>
      <c r="P255" s="32">
        <v>0</v>
      </c>
      <c r="Q255" s="37">
        <v>0</v>
      </c>
      <c r="R255" s="32">
        <v>0</v>
      </c>
      <c r="S255" s="32">
        <v>0</v>
      </c>
      <c r="T255" s="37" t="s">
        <v>1459</v>
      </c>
      <c r="U255" s="32">
        <v>7.5305555555555559</v>
      </c>
      <c r="V255" s="32">
        <v>0</v>
      </c>
      <c r="W255" s="37">
        <v>0</v>
      </c>
      <c r="X255" s="32">
        <v>41.623111111111115</v>
      </c>
      <c r="Y255" s="32">
        <v>9.103666666666669</v>
      </c>
      <c r="Z255" s="37">
        <v>0.21871663178576009</v>
      </c>
      <c r="AA255" s="32">
        <v>1.3555555555555556</v>
      </c>
      <c r="AB255" s="32">
        <v>0</v>
      </c>
      <c r="AC255" s="37">
        <v>0</v>
      </c>
      <c r="AD255" s="32">
        <v>60.445333333333309</v>
      </c>
      <c r="AE255" s="32">
        <v>14.710444444444452</v>
      </c>
      <c r="AF255" s="37">
        <v>0.24336774459199151</v>
      </c>
      <c r="AG255" s="32">
        <v>28.852777777777778</v>
      </c>
      <c r="AH255" s="32">
        <v>0</v>
      </c>
      <c r="AI255" s="37">
        <v>0</v>
      </c>
      <c r="AJ255" s="32">
        <v>9.5122222222222224</v>
      </c>
      <c r="AK255" s="32">
        <v>0.16666666666666666</v>
      </c>
      <c r="AL255" s="37">
        <v>1.7521317603083751E-2</v>
      </c>
      <c r="AM255" t="s">
        <v>349</v>
      </c>
      <c r="AN255" s="34">
        <v>7</v>
      </c>
      <c r="AX255"/>
      <c r="AY255"/>
    </row>
    <row r="256" spans="1:51" x14ac:dyDescent="0.25">
      <c r="A256" t="s">
        <v>1347</v>
      </c>
      <c r="B256" t="s">
        <v>542</v>
      </c>
      <c r="C256" t="s">
        <v>1084</v>
      </c>
      <c r="D256" t="s">
        <v>1224</v>
      </c>
      <c r="E256" s="32">
        <v>56.4</v>
      </c>
      <c r="F256" s="32">
        <v>244.44877777777776</v>
      </c>
      <c r="G256" s="32">
        <v>0</v>
      </c>
      <c r="H256" s="37">
        <v>0</v>
      </c>
      <c r="I256" s="32">
        <v>236.17288888888888</v>
      </c>
      <c r="J256" s="32">
        <v>0</v>
      </c>
      <c r="K256" s="37">
        <v>0</v>
      </c>
      <c r="L256" s="32">
        <v>36.095555555555549</v>
      </c>
      <c r="M256" s="32">
        <v>0</v>
      </c>
      <c r="N256" s="37">
        <v>0</v>
      </c>
      <c r="O256" s="32">
        <v>27.819666666666663</v>
      </c>
      <c r="P256" s="32">
        <v>0</v>
      </c>
      <c r="Q256" s="37">
        <v>0</v>
      </c>
      <c r="R256" s="32">
        <v>2.6758888888888888</v>
      </c>
      <c r="S256" s="32">
        <v>0</v>
      </c>
      <c r="T256" s="37">
        <v>0</v>
      </c>
      <c r="U256" s="32">
        <v>5.6</v>
      </c>
      <c r="V256" s="32">
        <v>0</v>
      </c>
      <c r="W256" s="37">
        <v>0</v>
      </c>
      <c r="X256" s="32">
        <v>55.21466666666668</v>
      </c>
      <c r="Y256" s="32">
        <v>0</v>
      </c>
      <c r="Z256" s="37">
        <v>0</v>
      </c>
      <c r="AA256" s="32">
        <v>0</v>
      </c>
      <c r="AB256" s="32">
        <v>0</v>
      </c>
      <c r="AC256" s="37" t="s">
        <v>1459</v>
      </c>
      <c r="AD256" s="32">
        <v>138.03977777777777</v>
      </c>
      <c r="AE256" s="32">
        <v>0</v>
      </c>
      <c r="AF256" s="37">
        <v>0</v>
      </c>
      <c r="AG256" s="32">
        <v>0</v>
      </c>
      <c r="AH256" s="32">
        <v>0</v>
      </c>
      <c r="AI256" s="37" t="s">
        <v>1459</v>
      </c>
      <c r="AJ256" s="32">
        <v>15.098777777777778</v>
      </c>
      <c r="AK256" s="32">
        <v>0</v>
      </c>
      <c r="AL256" s="37">
        <v>0</v>
      </c>
      <c r="AM256" t="s">
        <v>53</v>
      </c>
      <c r="AN256" s="34">
        <v>7</v>
      </c>
      <c r="AX256"/>
      <c r="AY256"/>
    </row>
    <row r="257" spans="1:51" x14ac:dyDescent="0.25">
      <c r="A257" t="s">
        <v>1347</v>
      </c>
      <c r="B257" t="s">
        <v>723</v>
      </c>
      <c r="C257" t="s">
        <v>989</v>
      </c>
      <c r="D257" t="s">
        <v>1234</v>
      </c>
      <c r="E257" s="32">
        <v>84.511111111111106</v>
      </c>
      <c r="F257" s="32">
        <v>287.50722222222225</v>
      </c>
      <c r="G257" s="32">
        <v>1.1588888888888889</v>
      </c>
      <c r="H257" s="37">
        <v>4.0308166171671043E-3</v>
      </c>
      <c r="I257" s="32">
        <v>261.15655555555554</v>
      </c>
      <c r="J257" s="32">
        <v>0</v>
      </c>
      <c r="K257" s="37">
        <v>0</v>
      </c>
      <c r="L257" s="32">
        <v>35.658000000000001</v>
      </c>
      <c r="M257" s="32">
        <v>1.1588888888888889</v>
      </c>
      <c r="N257" s="37">
        <v>3.250010906076866E-2</v>
      </c>
      <c r="O257" s="32">
        <v>14.833777777777778</v>
      </c>
      <c r="P257" s="32">
        <v>0</v>
      </c>
      <c r="Q257" s="37">
        <v>0</v>
      </c>
      <c r="R257" s="32">
        <v>15.135333333333334</v>
      </c>
      <c r="S257" s="32">
        <v>1.1588888888888889</v>
      </c>
      <c r="T257" s="37">
        <v>7.6568441762468978E-2</v>
      </c>
      <c r="U257" s="32">
        <v>5.6888888888888891</v>
      </c>
      <c r="V257" s="32">
        <v>0</v>
      </c>
      <c r="W257" s="37">
        <v>0</v>
      </c>
      <c r="X257" s="32">
        <v>59.171555555555564</v>
      </c>
      <c r="Y257" s="32">
        <v>0</v>
      </c>
      <c r="Z257" s="37">
        <v>0</v>
      </c>
      <c r="AA257" s="32">
        <v>5.5264444444444454</v>
      </c>
      <c r="AB257" s="32">
        <v>0</v>
      </c>
      <c r="AC257" s="37">
        <v>0</v>
      </c>
      <c r="AD257" s="32">
        <v>111.99822222222224</v>
      </c>
      <c r="AE257" s="32">
        <v>0</v>
      </c>
      <c r="AF257" s="37">
        <v>0</v>
      </c>
      <c r="AG257" s="32">
        <v>41.718222222222209</v>
      </c>
      <c r="AH257" s="32">
        <v>0</v>
      </c>
      <c r="AI257" s="37">
        <v>0</v>
      </c>
      <c r="AJ257" s="32">
        <v>33.434777777777782</v>
      </c>
      <c r="AK257" s="32">
        <v>0</v>
      </c>
      <c r="AL257" s="37">
        <v>0</v>
      </c>
      <c r="AM257" t="s">
        <v>237</v>
      </c>
      <c r="AN257" s="34">
        <v>7</v>
      </c>
      <c r="AX257"/>
      <c r="AY257"/>
    </row>
    <row r="258" spans="1:51" x14ac:dyDescent="0.25">
      <c r="A258" t="s">
        <v>1347</v>
      </c>
      <c r="B258" t="s">
        <v>666</v>
      </c>
      <c r="C258" t="s">
        <v>989</v>
      </c>
      <c r="D258" t="s">
        <v>1234</v>
      </c>
      <c r="E258" s="32">
        <v>79.888888888888886</v>
      </c>
      <c r="F258" s="32">
        <v>263.44466666666665</v>
      </c>
      <c r="G258" s="32">
        <v>28.990555555555556</v>
      </c>
      <c r="H258" s="37">
        <v>0.11004419228663663</v>
      </c>
      <c r="I258" s="32">
        <v>257.48911111111113</v>
      </c>
      <c r="J258" s="32">
        <v>28.990555555555556</v>
      </c>
      <c r="K258" s="37">
        <v>0.11258944283296553</v>
      </c>
      <c r="L258" s="32">
        <v>28.787222222222226</v>
      </c>
      <c r="M258" s="32">
        <v>0</v>
      </c>
      <c r="N258" s="37">
        <v>0</v>
      </c>
      <c r="O258" s="32">
        <v>23.542777777777783</v>
      </c>
      <c r="P258" s="32">
        <v>0</v>
      </c>
      <c r="Q258" s="37">
        <v>0</v>
      </c>
      <c r="R258" s="32">
        <v>0</v>
      </c>
      <c r="S258" s="32">
        <v>0</v>
      </c>
      <c r="T258" s="37" t="s">
        <v>1459</v>
      </c>
      <c r="U258" s="32">
        <v>5.2444444444444445</v>
      </c>
      <c r="V258" s="32">
        <v>0</v>
      </c>
      <c r="W258" s="37">
        <v>0</v>
      </c>
      <c r="X258" s="32">
        <v>41.091333333333338</v>
      </c>
      <c r="Y258" s="32">
        <v>0</v>
      </c>
      <c r="Z258" s="37">
        <v>0</v>
      </c>
      <c r="AA258" s="32">
        <v>0.71111111111111114</v>
      </c>
      <c r="AB258" s="32">
        <v>0</v>
      </c>
      <c r="AC258" s="37">
        <v>0</v>
      </c>
      <c r="AD258" s="32">
        <v>136.19988888888886</v>
      </c>
      <c r="AE258" s="32">
        <v>28.990555555555556</v>
      </c>
      <c r="AF258" s="37">
        <v>0.21285300444852709</v>
      </c>
      <c r="AG258" s="32">
        <v>0</v>
      </c>
      <c r="AH258" s="32">
        <v>0</v>
      </c>
      <c r="AI258" s="37" t="s">
        <v>1459</v>
      </c>
      <c r="AJ258" s="32">
        <v>56.655111111111118</v>
      </c>
      <c r="AK258" s="32">
        <v>0</v>
      </c>
      <c r="AL258" s="37">
        <v>0</v>
      </c>
      <c r="AM258" t="s">
        <v>180</v>
      </c>
      <c r="AN258" s="34">
        <v>7</v>
      </c>
      <c r="AX258"/>
      <c r="AY258"/>
    </row>
    <row r="259" spans="1:51" x14ac:dyDescent="0.25">
      <c r="A259" t="s">
        <v>1347</v>
      </c>
      <c r="B259" t="s">
        <v>548</v>
      </c>
      <c r="C259" t="s">
        <v>1020</v>
      </c>
      <c r="D259" t="s">
        <v>1298</v>
      </c>
      <c r="E259" s="32">
        <v>53.088888888888889</v>
      </c>
      <c r="F259" s="32">
        <v>118.28888888888889</v>
      </c>
      <c r="G259" s="32">
        <v>2.4335555555555555</v>
      </c>
      <c r="H259" s="37">
        <v>2.0572985158745068E-2</v>
      </c>
      <c r="I259" s="32">
        <v>109.00922222222221</v>
      </c>
      <c r="J259" s="32">
        <v>2.4335555555555555</v>
      </c>
      <c r="K259" s="37">
        <v>2.2324308952453565E-2</v>
      </c>
      <c r="L259" s="32">
        <v>9.6503333333333323</v>
      </c>
      <c r="M259" s="32">
        <v>0</v>
      </c>
      <c r="N259" s="37">
        <v>0</v>
      </c>
      <c r="O259" s="32">
        <v>4.5419999999999998</v>
      </c>
      <c r="P259" s="32">
        <v>0</v>
      </c>
      <c r="Q259" s="37">
        <v>0</v>
      </c>
      <c r="R259" s="32">
        <v>0</v>
      </c>
      <c r="S259" s="32">
        <v>0</v>
      </c>
      <c r="T259" s="37" t="s">
        <v>1459</v>
      </c>
      <c r="U259" s="32">
        <v>5.1083333333333334</v>
      </c>
      <c r="V259" s="32">
        <v>0</v>
      </c>
      <c r="W259" s="37">
        <v>0</v>
      </c>
      <c r="X259" s="32">
        <v>38.844555555555544</v>
      </c>
      <c r="Y259" s="32">
        <v>0</v>
      </c>
      <c r="Z259" s="37">
        <v>0</v>
      </c>
      <c r="AA259" s="32">
        <v>4.1713333333333331</v>
      </c>
      <c r="AB259" s="32">
        <v>0</v>
      </c>
      <c r="AC259" s="37">
        <v>0</v>
      </c>
      <c r="AD259" s="32">
        <v>53.70600000000001</v>
      </c>
      <c r="AE259" s="32">
        <v>2.1668888888888889</v>
      </c>
      <c r="AF259" s="37">
        <v>4.0347240324896443E-2</v>
      </c>
      <c r="AG259" s="32">
        <v>2.7220000000000004</v>
      </c>
      <c r="AH259" s="32">
        <v>0</v>
      </c>
      <c r="AI259" s="37">
        <v>0</v>
      </c>
      <c r="AJ259" s="32">
        <v>9.1946666666666683</v>
      </c>
      <c r="AK259" s="32">
        <v>0.26666666666666666</v>
      </c>
      <c r="AL259" s="37">
        <v>2.9002320185614845E-2</v>
      </c>
      <c r="AM259" t="s">
        <v>59</v>
      </c>
      <c r="AN259" s="34">
        <v>7</v>
      </c>
      <c r="AX259"/>
      <c r="AY259"/>
    </row>
    <row r="260" spans="1:51" x14ac:dyDescent="0.25">
      <c r="A260" t="s">
        <v>1347</v>
      </c>
      <c r="B260" t="s">
        <v>651</v>
      </c>
      <c r="C260" t="s">
        <v>1076</v>
      </c>
      <c r="D260" t="s">
        <v>1227</v>
      </c>
      <c r="E260" s="32">
        <v>38.344444444444441</v>
      </c>
      <c r="F260" s="32">
        <v>137.6813333333333</v>
      </c>
      <c r="G260" s="32">
        <v>3.3944444444444444</v>
      </c>
      <c r="H260" s="37">
        <v>2.4654354822569353E-2</v>
      </c>
      <c r="I260" s="32">
        <v>128.02255555555553</v>
      </c>
      <c r="J260" s="32">
        <v>1.8055555555555556</v>
      </c>
      <c r="K260" s="37">
        <v>1.410341754013833E-2</v>
      </c>
      <c r="L260" s="32">
        <v>9.7662222222222184</v>
      </c>
      <c r="M260" s="32">
        <v>3.1222222222222222</v>
      </c>
      <c r="N260" s="37">
        <v>0.31969600436879964</v>
      </c>
      <c r="O260" s="32">
        <v>7.555111111111108</v>
      </c>
      <c r="P260" s="32">
        <v>1.5333333333333334</v>
      </c>
      <c r="Q260" s="37">
        <v>0.20295311488911122</v>
      </c>
      <c r="R260" s="32">
        <v>1.5888888888888888</v>
      </c>
      <c r="S260" s="32">
        <v>1.5888888888888888</v>
      </c>
      <c r="T260" s="37">
        <v>1</v>
      </c>
      <c r="U260" s="32">
        <v>0.62222222222222223</v>
      </c>
      <c r="V260" s="32">
        <v>0</v>
      </c>
      <c r="W260" s="37">
        <v>0</v>
      </c>
      <c r="X260" s="32">
        <v>20.432111111111116</v>
      </c>
      <c r="Y260" s="32">
        <v>0.2722222222222222</v>
      </c>
      <c r="Z260" s="37">
        <v>1.3323254789574142E-2</v>
      </c>
      <c r="AA260" s="32">
        <v>7.447666666666664</v>
      </c>
      <c r="AB260" s="32">
        <v>0</v>
      </c>
      <c r="AC260" s="37">
        <v>0</v>
      </c>
      <c r="AD260" s="32">
        <v>50.039999999999985</v>
      </c>
      <c r="AE260" s="32">
        <v>0</v>
      </c>
      <c r="AF260" s="37">
        <v>0</v>
      </c>
      <c r="AG260" s="32">
        <v>30.488888888888884</v>
      </c>
      <c r="AH260" s="32">
        <v>0</v>
      </c>
      <c r="AI260" s="37">
        <v>0</v>
      </c>
      <c r="AJ260" s="32">
        <v>19.50644444444444</v>
      </c>
      <c r="AK260" s="32">
        <v>0</v>
      </c>
      <c r="AL260" s="37">
        <v>0</v>
      </c>
      <c r="AM260" t="s">
        <v>165</v>
      </c>
      <c r="AN260" s="34">
        <v>7</v>
      </c>
      <c r="AX260"/>
      <c r="AY260"/>
    </row>
    <row r="261" spans="1:51" x14ac:dyDescent="0.25">
      <c r="A261" t="s">
        <v>1347</v>
      </c>
      <c r="B261" t="s">
        <v>541</v>
      </c>
      <c r="C261" t="s">
        <v>1083</v>
      </c>
      <c r="D261" t="s">
        <v>1283</v>
      </c>
      <c r="E261" s="32">
        <v>61.711111111111109</v>
      </c>
      <c r="F261" s="32">
        <v>193.86111111111109</v>
      </c>
      <c r="G261" s="32">
        <v>60.476999999999997</v>
      </c>
      <c r="H261" s="37">
        <v>0.31196045278693224</v>
      </c>
      <c r="I261" s="32">
        <v>186.36666666666665</v>
      </c>
      <c r="J261" s="32">
        <v>60.121444444444442</v>
      </c>
      <c r="K261" s="37">
        <v>0.32259762713885415</v>
      </c>
      <c r="L261" s="32">
        <v>14.522444444444446</v>
      </c>
      <c r="M261" s="32">
        <v>9.2040000000000006</v>
      </c>
      <c r="N261" s="37">
        <v>0.63377760095484381</v>
      </c>
      <c r="O261" s="32">
        <v>12.833555555555558</v>
      </c>
      <c r="P261" s="32">
        <v>8.8484444444444446</v>
      </c>
      <c r="Q261" s="37">
        <v>0.6894772384893767</v>
      </c>
      <c r="R261" s="32">
        <v>0</v>
      </c>
      <c r="S261" s="32">
        <v>0</v>
      </c>
      <c r="T261" s="37" t="s">
        <v>1459</v>
      </c>
      <c r="U261" s="32">
        <v>1.6888888888888889</v>
      </c>
      <c r="V261" s="32">
        <v>0.35555555555555557</v>
      </c>
      <c r="W261" s="37">
        <v>0.2105263157894737</v>
      </c>
      <c r="X261" s="32">
        <v>38.646333333333317</v>
      </c>
      <c r="Y261" s="32">
        <v>22.92688888888889</v>
      </c>
      <c r="Z261" s="37">
        <v>0.59324874862355803</v>
      </c>
      <c r="AA261" s="32">
        <v>5.8055555555555554</v>
      </c>
      <c r="AB261" s="32">
        <v>0</v>
      </c>
      <c r="AC261" s="37">
        <v>0</v>
      </c>
      <c r="AD261" s="32">
        <v>111.96255555555555</v>
      </c>
      <c r="AE261" s="32">
        <v>16.640333333333334</v>
      </c>
      <c r="AF261" s="37">
        <v>0.1486240935709657</v>
      </c>
      <c r="AG261" s="32">
        <v>0</v>
      </c>
      <c r="AH261" s="32">
        <v>0</v>
      </c>
      <c r="AI261" s="37" t="s">
        <v>1459</v>
      </c>
      <c r="AJ261" s="32">
        <v>22.924222222222227</v>
      </c>
      <c r="AK261" s="32">
        <v>11.705777777777778</v>
      </c>
      <c r="AL261" s="37">
        <v>0.51062922285016321</v>
      </c>
      <c r="AM261" t="s">
        <v>52</v>
      </c>
      <c r="AN261" s="34">
        <v>7</v>
      </c>
      <c r="AX261"/>
      <c r="AY261"/>
    </row>
    <row r="262" spans="1:51" x14ac:dyDescent="0.25">
      <c r="A262" t="s">
        <v>1347</v>
      </c>
      <c r="B262" t="s">
        <v>730</v>
      </c>
      <c r="C262" t="s">
        <v>1139</v>
      </c>
      <c r="D262" t="s">
        <v>1268</v>
      </c>
      <c r="E262" s="32">
        <v>49.333333333333336</v>
      </c>
      <c r="F262" s="32">
        <v>138.00277777777777</v>
      </c>
      <c r="G262" s="32">
        <v>0</v>
      </c>
      <c r="H262" s="37">
        <v>0</v>
      </c>
      <c r="I262" s="32">
        <v>138.00277777777777</v>
      </c>
      <c r="J262" s="32">
        <v>0</v>
      </c>
      <c r="K262" s="37">
        <v>0</v>
      </c>
      <c r="L262" s="32">
        <v>18.211111111111112</v>
      </c>
      <c r="M262" s="32">
        <v>0</v>
      </c>
      <c r="N262" s="37">
        <v>0</v>
      </c>
      <c r="O262" s="32">
        <v>18.211111111111112</v>
      </c>
      <c r="P262" s="32">
        <v>0</v>
      </c>
      <c r="Q262" s="37">
        <v>0</v>
      </c>
      <c r="R262" s="32">
        <v>0</v>
      </c>
      <c r="S262" s="32">
        <v>0</v>
      </c>
      <c r="T262" s="37" t="s">
        <v>1459</v>
      </c>
      <c r="U262" s="32">
        <v>0</v>
      </c>
      <c r="V262" s="32">
        <v>0</v>
      </c>
      <c r="W262" s="37" t="s">
        <v>1459</v>
      </c>
      <c r="X262" s="32">
        <v>30.422222222222221</v>
      </c>
      <c r="Y262" s="32">
        <v>0</v>
      </c>
      <c r="Z262" s="37">
        <v>0</v>
      </c>
      <c r="AA262" s="32">
        <v>0</v>
      </c>
      <c r="AB262" s="32">
        <v>0</v>
      </c>
      <c r="AC262" s="37" t="s">
        <v>1459</v>
      </c>
      <c r="AD262" s="32">
        <v>84.105555555555554</v>
      </c>
      <c r="AE262" s="32">
        <v>0</v>
      </c>
      <c r="AF262" s="37">
        <v>0</v>
      </c>
      <c r="AG262" s="32">
        <v>0</v>
      </c>
      <c r="AH262" s="32">
        <v>0</v>
      </c>
      <c r="AI262" s="37" t="s">
        <v>1459</v>
      </c>
      <c r="AJ262" s="32">
        <v>5.2638888888888893</v>
      </c>
      <c r="AK262" s="32">
        <v>0</v>
      </c>
      <c r="AL262" s="37">
        <v>0</v>
      </c>
      <c r="AM262" t="s">
        <v>244</v>
      </c>
      <c r="AN262" s="34">
        <v>7</v>
      </c>
      <c r="AX262"/>
      <c r="AY262"/>
    </row>
    <row r="263" spans="1:51" x14ac:dyDescent="0.25">
      <c r="A263" t="s">
        <v>1347</v>
      </c>
      <c r="B263" t="s">
        <v>511</v>
      </c>
      <c r="C263" t="s">
        <v>1052</v>
      </c>
      <c r="D263" t="s">
        <v>1283</v>
      </c>
      <c r="E263" s="32">
        <v>132.22222222222223</v>
      </c>
      <c r="F263" s="32">
        <v>382.76933333333329</v>
      </c>
      <c r="G263" s="32">
        <v>109.54522222222222</v>
      </c>
      <c r="H263" s="37">
        <v>0.28619121931282088</v>
      </c>
      <c r="I263" s="32">
        <v>373.94566666666663</v>
      </c>
      <c r="J263" s="32">
        <v>109.54522222222222</v>
      </c>
      <c r="K263" s="37">
        <v>0.29294422154614858</v>
      </c>
      <c r="L263" s="32">
        <v>18.576000000000004</v>
      </c>
      <c r="M263" s="32">
        <v>5.2862222222222224</v>
      </c>
      <c r="N263" s="37">
        <v>0.28457268638147187</v>
      </c>
      <c r="O263" s="32">
        <v>16.887111111111114</v>
      </c>
      <c r="P263" s="32">
        <v>5.2862222222222224</v>
      </c>
      <c r="Q263" s="37">
        <v>0.31303295083693017</v>
      </c>
      <c r="R263" s="32">
        <v>0</v>
      </c>
      <c r="S263" s="32">
        <v>0</v>
      </c>
      <c r="T263" s="37" t="s">
        <v>1459</v>
      </c>
      <c r="U263" s="32">
        <v>1.6888888888888889</v>
      </c>
      <c r="V263" s="32">
        <v>0</v>
      </c>
      <c r="W263" s="37">
        <v>0</v>
      </c>
      <c r="X263" s="32">
        <v>72.944111111111113</v>
      </c>
      <c r="Y263" s="32">
        <v>28.472999999999995</v>
      </c>
      <c r="Z263" s="37">
        <v>0.39033994062425259</v>
      </c>
      <c r="AA263" s="32">
        <v>7.1347777777777761</v>
      </c>
      <c r="AB263" s="32">
        <v>0</v>
      </c>
      <c r="AC263" s="37">
        <v>0</v>
      </c>
      <c r="AD263" s="32">
        <v>255.41799999999998</v>
      </c>
      <c r="AE263" s="32">
        <v>75.591555555555558</v>
      </c>
      <c r="AF263" s="37">
        <v>0.29595234304377749</v>
      </c>
      <c r="AG263" s="32">
        <v>0</v>
      </c>
      <c r="AH263" s="32">
        <v>0</v>
      </c>
      <c r="AI263" s="37" t="s">
        <v>1459</v>
      </c>
      <c r="AJ263" s="32">
        <v>28.696444444444438</v>
      </c>
      <c r="AK263" s="32">
        <v>0.19444444444444445</v>
      </c>
      <c r="AL263" s="37">
        <v>6.7759071971750292E-3</v>
      </c>
      <c r="AM263" t="s">
        <v>22</v>
      </c>
      <c r="AN263" s="34">
        <v>7</v>
      </c>
      <c r="AX263"/>
      <c r="AY263"/>
    </row>
    <row r="264" spans="1:51" x14ac:dyDescent="0.25">
      <c r="A264" t="s">
        <v>1347</v>
      </c>
      <c r="B264" t="s">
        <v>504</v>
      </c>
      <c r="C264" t="s">
        <v>983</v>
      </c>
      <c r="D264" t="s">
        <v>1283</v>
      </c>
      <c r="E264" s="32">
        <v>55.5</v>
      </c>
      <c r="F264" s="32">
        <v>290.80455555555557</v>
      </c>
      <c r="G264" s="32">
        <v>0</v>
      </c>
      <c r="H264" s="37">
        <v>0</v>
      </c>
      <c r="I264" s="32">
        <v>286.05266666666671</v>
      </c>
      <c r="J264" s="32">
        <v>0</v>
      </c>
      <c r="K264" s="37">
        <v>0</v>
      </c>
      <c r="L264" s="32">
        <v>20.062777777777775</v>
      </c>
      <c r="M264" s="32">
        <v>0</v>
      </c>
      <c r="N264" s="37">
        <v>0</v>
      </c>
      <c r="O264" s="32">
        <v>15.310888888888886</v>
      </c>
      <c r="P264" s="32">
        <v>0</v>
      </c>
      <c r="Q264" s="37">
        <v>0</v>
      </c>
      <c r="R264" s="32">
        <v>0</v>
      </c>
      <c r="S264" s="32">
        <v>0</v>
      </c>
      <c r="T264" s="37" t="s">
        <v>1459</v>
      </c>
      <c r="U264" s="32">
        <v>4.7518888888888888</v>
      </c>
      <c r="V264" s="32">
        <v>0</v>
      </c>
      <c r="W264" s="37">
        <v>0</v>
      </c>
      <c r="X264" s="32">
        <v>61.406888888888886</v>
      </c>
      <c r="Y264" s="32">
        <v>0</v>
      </c>
      <c r="Z264" s="37">
        <v>0</v>
      </c>
      <c r="AA264" s="32">
        <v>0</v>
      </c>
      <c r="AB264" s="32">
        <v>0</v>
      </c>
      <c r="AC264" s="37" t="s">
        <v>1459</v>
      </c>
      <c r="AD264" s="32">
        <v>172.03888888888892</v>
      </c>
      <c r="AE264" s="32">
        <v>0</v>
      </c>
      <c r="AF264" s="37">
        <v>0</v>
      </c>
      <c r="AG264" s="32">
        <v>37.295999999999999</v>
      </c>
      <c r="AH264" s="32">
        <v>0</v>
      </c>
      <c r="AI264" s="37">
        <v>0</v>
      </c>
      <c r="AJ264" s="32">
        <v>0</v>
      </c>
      <c r="AK264" s="32">
        <v>0</v>
      </c>
      <c r="AL264" s="37" t="s">
        <v>1459</v>
      </c>
      <c r="AM264" t="s">
        <v>15</v>
      </c>
      <c r="AN264" s="34">
        <v>7</v>
      </c>
      <c r="AX264"/>
      <c r="AY264"/>
    </row>
    <row r="265" spans="1:51" x14ac:dyDescent="0.25">
      <c r="A265" t="s">
        <v>1347</v>
      </c>
      <c r="B265" t="s">
        <v>589</v>
      </c>
      <c r="C265" t="s">
        <v>964</v>
      </c>
      <c r="D265" t="s">
        <v>1302</v>
      </c>
      <c r="E265" s="32">
        <v>53.055555555555557</v>
      </c>
      <c r="F265" s="32">
        <v>161.77622222222223</v>
      </c>
      <c r="G265" s="32">
        <v>14.288888888888888</v>
      </c>
      <c r="H265" s="37">
        <v>8.8325025103263344E-2</v>
      </c>
      <c r="I265" s="32">
        <v>146.33933333333331</v>
      </c>
      <c r="J265" s="32">
        <v>14.288888888888888</v>
      </c>
      <c r="K265" s="37">
        <v>9.7642161976653957E-2</v>
      </c>
      <c r="L265" s="32">
        <v>25.022666666666659</v>
      </c>
      <c r="M265" s="32">
        <v>0</v>
      </c>
      <c r="N265" s="37">
        <v>0</v>
      </c>
      <c r="O265" s="32">
        <v>19.905666666666658</v>
      </c>
      <c r="P265" s="32">
        <v>0</v>
      </c>
      <c r="Q265" s="37">
        <v>0</v>
      </c>
      <c r="R265" s="32">
        <v>0.56977777777777783</v>
      </c>
      <c r="S265" s="32">
        <v>0</v>
      </c>
      <c r="T265" s="37">
        <v>0</v>
      </c>
      <c r="U265" s="32">
        <v>4.5472222222222225</v>
      </c>
      <c r="V265" s="32">
        <v>0</v>
      </c>
      <c r="W265" s="37">
        <v>0</v>
      </c>
      <c r="X265" s="32">
        <v>25.814999999999998</v>
      </c>
      <c r="Y265" s="32">
        <v>0.2638888888888889</v>
      </c>
      <c r="Z265" s="37">
        <v>1.0222308304818474E-2</v>
      </c>
      <c r="AA265" s="32">
        <v>10.319888888888888</v>
      </c>
      <c r="AB265" s="32">
        <v>0</v>
      </c>
      <c r="AC265" s="37">
        <v>0</v>
      </c>
      <c r="AD265" s="32">
        <v>43.089111111111116</v>
      </c>
      <c r="AE265" s="32">
        <v>3.6638888888888888</v>
      </c>
      <c r="AF265" s="37">
        <v>8.5030505257837743E-2</v>
      </c>
      <c r="AG265" s="32">
        <v>40.647333333333322</v>
      </c>
      <c r="AH265" s="32">
        <v>0</v>
      </c>
      <c r="AI265" s="37">
        <v>0</v>
      </c>
      <c r="AJ265" s="32">
        <v>16.882222222222218</v>
      </c>
      <c r="AK265" s="32">
        <v>10.361111111111111</v>
      </c>
      <c r="AL265" s="37">
        <v>0.61372910359352384</v>
      </c>
      <c r="AM265" t="s">
        <v>101</v>
      </c>
      <c r="AN265" s="34">
        <v>7</v>
      </c>
      <c r="AX265"/>
      <c r="AY265"/>
    </row>
    <row r="266" spans="1:51" x14ac:dyDescent="0.25">
      <c r="A266" t="s">
        <v>1347</v>
      </c>
      <c r="B266" t="s">
        <v>491</v>
      </c>
      <c r="C266" t="s">
        <v>1027</v>
      </c>
      <c r="D266" t="s">
        <v>1283</v>
      </c>
      <c r="E266" s="32">
        <v>109.21111111111111</v>
      </c>
      <c r="F266" s="32">
        <v>478.7598888888889</v>
      </c>
      <c r="G266" s="32">
        <v>80.138111111111115</v>
      </c>
      <c r="H266" s="37">
        <v>0.16738685293184546</v>
      </c>
      <c r="I266" s="32">
        <v>414.92655555555558</v>
      </c>
      <c r="J266" s="32">
        <v>80.138111111111115</v>
      </c>
      <c r="K266" s="37">
        <v>0.19313806272006906</v>
      </c>
      <c r="L266" s="32">
        <v>129.12466666666666</v>
      </c>
      <c r="M266" s="32">
        <v>57.12222222222222</v>
      </c>
      <c r="N266" s="37">
        <v>0.44238040412280294</v>
      </c>
      <c r="O266" s="32">
        <v>87.174666666666653</v>
      </c>
      <c r="P266" s="32">
        <v>57.12222222222222</v>
      </c>
      <c r="Q266" s="37">
        <v>0.65526172231484181</v>
      </c>
      <c r="R266" s="32">
        <v>36.261111111111113</v>
      </c>
      <c r="S266" s="32">
        <v>0</v>
      </c>
      <c r="T266" s="37">
        <v>0</v>
      </c>
      <c r="U266" s="32">
        <v>5.6888888888888891</v>
      </c>
      <c r="V266" s="32">
        <v>0</v>
      </c>
      <c r="W266" s="37">
        <v>0</v>
      </c>
      <c r="X266" s="32">
        <v>53.40377777777779</v>
      </c>
      <c r="Y266" s="32">
        <v>1.1277777777777778</v>
      </c>
      <c r="Z266" s="37">
        <v>2.1117940054178434E-2</v>
      </c>
      <c r="AA266" s="32">
        <v>21.883333333333333</v>
      </c>
      <c r="AB266" s="32">
        <v>0</v>
      </c>
      <c r="AC266" s="37">
        <v>0</v>
      </c>
      <c r="AD266" s="32">
        <v>197.5615555555556</v>
      </c>
      <c r="AE266" s="32">
        <v>21.671444444444443</v>
      </c>
      <c r="AF266" s="37">
        <v>0.1096946436947359</v>
      </c>
      <c r="AG266" s="32">
        <v>0</v>
      </c>
      <c r="AH266" s="32">
        <v>0</v>
      </c>
      <c r="AI266" s="37" t="s">
        <v>1459</v>
      </c>
      <c r="AJ266" s="32">
        <v>76.786555555555537</v>
      </c>
      <c r="AK266" s="32">
        <v>0.21666666666666667</v>
      </c>
      <c r="AL266" s="37">
        <v>2.8216745118864856E-3</v>
      </c>
      <c r="AM266" t="s">
        <v>2</v>
      </c>
      <c r="AN266" s="34">
        <v>7</v>
      </c>
      <c r="AX266"/>
      <c r="AY266"/>
    </row>
    <row r="267" spans="1:51" x14ac:dyDescent="0.25">
      <c r="A267" t="s">
        <v>1347</v>
      </c>
      <c r="B267" t="s">
        <v>622</v>
      </c>
      <c r="C267" t="s">
        <v>1030</v>
      </c>
      <c r="D267" t="s">
        <v>1211</v>
      </c>
      <c r="E267" s="32">
        <v>46.56666666666667</v>
      </c>
      <c r="F267" s="32">
        <v>118.59166666666667</v>
      </c>
      <c r="G267" s="32">
        <v>0</v>
      </c>
      <c r="H267" s="37">
        <v>0</v>
      </c>
      <c r="I267" s="32">
        <v>110.09444444444443</v>
      </c>
      <c r="J267" s="32">
        <v>0</v>
      </c>
      <c r="K267" s="37">
        <v>0</v>
      </c>
      <c r="L267" s="32">
        <v>24.93611111111111</v>
      </c>
      <c r="M267" s="32">
        <v>0</v>
      </c>
      <c r="N267" s="37">
        <v>0</v>
      </c>
      <c r="O267" s="32">
        <v>20.502777777777776</v>
      </c>
      <c r="P267" s="32">
        <v>0</v>
      </c>
      <c r="Q267" s="37">
        <v>0</v>
      </c>
      <c r="R267" s="32">
        <v>0</v>
      </c>
      <c r="S267" s="32">
        <v>0</v>
      </c>
      <c r="T267" s="37" t="s">
        <v>1459</v>
      </c>
      <c r="U267" s="32">
        <v>4.4333333333333336</v>
      </c>
      <c r="V267" s="32">
        <v>0</v>
      </c>
      <c r="W267" s="37">
        <v>0</v>
      </c>
      <c r="X267" s="32">
        <v>22.819444444444443</v>
      </c>
      <c r="Y267" s="32">
        <v>0</v>
      </c>
      <c r="Z267" s="37">
        <v>0</v>
      </c>
      <c r="AA267" s="32">
        <v>4.0638888888888891</v>
      </c>
      <c r="AB267" s="32">
        <v>0</v>
      </c>
      <c r="AC267" s="37">
        <v>0</v>
      </c>
      <c r="AD267" s="32">
        <v>43.172222222222224</v>
      </c>
      <c r="AE267" s="32">
        <v>0</v>
      </c>
      <c r="AF267" s="37">
        <v>0</v>
      </c>
      <c r="AG267" s="32">
        <v>0.11666666666666667</v>
      </c>
      <c r="AH267" s="32">
        <v>0</v>
      </c>
      <c r="AI267" s="37">
        <v>0</v>
      </c>
      <c r="AJ267" s="32">
        <v>23.483333333333334</v>
      </c>
      <c r="AK267" s="32">
        <v>0</v>
      </c>
      <c r="AL267" s="37">
        <v>0</v>
      </c>
      <c r="AM267" t="s">
        <v>136</v>
      </c>
      <c r="AN267" s="34">
        <v>7</v>
      </c>
      <c r="AX267"/>
      <c r="AY267"/>
    </row>
    <row r="268" spans="1:51" x14ac:dyDescent="0.25">
      <c r="A268" t="s">
        <v>1347</v>
      </c>
      <c r="B268" t="s">
        <v>948</v>
      </c>
      <c r="C268" t="s">
        <v>1150</v>
      </c>
      <c r="D268" t="s">
        <v>1279</v>
      </c>
      <c r="E268" s="32">
        <v>31.577777777777779</v>
      </c>
      <c r="F268" s="32">
        <v>207.33955555555559</v>
      </c>
      <c r="G268" s="32">
        <v>0</v>
      </c>
      <c r="H268" s="37">
        <v>0</v>
      </c>
      <c r="I268" s="32">
        <v>207.33955555555559</v>
      </c>
      <c r="J268" s="32">
        <v>0</v>
      </c>
      <c r="K268" s="37">
        <v>0</v>
      </c>
      <c r="L268" s="32">
        <v>22.023444444444447</v>
      </c>
      <c r="M268" s="32">
        <v>0</v>
      </c>
      <c r="N268" s="37">
        <v>0</v>
      </c>
      <c r="O268" s="32">
        <v>22.023444444444447</v>
      </c>
      <c r="P268" s="32">
        <v>0</v>
      </c>
      <c r="Q268" s="37">
        <v>0</v>
      </c>
      <c r="R268" s="32">
        <v>0</v>
      </c>
      <c r="S268" s="32">
        <v>0</v>
      </c>
      <c r="T268" s="37" t="s">
        <v>1459</v>
      </c>
      <c r="U268" s="32">
        <v>0</v>
      </c>
      <c r="V268" s="32">
        <v>0</v>
      </c>
      <c r="W268" s="37" t="s">
        <v>1459</v>
      </c>
      <c r="X268" s="32">
        <v>46.159888888888879</v>
      </c>
      <c r="Y268" s="32">
        <v>0</v>
      </c>
      <c r="Z268" s="37">
        <v>0</v>
      </c>
      <c r="AA268" s="32">
        <v>0</v>
      </c>
      <c r="AB268" s="32">
        <v>0</v>
      </c>
      <c r="AC268" s="37" t="s">
        <v>1459</v>
      </c>
      <c r="AD268" s="32">
        <v>94.282888888888905</v>
      </c>
      <c r="AE268" s="32">
        <v>0</v>
      </c>
      <c r="AF268" s="37">
        <v>0</v>
      </c>
      <c r="AG268" s="32">
        <v>8.958111111111112</v>
      </c>
      <c r="AH268" s="32">
        <v>0</v>
      </c>
      <c r="AI268" s="37">
        <v>0</v>
      </c>
      <c r="AJ268" s="32">
        <v>35.915222222222226</v>
      </c>
      <c r="AK268" s="32">
        <v>0</v>
      </c>
      <c r="AL268" s="37">
        <v>0</v>
      </c>
      <c r="AM268" t="s">
        <v>466</v>
      </c>
      <c r="AN268" s="34">
        <v>7</v>
      </c>
      <c r="AX268"/>
      <c r="AY268"/>
    </row>
    <row r="269" spans="1:51" x14ac:dyDescent="0.25">
      <c r="A269" t="s">
        <v>1347</v>
      </c>
      <c r="B269" t="s">
        <v>942</v>
      </c>
      <c r="C269" t="s">
        <v>1034</v>
      </c>
      <c r="D269" t="s">
        <v>1220</v>
      </c>
      <c r="E269" s="32">
        <v>49.31111111111111</v>
      </c>
      <c r="F269" s="32">
        <v>287.58600000000001</v>
      </c>
      <c r="G269" s="32">
        <v>65.641555555555556</v>
      </c>
      <c r="H269" s="37">
        <v>0.228250177531436</v>
      </c>
      <c r="I269" s="32">
        <v>270.46333333333337</v>
      </c>
      <c r="J269" s="32">
        <v>65.64155555555557</v>
      </c>
      <c r="K269" s="37">
        <v>0.24270038657940901</v>
      </c>
      <c r="L269" s="32">
        <v>20.392888888888891</v>
      </c>
      <c r="M269" s="32">
        <v>0</v>
      </c>
      <c r="N269" s="37">
        <v>0</v>
      </c>
      <c r="O269" s="32">
        <v>13.895222222222223</v>
      </c>
      <c r="P269" s="32">
        <v>0</v>
      </c>
      <c r="Q269" s="37">
        <v>0</v>
      </c>
      <c r="R269" s="32">
        <v>6.4976666666666674</v>
      </c>
      <c r="S269" s="32">
        <v>0</v>
      </c>
      <c r="T269" s="37">
        <v>0</v>
      </c>
      <c r="U269" s="32">
        <v>0</v>
      </c>
      <c r="V269" s="32">
        <v>0</v>
      </c>
      <c r="W269" s="37" t="s">
        <v>1459</v>
      </c>
      <c r="X269" s="32">
        <v>84.845444444444382</v>
      </c>
      <c r="Y269" s="32">
        <v>5.3506666666666671</v>
      </c>
      <c r="Z269" s="37">
        <v>6.3063688353594632E-2</v>
      </c>
      <c r="AA269" s="32">
        <v>10.625</v>
      </c>
      <c r="AB269" s="32">
        <v>0</v>
      </c>
      <c r="AC269" s="37">
        <v>0</v>
      </c>
      <c r="AD269" s="32">
        <v>147.2362222222223</v>
      </c>
      <c r="AE269" s="32">
        <v>56.665000000000006</v>
      </c>
      <c r="AF269" s="37">
        <v>0.3848577418298334</v>
      </c>
      <c r="AG269" s="32">
        <v>6.3888888888888884E-2</v>
      </c>
      <c r="AH269" s="32">
        <v>6.3888888888888884E-2</v>
      </c>
      <c r="AI269" s="37">
        <v>1</v>
      </c>
      <c r="AJ269" s="32">
        <v>24.422555555555547</v>
      </c>
      <c r="AK269" s="32">
        <v>3.5620000000000003</v>
      </c>
      <c r="AL269" s="37">
        <v>0.14584878277366556</v>
      </c>
      <c r="AM269" t="s">
        <v>460</v>
      </c>
      <c r="AN269" s="34">
        <v>7</v>
      </c>
      <c r="AX269"/>
      <c r="AY269"/>
    </row>
    <row r="270" spans="1:51" x14ac:dyDescent="0.25">
      <c r="A270" t="s">
        <v>1347</v>
      </c>
      <c r="B270" t="s">
        <v>650</v>
      </c>
      <c r="C270" t="s">
        <v>1022</v>
      </c>
      <c r="D270" t="s">
        <v>1311</v>
      </c>
      <c r="E270" s="32">
        <v>61.822222222222223</v>
      </c>
      <c r="F270" s="32">
        <v>182.61900000000003</v>
      </c>
      <c r="G270" s="32">
        <v>0</v>
      </c>
      <c r="H270" s="37">
        <v>0</v>
      </c>
      <c r="I270" s="32">
        <v>170.32088888888893</v>
      </c>
      <c r="J270" s="32">
        <v>0</v>
      </c>
      <c r="K270" s="37">
        <v>0</v>
      </c>
      <c r="L270" s="32">
        <v>26.296777777777784</v>
      </c>
      <c r="M270" s="32">
        <v>0</v>
      </c>
      <c r="N270" s="37">
        <v>0</v>
      </c>
      <c r="O270" s="32">
        <v>13.99866666666667</v>
      </c>
      <c r="P270" s="32">
        <v>0</v>
      </c>
      <c r="Q270" s="37">
        <v>0</v>
      </c>
      <c r="R270" s="32">
        <v>7.7647777777777796</v>
      </c>
      <c r="S270" s="32">
        <v>0</v>
      </c>
      <c r="T270" s="37">
        <v>0</v>
      </c>
      <c r="U270" s="32">
        <v>4.5333333333333332</v>
      </c>
      <c r="V270" s="32">
        <v>0</v>
      </c>
      <c r="W270" s="37">
        <v>0</v>
      </c>
      <c r="X270" s="32">
        <v>45.63922222222223</v>
      </c>
      <c r="Y270" s="32">
        <v>0</v>
      </c>
      <c r="Z270" s="37">
        <v>0</v>
      </c>
      <c r="AA270" s="32">
        <v>0</v>
      </c>
      <c r="AB270" s="32">
        <v>0</v>
      </c>
      <c r="AC270" s="37" t="s">
        <v>1459</v>
      </c>
      <c r="AD270" s="32">
        <v>90.958888888888907</v>
      </c>
      <c r="AE270" s="32">
        <v>0</v>
      </c>
      <c r="AF270" s="37">
        <v>0</v>
      </c>
      <c r="AG270" s="32">
        <v>11.863888888888889</v>
      </c>
      <c r="AH270" s="32">
        <v>0</v>
      </c>
      <c r="AI270" s="37">
        <v>0</v>
      </c>
      <c r="AJ270" s="32">
        <v>7.8602222222222231</v>
      </c>
      <c r="AK270" s="32">
        <v>0</v>
      </c>
      <c r="AL270" s="37">
        <v>0</v>
      </c>
      <c r="AM270" t="s">
        <v>164</v>
      </c>
      <c r="AN270" s="34">
        <v>7</v>
      </c>
      <c r="AX270"/>
      <c r="AY270"/>
    </row>
    <row r="271" spans="1:51" x14ac:dyDescent="0.25">
      <c r="A271" t="s">
        <v>1347</v>
      </c>
      <c r="B271" t="s">
        <v>922</v>
      </c>
      <c r="C271" t="s">
        <v>1053</v>
      </c>
      <c r="D271" t="s">
        <v>1283</v>
      </c>
      <c r="E271" s="32">
        <v>57.033333333333331</v>
      </c>
      <c r="F271" s="32">
        <v>290.56700000000001</v>
      </c>
      <c r="G271" s="32">
        <v>0.77222222222222225</v>
      </c>
      <c r="H271" s="37">
        <v>2.6576391063755423E-3</v>
      </c>
      <c r="I271" s="32">
        <v>279.82533333333333</v>
      </c>
      <c r="J271" s="32">
        <v>0</v>
      </c>
      <c r="K271" s="37">
        <v>0</v>
      </c>
      <c r="L271" s="32">
        <v>20.835000000000001</v>
      </c>
      <c r="M271" s="32">
        <v>0</v>
      </c>
      <c r="N271" s="37">
        <v>0</v>
      </c>
      <c r="O271" s="32">
        <v>15.32388888888889</v>
      </c>
      <c r="P271" s="32">
        <v>0</v>
      </c>
      <c r="Q271" s="37">
        <v>0</v>
      </c>
      <c r="R271" s="32">
        <v>0.44444444444444442</v>
      </c>
      <c r="S271" s="32">
        <v>0</v>
      </c>
      <c r="T271" s="37">
        <v>0</v>
      </c>
      <c r="U271" s="32">
        <v>5.0666666666666664</v>
      </c>
      <c r="V271" s="32">
        <v>0</v>
      </c>
      <c r="W271" s="37">
        <v>0</v>
      </c>
      <c r="X271" s="32">
        <v>65.483333333333334</v>
      </c>
      <c r="Y271" s="32">
        <v>0</v>
      </c>
      <c r="Z271" s="37">
        <v>0</v>
      </c>
      <c r="AA271" s="32">
        <v>5.2305555555555552</v>
      </c>
      <c r="AB271" s="32">
        <v>0.77222222222222225</v>
      </c>
      <c r="AC271" s="37">
        <v>0.14763674986723316</v>
      </c>
      <c r="AD271" s="32">
        <v>180.96666666666667</v>
      </c>
      <c r="AE271" s="32">
        <v>0</v>
      </c>
      <c r="AF271" s="37">
        <v>0</v>
      </c>
      <c r="AG271" s="32">
        <v>0</v>
      </c>
      <c r="AH271" s="32">
        <v>0</v>
      </c>
      <c r="AI271" s="37" t="s">
        <v>1459</v>
      </c>
      <c r="AJ271" s="32">
        <v>18.051444444444453</v>
      </c>
      <c r="AK271" s="32">
        <v>0</v>
      </c>
      <c r="AL271" s="37">
        <v>0</v>
      </c>
      <c r="AM271" t="s">
        <v>440</v>
      </c>
      <c r="AN271" s="34">
        <v>7</v>
      </c>
      <c r="AX271"/>
      <c r="AY271"/>
    </row>
    <row r="272" spans="1:51" x14ac:dyDescent="0.25">
      <c r="A272" t="s">
        <v>1347</v>
      </c>
      <c r="B272" t="s">
        <v>770</v>
      </c>
      <c r="C272" t="s">
        <v>1019</v>
      </c>
      <c r="D272" t="s">
        <v>1267</v>
      </c>
      <c r="E272" s="32">
        <v>35.533333333333331</v>
      </c>
      <c r="F272" s="32">
        <v>133.00555555555556</v>
      </c>
      <c r="G272" s="32">
        <v>0</v>
      </c>
      <c r="H272" s="37">
        <v>0</v>
      </c>
      <c r="I272" s="32">
        <v>122.83877777777778</v>
      </c>
      <c r="J272" s="32">
        <v>0</v>
      </c>
      <c r="K272" s="37">
        <v>0</v>
      </c>
      <c r="L272" s="32">
        <v>22.086222222222219</v>
      </c>
      <c r="M272" s="32">
        <v>0</v>
      </c>
      <c r="N272" s="37">
        <v>0</v>
      </c>
      <c r="O272" s="32">
        <v>17.962888888888887</v>
      </c>
      <c r="P272" s="32">
        <v>0</v>
      </c>
      <c r="Q272" s="37">
        <v>0</v>
      </c>
      <c r="R272" s="32">
        <v>1.1623333333333332</v>
      </c>
      <c r="S272" s="32">
        <v>0</v>
      </c>
      <c r="T272" s="37">
        <v>0</v>
      </c>
      <c r="U272" s="32">
        <v>2.9610000000000003</v>
      </c>
      <c r="V272" s="32">
        <v>0</v>
      </c>
      <c r="W272" s="37">
        <v>0</v>
      </c>
      <c r="X272" s="32">
        <v>10.311111111111112</v>
      </c>
      <c r="Y272" s="32">
        <v>0</v>
      </c>
      <c r="Z272" s="37">
        <v>0</v>
      </c>
      <c r="AA272" s="32">
        <v>6.043444444444444</v>
      </c>
      <c r="AB272" s="32">
        <v>0</v>
      </c>
      <c r="AC272" s="37">
        <v>0</v>
      </c>
      <c r="AD272" s="32">
        <v>62.911444444444442</v>
      </c>
      <c r="AE272" s="32">
        <v>0</v>
      </c>
      <c r="AF272" s="37">
        <v>0</v>
      </c>
      <c r="AG272" s="32">
        <v>19.250555555555565</v>
      </c>
      <c r="AH272" s="32">
        <v>0</v>
      </c>
      <c r="AI272" s="37">
        <v>0</v>
      </c>
      <c r="AJ272" s="32">
        <v>12.402777777777779</v>
      </c>
      <c r="AK272" s="32">
        <v>0</v>
      </c>
      <c r="AL272" s="37">
        <v>0</v>
      </c>
      <c r="AM272" t="s">
        <v>285</v>
      </c>
      <c r="AN272" s="34">
        <v>7</v>
      </c>
      <c r="AX272"/>
      <c r="AY272"/>
    </row>
    <row r="273" spans="1:51" x14ac:dyDescent="0.25">
      <c r="A273" t="s">
        <v>1347</v>
      </c>
      <c r="B273" t="s">
        <v>595</v>
      </c>
      <c r="C273" t="s">
        <v>1108</v>
      </c>
      <c r="D273" t="s">
        <v>1262</v>
      </c>
      <c r="E273" s="32">
        <v>96.7</v>
      </c>
      <c r="F273" s="32">
        <v>230.01955555555554</v>
      </c>
      <c r="G273" s="32">
        <v>1.3499999999999999</v>
      </c>
      <c r="H273" s="37">
        <v>5.8690662049989952E-3</v>
      </c>
      <c r="I273" s="32">
        <v>215.44744444444444</v>
      </c>
      <c r="J273" s="32">
        <v>1.3499999999999999</v>
      </c>
      <c r="K273" s="37">
        <v>6.2660293023253412E-3</v>
      </c>
      <c r="L273" s="32">
        <v>31.868555555555563</v>
      </c>
      <c r="M273" s="32">
        <v>8.8888888888888892E-2</v>
      </c>
      <c r="N273" s="37">
        <v>2.789234947719277E-3</v>
      </c>
      <c r="O273" s="32">
        <v>26.179666666666673</v>
      </c>
      <c r="P273" s="32">
        <v>8.8888888888888892E-2</v>
      </c>
      <c r="Q273" s="37">
        <v>3.3953407436645056E-3</v>
      </c>
      <c r="R273" s="32">
        <v>0</v>
      </c>
      <c r="S273" s="32">
        <v>0</v>
      </c>
      <c r="T273" s="37" t="s">
        <v>1459</v>
      </c>
      <c r="U273" s="32">
        <v>5.6888888888888891</v>
      </c>
      <c r="V273" s="32">
        <v>0</v>
      </c>
      <c r="W273" s="37">
        <v>0</v>
      </c>
      <c r="X273" s="32">
        <v>71.186111111111117</v>
      </c>
      <c r="Y273" s="32">
        <v>0</v>
      </c>
      <c r="Z273" s="37">
        <v>0</v>
      </c>
      <c r="AA273" s="32">
        <v>8.8832222222222228</v>
      </c>
      <c r="AB273" s="32">
        <v>0</v>
      </c>
      <c r="AC273" s="37">
        <v>0</v>
      </c>
      <c r="AD273" s="32">
        <v>69.212999999999994</v>
      </c>
      <c r="AE273" s="32">
        <v>1.2611111111111111</v>
      </c>
      <c r="AF273" s="37">
        <v>1.8220726035731889E-2</v>
      </c>
      <c r="AG273" s="32">
        <v>10.348111111111109</v>
      </c>
      <c r="AH273" s="32">
        <v>0</v>
      </c>
      <c r="AI273" s="37">
        <v>0</v>
      </c>
      <c r="AJ273" s="32">
        <v>38.520555555555546</v>
      </c>
      <c r="AK273" s="32">
        <v>0</v>
      </c>
      <c r="AL273" s="37">
        <v>0</v>
      </c>
      <c r="AM273" t="s">
        <v>108</v>
      </c>
      <c r="AN273" s="34">
        <v>7</v>
      </c>
      <c r="AX273"/>
      <c r="AY273"/>
    </row>
    <row r="274" spans="1:51" x14ac:dyDescent="0.25">
      <c r="A274" t="s">
        <v>1347</v>
      </c>
      <c r="B274" t="s">
        <v>725</v>
      </c>
      <c r="C274" t="s">
        <v>969</v>
      </c>
      <c r="D274" t="s">
        <v>1299</v>
      </c>
      <c r="E274" s="32">
        <v>66.13333333333334</v>
      </c>
      <c r="F274" s="32">
        <v>258.85699999999997</v>
      </c>
      <c r="G274" s="32">
        <v>0</v>
      </c>
      <c r="H274" s="37">
        <v>0</v>
      </c>
      <c r="I274" s="32">
        <v>234.21722222222218</v>
      </c>
      <c r="J274" s="32">
        <v>0</v>
      </c>
      <c r="K274" s="37">
        <v>0</v>
      </c>
      <c r="L274" s="32">
        <v>30.255555555555553</v>
      </c>
      <c r="M274" s="32">
        <v>0</v>
      </c>
      <c r="N274" s="37">
        <v>0</v>
      </c>
      <c r="O274" s="32">
        <v>19.903333333333329</v>
      </c>
      <c r="P274" s="32">
        <v>0</v>
      </c>
      <c r="Q274" s="37">
        <v>0</v>
      </c>
      <c r="R274" s="32">
        <v>4.6633333333333349</v>
      </c>
      <c r="S274" s="32">
        <v>0</v>
      </c>
      <c r="T274" s="37">
        <v>0</v>
      </c>
      <c r="U274" s="32">
        <v>5.6888888888888891</v>
      </c>
      <c r="V274" s="32">
        <v>0</v>
      </c>
      <c r="W274" s="37">
        <v>0</v>
      </c>
      <c r="X274" s="32">
        <v>43.763333333333335</v>
      </c>
      <c r="Y274" s="32">
        <v>0</v>
      </c>
      <c r="Z274" s="37">
        <v>0</v>
      </c>
      <c r="AA274" s="32">
        <v>14.287555555555551</v>
      </c>
      <c r="AB274" s="32">
        <v>0</v>
      </c>
      <c r="AC274" s="37">
        <v>0</v>
      </c>
      <c r="AD274" s="32">
        <v>120.47833333333332</v>
      </c>
      <c r="AE274" s="32">
        <v>0</v>
      </c>
      <c r="AF274" s="37">
        <v>0</v>
      </c>
      <c r="AG274" s="32">
        <v>26.169999999999987</v>
      </c>
      <c r="AH274" s="32">
        <v>0</v>
      </c>
      <c r="AI274" s="37">
        <v>0</v>
      </c>
      <c r="AJ274" s="32">
        <v>23.902222222222214</v>
      </c>
      <c r="AK274" s="32">
        <v>0</v>
      </c>
      <c r="AL274" s="37">
        <v>0</v>
      </c>
      <c r="AM274" t="s">
        <v>239</v>
      </c>
      <c r="AN274" s="34">
        <v>7</v>
      </c>
      <c r="AX274"/>
      <c r="AY274"/>
    </row>
    <row r="275" spans="1:51" x14ac:dyDescent="0.25">
      <c r="A275" t="s">
        <v>1347</v>
      </c>
      <c r="B275" t="s">
        <v>554</v>
      </c>
      <c r="C275" t="s">
        <v>1089</v>
      </c>
      <c r="D275" t="s">
        <v>1246</v>
      </c>
      <c r="E275" s="32">
        <v>42.977777777777774</v>
      </c>
      <c r="F275" s="32">
        <v>131.42222222222222</v>
      </c>
      <c r="G275" s="32">
        <v>1.1111111111111112E-2</v>
      </c>
      <c r="H275" s="37">
        <v>8.454514710855598E-5</v>
      </c>
      <c r="I275" s="32">
        <v>116.01688888888889</v>
      </c>
      <c r="J275" s="32">
        <v>1.1111111111111112E-2</v>
      </c>
      <c r="K275" s="37">
        <v>9.5771496870187493E-5</v>
      </c>
      <c r="L275" s="32">
        <v>26.495555555555555</v>
      </c>
      <c r="M275" s="32">
        <v>1.1111111111111112E-2</v>
      </c>
      <c r="N275" s="37">
        <v>4.1935754424222093E-4</v>
      </c>
      <c r="O275" s="32">
        <v>14.457444444444443</v>
      </c>
      <c r="P275" s="32">
        <v>1.1111111111111112E-2</v>
      </c>
      <c r="Q275" s="37">
        <v>7.6853908405511979E-4</v>
      </c>
      <c r="R275" s="32">
        <v>6.4381111111111107</v>
      </c>
      <c r="S275" s="32">
        <v>0</v>
      </c>
      <c r="T275" s="37">
        <v>0</v>
      </c>
      <c r="U275" s="32">
        <v>5.6</v>
      </c>
      <c r="V275" s="32">
        <v>0</v>
      </c>
      <c r="W275" s="37">
        <v>0</v>
      </c>
      <c r="X275" s="32">
        <v>31.621333333333325</v>
      </c>
      <c r="Y275" s="32">
        <v>0</v>
      </c>
      <c r="Z275" s="37">
        <v>0</v>
      </c>
      <c r="AA275" s="32">
        <v>3.3672222222222223</v>
      </c>
      <c r="AB275" s="32">
        <v>0</v>
      </c>
      <c r="AC275" s="37">
        <v>0</v>
      </c>
      <c r="AD275" s="32">
        <v>55.105777777777782</v>
      </c>
      <c r="AE275" s="32">
        <v>0</v>
      </c>
      <c r="AF275" s="37">
        <v>0</v>
      </c>
      <c r="AG275" s="32">
        <v>0</v>
      </c>
      <c r="AH275" s="32">
        <v>0</v>
      </c>
      <c r="AI275" s="37" t="s">
        <v>1459</v>
      </c>
      <c r="AJ275" s="32">
        <v>14.832333333333336</v>
      </c>
      <c r="AK275" s="32">
        <v>0</v>
      </c>
      <c r="AL275" s="37">
        <v>0</v>
      </c>
      <c r="AM275" t="s">
        <v>65</v>
      </c>
      <c r="AN275" s="34">
        <v>7</v>
      </c>
      <c r="AX275"/>
      <c r="AY275"/>
    </row>
    <row r="276" spans="1:51" x14ac:dyDescent="0.25">
      <c r="A276" t="s">
        <v>1347</v>
      </c>
      <c r="B276" t="s">
        <v>676</v>
      </c>
      <c r="C276" t="s">
        <v>1031</v>
      </c>
      <c r="D276" t="s">
        <v>1280</v>
      </c>
      <c r="E276" s="32">
        <v>38.177777777777777</v>
      </c>
      <c r="F276" s="32">
        <v>105.05600000000001</v>
      </c>
      <c r="G276" s="32">
        <v>0</v>
      </c>
      <c r="H276" s="37">
        <v>0</v>
      </c>
      <c r="I276" s="32">
        <v>90.14766666666668</v>
      </c>
      <c r="J276" s="32">
        <v>0</v>
      </c>
      <c r="K276" s="37">
        <v>0</v>
      </c>
      <c r="L276" s="32">
        <v>24.012777777777778</v>
      </c>
      <c r="M276" s="32">
        <v>0</v>
      </c>
      <c r="N276" s="37">
        <v>0</v>
      </c>
      <c r="O276" s="32">
        <v>13.973333333333334</v>
      </c>
      <c r="P276" s="32">
        <v>0</v>
      </c>
      <c r="Q276" s="37">
        <v>0</v>
      </c>
      <c r="R276" s="32">
        <v>5.5949999999999989</v>
      </c>
      <c r="S276" s="32">
        <v>0</v>
      </c>
      <c r="T276" s="37">
        <v>0</v>
      </c>
      <c r="U276" s="32">
        <v>4.4444444444444446</v>
      </c>
      <c r="V276" s="32">
        <v>0</v>
      </c>
      <c r="W276" s="37">
        <v>0</v>
      </c>
      <c r="X276" s="32">
        <v>10.039111111111113</v>
      </c>
      <c r="Y276" s="32">
        <v>0</v>
      </c>
      <c r="Z276" s="37">
        <v>0</v>
      </c>
      <c r="AA276" s="32">
        <v>4.8688888888888897</v>
      </c>
      <c r="AB276" s="32">
        <v>0</v>
      </c>
      <c r="AC276" s="37">
        <v>0</v>
      </c>
      <c r="AD276" s="32">
        <v>44.138555555555556</v>
      </c>
      <c r="AE276" s="32">
        <v>0</v>
      </c>
      <c r="AF276" s="37">
        <v>0</v>
      </c>
      <c r="AG276" s="32">
        <v>10.126666666666672</v>
      </c>
      <c r="AH276" s="32">
        <v>0</v>
      </c>
      <c r="AI276" s="37">
        <v>0</v>
      </c>
      <c r="AJ276" s="32">
        <v>11.870000000000003</v>
      </c>
      <c r="AK276" s="32">
        <v>0</v>
      </c>
      <c r="AL276" s="37">
        <v>0</v>
      </c>
      <c r="AM276" t="s">
        <v>190</v>
      </c>
      <c r="AN276" s="34">
        <v>7</v>
      </c>
      <c r="AX276"/>
      <c r="AY276"/>
    </row>
    <row r="277" spans="1:51" x14ac:dyDescent="0.25">
      <c r="A277" t="s">
        <v>1347</v>
      </c>
      <c r="B277" t="s">
        <v>718</v>
      </c>
      <c r="C277" t="s">
        <v>1009</v>
      </c>
      <c r="D277" t="s">
        <v>1232</v>
      </c>
      <c r="E277" s="32">
        <v>49.088888888888889</v>
      </c>
      <c r="F277" s="32">
        <v>152.75555555555556</v>
      </c>
      <c r="G277" s="32">
        <v>23.695888888888895</v>
      </c>
      <c r="H277" s="37">
        <v>0.15512292697119584</v>
      </c>
      <c r="I277" s="32">
        <v>143.76666666666668</v>
      </c>
      <c r="J277" s="32">
        <v>20.004222222222229</v>
      </c>
      <c r="K277" s="37">
        <v>0.13914367416338205</v>
      </c>
      <c r="L277" s="32">
        <v>14.283222222222221</v>
      </c>
      <c r="M277" s="32">
        <v>6.8971111111111121</v>
      </c>
      <c r="N277" s="37">
        <v>0.4828820138624183</v>
      </c>
      <c r="O277" s="32">
        <v>10.127666666666666</v>
      </c>
      <c r="P277" s="32">
        <v>3.2054444444444448</v>
      </c>
      <c r="Q277" s="37">
        <v>0.31650374661268915</v>
      </c>
      <c r="R277" s="32">
        <v>0</v>
      </c>
      <c r="S277" s="32">
        <v>0</v>
      </c>
      <c r="T277" s="37" t="s">
        <v>1459</v>
      </c>
      <c r="U277" s="32">
        <v>4.1555555555555559</v>
      </c>
      <c r="V277" s="32">
        <v>3.6916666666666669</v>
      </c>
      <c r="W277" s="37">
        <v>0.88836898395721919</v>
      </c>
      <c r="X277" s="32">
        <v>30.90977777777778</v>
      </c>
      <c r="Y277" s="32">
        <v>10.28477777777778</v>
      </c>
      <c r="Z277" s="37">
        <v>0.33273541633715337</v>
      </c>
      <c r="AA277" s="32">
        <v>4.833333333333333</v>
      </c>
      <c r="AB277" s="32">
        <v>0</v>
      </c>
      <c r="AC277" s="37">
        <v>0</v>
      </c>
      <c r="AD277" s="32">
        <v>51.686222222222213</v>
      </c>
      <c r="AE277" s="32">
        <v>4.1293333333333342</v>
      </c>
      <c r="AF277" s="37">
        <v>7.9892341823309912E-2</v>
      </c>
      <c r="AG277" s="32">
        <v>36.361111111111114</v>
      </c>
      <c r="AH277" s="32">
        <v>0</v>
      </c>
      <c r="AI277" s="37">
        <v>0</v>
      </c>
      <c r="AJ277" s="32">
        <v>14.68188888888889</v>
      </c>
      <c r="AK277" s="32">
        <v>2.3846666666666669</v>
      </c>
      <c r="AL277" s="37">
        <v>0.16242233439536238</v>
      </c>
      <c r="AM277" t="s">
        <v>232</v>
      </c>
      <c r="AN277" s="34">
        <v>7</v>
      </c>
      <c r="AX277"/>
      <c r="AY277"/>
    </row>
    <row r="278" spans="1:51" x14ac:dyDescent="0.25">
      <c r="A278" t="s">
        <v>1347</v>
      </c>
      <c r="B278" t="s">
        <v>785</v>
      </c>
      <c r="C278" t="s">
        <v>1167</v>
      </c>
      <c r="D278" t="s">
        <v>1240</v>
      </c>
      <c r="E278" s="32">
        <v>48.488888888888887</v>
      </c>
      <c r="F278" s="32">
        <v>145.60566666666662</v>
      </c>
      <c r="G278" s="32">
        <v>9.2981111111111101</v>
      </c>
      <c r="H278" s="37">
        <v>6.3858167913184105E-2</v>
      </c>
      <c r="I278" s="32">
        <v>135.47566666666663</v>
      </c>
      <c r="J278" s="32">
        <v>9.2981111111111101</v>
      </c>
      <c r="K278" s="37">
        <v>6.8633071457686962E-2</v>
      </c>
      <c r="L278" s="32">
        <v>26.35477777777778</v>
      </c>
      <c r="M278" s="32">
        <v>0</v>
      </c>
      <c r="N278" s="37">
        <v>0</v>
      </c>
      <c r="O278" s="32">
        <v>16.224777777777778</v>
      </c>
      <c r="P278" s="32">
        <v>0</v>
      </c>
      <c r="Q278" s="37">
        <v>0</v>
      </c>
      <c r="R278" s="32">
        <v>5.5548888888888897</v>
      </c>
      <c r="S278" s="32">
        <v>0</v>
      </c>
      <c r="T278" s="37">
        <v>0</v>
      </c>
      <c r="U278" s="32">
        <v>4.575111111111112</v>
      </c>
      <c r="V278" s="32">
        <v>0</v>
      </c>
      <c r="W278" s="37">
        <v>0</v>
      </c>
      <c r="X278" s="32">
        <v>57.036999999999999</v>
      </c>
      <c r="Y278" s="32">
        <v>1.4314444444444443</v>
      </c>
      <c r="Z278" s="37">
        <v>2.5096769543356844E-2</v>
      </c>
      <c r="AA278" s="32">
        <v>0</v>
      </c>
      <c r="AB278" s="32">
        <v>0</v>
      </c>
      <c r="AC278" s="37" t="s">
        <v>1459</v>
      </c>
      <c r="AD278" s="32">
        <v>62.213888888888846</v>
      </c>
      <c r="AE278" s="32">
        <v>7.8666666666666663</v>
      </c>
      <c r="AF278" s="37">
        <v>0.12644550609456631</v>
      </c>
      <c r="AG278" s="32">
        <v>0</v>
      </c>
      <c r="AH278" s="32">
        <v>0</v>
      </c>
      <c r="AI278" s="37" t="s">
        <v>1459</v>
      </c>
      <c r="AJ278" s="32">
        <v>0</v>
      </c>
      <c r="AK278" s="32">
        <v>0</v>
      </c>
      <c r="AL278" s="37" t="s">
        <v>1459</v>
      </c>
      <c r="AM278" t="s">
        <v>300</v>
      </c>
      <c r="AN278" s="34">
        <v>7</v>
      </c>
      <c r="AX278"/>
      <c r="AY278"/>
    </row>
    <row r="279" spans="1:51" x14ac:dyDescent="0.25">
      <c r="A279" t="s">
        <v>1347</v>
      </c>
      <c r="B279" t="s">
        <v>543</v>
      </c>
      <c r="C279" t="s">
        <v>1028</v>
      </c>
      <c r="D279" t="s">
        <v>1265</v>
      </c>
      <c r="E279" s="32">
        <v>92.13333333333334</v>
      </c>
      <c r="F279" s="32">
        <v>127.55833333333334</v>
      </c>
      <c r="G279" s="32">
        <v>0</v>
      </c>
      <c r="H279" s="37">
        <v>0</v>
      </c>
      <c r="I279" s="32">
        <v>127.55833333333334</v>
      </c>
      <c r="J279" s="32">
        <v>0</v>
      </c>
      <c r="K279" s="37">
        <v>0</v>
      </c>
      <c r="L279" s="32">
        <v>10.011111111111111</v>
      </c>
      <c r="M279" s="32">
        <v>0</v>
      </c>
      <c r="N279" s="37">
        <v>0</v>
      </c>
      <c r="O279" s="32">
        <v>10.011111111111111</v>
      </c>
      <c r="P279" s="32">
        <v>0</v>
      </c>
      <c r="Q279" s="37">
        <v>0</v>
      </c>
      <c r="R279" s="32">
        <v>0</v>
      </c>
      <c r="S279" s="32">
        <v>0</v>
      </c>
      <c r="T279" s="37" t="s">
        <v>1459</v>
      </c>
      <c r="U279" s="32">
        <v>0</v>
      </c>
      <c r="V279" s="32">
        <v>0</v>
      </c>
      <c r="W279" s="37" t="s">
        <v>1459</v>
      </c>
      <c r="X279" s="32">
        <v>30.902777777777779</v>
      </c>
      <c r="Y279" s="32">
        <v>0</v>
      </c>
      <c r="Z279" s="37">
        <v>0</v>
      </c>
      <c r="AA279" s="32">
        <v>0</v>
      </c>
      <c r="AB279" s="32">
        <v>0</v>
      </c>
      <c r="AC279" s="37" t="s">
        <v>1459</v>
      </c>
      <c r="AD279" s="32">
        <v>67.95</v>
      </c>
      <c r="AE279" s="32">
        <v>0</v>
      </c>
      <c r="AF279" s="37">
        <v>0</v>
      </c>
      <c r="AG279" s="32">
        <v>0</v>
      </c>
      <c r="AH279" s="32">
        <v>0</v>
      </c>
      <c r="AI279" s="37" t="s">
        <v>1459</v>
      </c>
      <c r="AJ279" s="32">
        <v>18.694444444444443</v>
      </c>
      <c r="AK279" s="32">
        <v>0</v>
      </c>
      <c r="AL279" s="37">
        <v>0</v>
      </c>
      <c r="AM279" t="s">
        <v>54</v>
      </c>
      <c r="AN279" s="34">
        <v>7</v>
      </c>
      <c r="AX279"/>
      <c r="AY279"/>
    </row>
    <row r="280" spans="1:51" x14ac:dyDescent="0.25">
      <c r="A280" t="s">
        <v>1347</v>
      </c>
      <c r="B280" t="s">
        <v>816</v>
      </c>
      <c r="C280" t="s">
        <v>966</v>
      </c>
      <c r="D280" t="s">
        <v>1237</v>
      </c>
      <c r="E280" s="32">
        <v>52.68888888888889</v>
      </c>
      <c r="F280" s="32">
        <v>213.07844444444444</v>
      </c>
      <c r="G280" s="32">
        <v>0</v>
      </c>
      <c r="H280" s="37">
        <v>0</v>
      </c>
      <c r="I280" s="32">
        <v>207.19233333333335</v>
      </c>
      <c r="J280" s="32">
        <v>0</v>
      </c>
      <c r="K280" s="37">
        <v>0</v>
      </c>
      <c r="L280" s="32">
        <v>15.536111111111111</v>
      </c>
      <c r="M280" s="32">
        <v>0</v>
      </c>
      <c r="N280" s="37">
        <v>0</v>
      </c>
      <c r="O280" s="32">
        <v>9.65</v>
      </c>
      <c r="P280" s="32">
        <v>0</v>
      </c>
      <c r="Q280" s="37">
        <v>0</v>
      </c>
      <c r="R280" s="32">
        <v>0</v>
      </c>
      <c r="S280" s="32">
        <v>0</v>
      </c>
      <c r="T280" s="37" t="s">
        <v>1459</v>
      </c>
      <c r="U280" s="32">
        <v>5.8861111111111111</v>
      </c>
      <c r="V280" s="32">
        <v>0</v>
      </c>
      <c r="W280" s="37">
        <v>0</v>
      </c>
      <c r="X280" s="32">
        <v>45.222222222222221</v>
      </c>
      <c r="Y280" s="32">
        <v>0</v>
      </c>
      <c r="Z280" s="37">
        <v>0</v>
      </c>
      <c r="AA280" s="32">
        <v>0</v>
      </c>
      <c r="AB280" s="32">
        <v>0</v>
      </c>
      <c r="AC280" s="37" t="s">
        <v>1459</v>
      </c>
      <c r="AD280" s="32">
        <v>152.32011111111112</v>
      </c>
      <c r="AE280" s="32">
        <v>0</v>
      </c>
      <c r="AF280" s="37">
        <v>0</v>
      </c>
      <c r="AG280" s="32">
        <v>0</v>
      </c>
      <c r="AH280" s="32">
        <v>0</v>
      </c>
      <c r="AI280" s="37" t="s">
        <v>1459</v>
      </c>
      <c r="AJ280" s="32">
        <v>0</v>
      </c>
      <c r="AK280" s="32">
        <v>0</v>
      </c>
      <c r="AL280" s="37" t="s">
        <v>1459</v>
      </c>
      <c r="AM280" t="s">
        <v>331</v>
      </c>
      <c r="AN280" s="34">
        <v>7</v>
      </c>
      <c r="AX280"/>
      <c r="AY280"/>
    </row>
    <row r="281" spans="1:51" x14ac:dyDescent="0.25">
      <c r="A281" t="s">
        <v>1347</v>
      </c>
      <c r="B281" t="s">
        <v>772</v>
      </c>
      <c r="C281" t="s">
        <v>1115</v>
      </c>
      <c r="D281" t="s">
        <v>1308</v>
      </c>
      <c r="E281" s="32">
        <v>11.988888888888889</v>
      </c>
      <c r="F281" s="32">
        <v>26.157</v>
      </c>
      <c r="G281" s="32">
        <v>4.141111111111111</v>
      </c>
      <c r="H281" s="37">
        <v>0.15831751007803307</v>
      </c>
      <c r="I281" s="32">
        <v>21.838000000000001</v>
      </c>
      <c r="J281" s="32">
        <v>0.85222222222222221</v>
      </c>
      <c r="K281" s="37">
        <v>3.9024737715093974E-2</v>
      </c>
      <c r="L281" s="32">
        <v>3.2888888888888888</v>
      </c>
      <c r="M281" s="32">
        <v>3.2888888888888888</v>
      </c>
      <c r="N281" s="37">
        <v>1</v>
      </c>
      <c r="O281" s="32">
        <v>0</v>
      </c>
      <c r="P281" s="32">
        <v>0</v>
      </c>
      <c r="Q281" s="37" t="s">
        <v>1459</v>
      </c>
      <c r="R281" s="32">
        <v>0</v>
      </c>
      <c r="S281" s="32">
        <v>0</v>
      </c>
      <c r="T281" s="37" t="s">
        <v>1459</v>
      </c>
      <c r="U281" s="32">
        <v>3.2888888888888888</v>
      </c>
      <c r="V281" s="32">
        <v>3.2888888888888888</v>
      </c>
      <c r="W281" s="37">
        <v>1</v>
      </c>
      <c r="X281" s="32">
        <v>3.0006666666666666</v>
      </c>
      <c r="Y281" s="32">
        <v>0.51666666666666672</v>
      </c>
      <c r="Z281" s="37">
        <v>0.17218395912019555</v>
      </c>
      <c r="AA281" s="32">
        <v>1.0301111111111112</v>
      </c>
      <c r="AB281" s="32">
        <v>0</v>
      </c>
      <c r="AC281" s="37">
        <v>0</v>
      </c>
      <c r="AD281" s="32">
        <v>8.5645555555555557</v>
      </c>
      <c r="AE281" s="32">
        <v>0.12777777777777777</v>
      </c>
      <c r="AF281" s="37">
        <v>1.4919370532297192E-2</v>
      </c>
      <c r="AG281" s="32">
        <v>3.9290000000000003</v>
      </c>
      <c r="AH281" s="32">
        <v>0</v>
      </c>
      <c r="AI281" s="37">
        <v>0</v>
      </c>
      <c r="AJ281" s="32">
        <v>6.3437777777777775</v>
      </c>
      <c r="AK281" s="32">
        <v>0.20777777777777778</v>
      </c>
      <c r="AL281" s="37">
        <v>3.2753003818264619E-2</v>
      </c>
      <c r="AM281" t="s">
        <v>287</v>
      </c>
      <c r="AN281" s="34">
        <v>7</v>
      </c>
      <c r="AX281"/>
      <c r="AY281"/>
    </row>
    <row r="282" spans="1:51" x14ac:dyDescent="0.25">
      <c r="A282" t="s">
        <v>1347</v>
      </c>
      <c r="B282" t="s">
        <v>729</v>
      </c>
      <c r="C282" t="s">
        <v>1148</v>
      </c>
      <c r="D282" t="s">
        <v>1224</v>
      </c>
      <c r="E282" s="32">
        <v>54.533333333333331</v>
      </c>
      <c r="F282" s="32">
        <v>177.88377777777771</v>
      </c>
      <c r="G282" s="32">
        <v>0</v>
      </c>
      <c r="H282" s="37">
        <v>0</v>
      </c>
      <c r="I282" s="32">
        <v>155.75955555555549</v>
      </c>
      <c r="J282" s="32">
        <v>0</v>
      </c>
      <c r="K282" s="37">
        <v>0</v>
      </c>
      <c r="L282" s="32">
        <v>23.465111111111113</v>
      </c>
      <c r="M282" s="32">
        <v>0</v>
      </c>
      <c r="N282" s="37">
        <v>0</v>
      </c>
      <c r="O282" s="32">
        <v>12.222111111111113</v>
      </c>
      <c r="P282" s="32">
        <v>0</v>
      </c>
      <c r="Q282" s="37">
        <v>0</v>
      </c>
      <c r="R282" s="32">
        <v>5.2669999999999995</v>
      </c>
      <c r="S282" s="32">
        <v>0</v>
      </c>
      <c r="T282" s="37">
        <v>0</v>
      </c>
      <c r="U282" s="32">
        <v>5.976</v>
      </c>
      <c r="V282" s="32">
        <v>0</v>
      </c>
      <c r="W282" s="37">
        <v>0</v>
      </c>
      <c r="X282" s="32">
        <v>36.828555555555539</v>
      </c>
      <c r="Y282" s="32">
        <v>0</v>
      </c>
      <c r="Z282" s="37">
        <v>0</v>
      </c>
      <c r="AA282" s="32">
        <v>10.881222222222222</v>
      </c>
      <c r="AB282" s="32">
        <v>0</v>
      </c>
      <c r="AC282" s="37">
        <v>0</v>
      </c>
      <c r="AD282" s="32">
        <v>106.59088888888886</v>
      </c>
      <c r="AE282" s="32">
        <v>0</v>
      </c>
      <c r="AF282" s="37">
        <v>0</v>
      </c>
      <c r="AG282" s="32">
        <v>0</v>
      </c>
      <c r="AH282" s="32">
        <v>0</v>
      </c>
      <c r="AI282" s="37" t="s">
        <v>1459</v>
      </c>
      <c r="AJ282" s="32">
        <v>0.11799999999999999</v>
      </c>
      <c r="AK282" s="32">
        <v>0</v>
      </c>
      <c r="AL282" s="37">
        <v>0</v>
      </c>
      <c r="AM282" t="s">
        <v>243</v>
      </c>
      <c r="AN282" s="34">
        <v>7</v>
      </c>
      <c r="AX282"/>
      <c r="AY282"/>
    </row>
    <row r="283" spans="1:51" x14ac:dyDescent="0.25">
      <c r="A283" t="s">
        <v>1347</v>
      </c>
      <c r="B283" t="s">
        <v>740</v>
      </c>
      <c r="C283" t="s">
        <v>1013</v>
      </c>
      <c r="D283" t="s">
        <v>1229</v>
      </c>
      <c r="E283" s="32">
        <v>70.111111111111114</v>
      </c>
      <c r="F283" s="32">
        <v>200.05833333333337</v>
      </c>
      <c r="G283" s="32">
        <v>41.211111111111109</v>
      </c>
      <c r="H283" s="37">
        <v>0.20599547354243897</v>
      </c>
      <c r="I283" s="32">
        <v>176.87222222222223</v>
      </c>
      <c r="J283" s="32">
        <v>41.211111111111109</v>
      </c>
      <c r="K283" s="37">
        <v>0.23299934039011211</v>
      </c>
      <c r="L283" s="32">
        <v>24.866666666666667</v>
      </c>
      <c r="M283" s="32">
        <v>0</v>
      </c>
      <c r="N283" s="37">
        <v>0</v>
      </c>
      <c r="O283" s="32">
        <v>14.41388888888889</v>
      </c>
      <c r="P283" s="32">
        <v>0</v>
      </c>
      <c r="Q283" s="37">
        <v>0</v>
      </c>
      <c r="R283" s="32">
        <v>2.463888888888889</v>
      </c>
      <c r="S283" s="32">
        <v>0</v>
      </c>
      <c r="T283" s="37">
        <v>0</v>
      </c>
      <c r="U283" s="32">
        <v>7.9888888888888889</v>
      </c>
      <c r="V283" s="32">
        <v>0</v>
      </c>
      <c r="W283" s="37">
        <v>0</v>
      </c>
      <c r="X283" s="32">
        <v>49.94166666666667</v>
      </c>
      <c r="Y283" s="32">
        <v>26.527777777777779</v>
      </c>
      <c r="Z283" s="37">
        <v>0.53117526002558535</v>
      </c>
      <c r="AA283" s="32">
        <v>12.733333333333333</v>
      </c>
      <c r="AB283" s="32">
        <v>0</v>
      </c>
      <c r="AC283" s="37">
        <v>0</v>
      </c>
      <c r="AD283" s="32">
        <v>82.538888888888891</v>
      </c>
      <c r="AE283" s="32">
        <v>10.838888888888889</v>
      </c>
      <c r="AF283" s="37">
        <v>0.13131857037086894</v>
      </c>
      <c r="AG283" s="32">
        <v>0</v>
      </c>
      <c r="AH283" s="32">
        <v>0</v>
      </c>
      <c r="AI283" s="37" t="s">
        <v>1459</v>
      </c>
      <c r="AJ283" s="32">
        <v>29.977777777777778</v>
      </c>
      <c r="AK283" s="32">
        <v>3.8444444444444446</v>
      </c>
      <c r="AL283" s="37">
        <v>0.12824314306893997</v>
      </c>
      <c r="AM283" t="s">
        <v>254</v>
      </c>
      <c r="AN283" s="34">
        <v>7</v>
      </c>
      <c r="AX283"/>
      <c r="AY283"/>
    </row>
    <row r="284" spans="1:51" x14ac:dyDescent="0.25">
      <c r="A284" t="s">
        <v>1347</v>
      </c>
      <c r="B284" t="s">
        <v>732</v>
      </c>
      <c r="C284" t="s">
        <v>1030</v>
      </c>
      <c r="D284" t="s">
        <v>1211</v>
      </c>
      <c r="E284" s="32">
        <v>85.13333333333334</v>
      </c>
      <c r="F284" s="32">
        <v>228.40277777777774</v>
      </c>
      <c r="G284" s="32">
        <v>57.117666666666672</v>
      </c>
      <c r="H284" s="37">
        <v>0.25007430830039534</v>
      </c>
      <c r="I284" s="32">
        <v>213.96666666666664</v>
      </c>
      <c r="J284" s="32">
        <v>57.117666666666672</v>
      </c>
      <c r="K284" s="37">
        <v>0.26694656488549623</v>
      </c>
      <c r="L284" s="32">
        <v>29.00888888888889</v>
      </c>
      <c r="M284" s="32">
        <v>2.3533333333333335</v>
      </c>
      <c r="N284" s="37">
        <v>8.1124559521985606E-2</v>
      </c>
      <c r="O284" s="32">
        <v>25.453333333333337</v>
      </c>
      <c r="P284" s="32">
        <v>2.3533333333333335</v>
      </c>
      <c r="Q284" s="37">
        <v>9.2456783656364588E-2</v>
      </c>
      <c r="R284" s="32">
        <v>0</v>
      </c>
      <c r="S284" s="32">
        <v>0</v>
      </c>
      <c r="T284" s="37" t="s">
        <v>1459</v>
      </c>
      <c r="U284" s="32">
        <v>3.5555555555555554</v>
      </c>
      <c r="V284" s="32">
        <v>0</v>
      </c>
      <c r="W284" s="37">
        <v>0</v>
      </c>
      <c r="X284" s="32">
        <v>48.658666666666655</v>
      </c>
      <c r="Y284" s="32">
        <v>13.93188888888889</v>
      </c>
      <c r="Z284" s="37">
        <v>0.28631875559452707</v>
      </c>
      <c r="AA284" s="32">
        <v>10.880555555555556</v>
      </c>
      <c r="AB284" s="32">
        <v>0</v>
      </c>
      <c r="AC284" s="37">
        <v>0</v>
      </c>
      <c r="AD284" s="32">
        <v>133.59455555555553</v>
      </c>
      <c r="AE284" s="32">
        <v>38.716777777777779</v>
      </c>
      <c r="AF284" s="37">
        <v>0.2898080510599651</v>
      </c>
      <c r="AG284" s="32">
        <v>0</v>
      </c>
      <c r="AH284" s="32">
        <v>0</v>
      </c>
      <c r="AI284" s="37" t="s">
        <v>1459</v>
      </c>
      <c r="AJ284" s="32">
        <v>6.2601111111111116</v>
      </c>
      <c r="AK284" s="32">
        <v>2.1156666666666668</v>
      </c>
      <c r="AL284" s="37">
        <v>0.33795992261408209</v>
      </c>
      <c r="AM284" t="s">
        <v>246</v>
      </c>
      <c r="AN284" s="34">
        <v>7</v>
      </c>
      <c r="AX284"/>
      <c r="AY284"/>
    </row>
    <row r="285" spans="1:51" x14ac:dyDescent="0.25">
      <c r="A285" t="s">
        <v>1347</v>
      </c>
      <c r="B285" t="s">
        <v>819</v>
      </c>
      <c r="C285" t="s">
        <v>971</v>
      </c>
      <c r="D285" t="s">
        <v>1286</v>
      </c>
      <c r="E285" s="32">
        <v>30.577777777777779</v>
      </c>
      <c r="F285" s="32">
        <v>102.14355555555554</v>
      </c>
      <c r="G285" s="32">
        <v>0</v>
      </c>
      <c r="H285" s="37">
        <v>0</v>
      </c>
      <c r="I285" s="32">
        <v>96.454666666666654</v>
      </c>
      <c r="J285" s="32">
        <v>0</v>
      </c>
      <c r="K285" s="37">
        <v>0</v>
      </c>
      <c r="L285" s="32">
        <v>26.547444444444448</v>
      </c>
      <c r="M285" s="32">
        <v>0</v>
      </c>
      <c r="N285" s="37">
        <v>0</v>
      </c>
      <c r="O285" s="32">
        <v>20.858555555555558</v>
      </c>
      <c r="P285" s="32">
        <v>0</v>
      </c>
      <c r="Q285" s="37">
        <v>0</v>
      </c>
      <c r="R285" s="32">
        <v>0</v>
      </c>
      <c r="S285" s="32">
        <v>0</v>
      </c>
      <c r="T285" s="37" t="s">
        <v>1459</v>
      </c>
      <c r="U285" s="32">
        <v>5.6888888888888891</v>
      </c>
      <c r="V285" s="32">
        <v>0</v>
      </c>
      <c r="W285" s="37">
        <v>0</v>
      </c>
      <c r="X285" s="32">
        <v>8.992222222222221</v>
      </c>
      <c r="Y285" s="32">
        <v>0</v>
      </c>
      <c r="Z285" s="37">
        <v>0</v>
      </c>
      <c r="AA285" s="32">
        <v>0</v>
      </c>
      <c r="AB285" s="32">
        <v>0</v>
      </c>
      <c r="AC285" s="37" t="s">
        <v>1459</v>
      </c>
      <c r="AD285" s="32">
        <v>50.85822222222221</v>
      </c>
      <c r="AE285" s="32">
        <v>0</v>
      </c>
      <c r="AF285" s="37">
        <v>0</v>
      </c>
      <c r="AG285" s="32">
        <v>0</v>
      </c>
      <c r="AH285" s="32">
        <v>0</v>
      </c>
      <c r="AI285" s="37" t="s">
        <v>1459</v>
      </c>
      <c r="AJ285" s="32">
        <v>15.745666666666663</v>
      </c>
      <c r="AK285" s="32">
        <v>0</v>
      </c>
      <c r="AL285" s="37">
        <v>0</v>
      </c>
      <c r="AM285" t="s">
        <v>334</v>
      </c>
      <c r="AN285" s="34">
        <v>7</v>
      </c>
      <c r="AX285"/>
      <c r="AY285"/>
    </row>
    <row r="286" spans="1:51" x14ac:dyDescent="0.25">
      <c r="A286" t="s">
        <v>1347</v>
      </c>
      <c r="B286" t="s">
        <v>496</v>
      </c>
      <c r="C286" t="s">
        <v>1031</v>
      </c>
      <c r="D286" t="s">
        <v>1280</v>
      </c>
      <c r="E286" s="32">
        <v>48.37777777777778</v>
      </c>
      <c r="F286" s="32">
        <v>159.67911111111115</v>
      </c>
      <c r="G286" s="32">
        <v>30.84577777777778</v>
      </c>
      <c r="H286" s="37">
        <v>0.19317353136011664</v>
      </c>
      <c r="I286" s="32">
        <v>148.96522222222225</v>
      </c>
      <c r="J286" s="32">
        <v>30.068000000000001</v>
      </c>
      <c r="K286" s="37">
        <v>0.20184577011636567</v>
      </c>
      <c r="L286" s="32">
        <v>47.658222222222228</v>
      </c>
      <c r="M286" s="32">
        <v>11.655444444444445</v>
      </c>
      <c r="N286" s="37">
        <v>0.24456313939066127</v>
      </c>
      <c r="O286" s="32">
        <v>37.249888888888897</v>
      </c>
      <c r="P286" s="32">
        <v>10.877666666666666</v>
      </c>
      <c r="Q286" s="37">
        <v>0.29201876813950223</v>
      </c>
      <c r="R286" s="32">
        <v>9.6305555555555564</v>
      </c>
      <c r="S286" s="32">
        <v>0</v>
      </c>
      <c r="T286" s="37">
        <v>0</v>
      </c>
      <c r="U286" s="32">
        <v>0.77777777777777779</v>
      </c>
      <c r="V286" s="32">
        <v>0.77777777777777779</v>
      </c>
      <c r="W286" s="37">
        <v>1</v>
      </c>
      <c r="X286" s="32">
        <v>24.321000000000005</v>
      </c>
      <c r="Y286" s="32">
        <v>2.3932222222222226</v>
      </c>
      <c r="Z286" s="37">
        <v>9.8401472892653344E-2</v>
      </c>
      <c r="AA286" s="32">
        <v>0.30555555555555558</v>
      </c>
      <c r="AB286" s="32">
        <v>0</v>
      </c>
      <c r="AC286" s="37">
        <v>0</v>
      </c>
      <c r="AD286" s="32">
        <v>59.3248888888889</v>
      </c>
      <c r="AE286" s="32">
        <v>16.516555555555556</v>
      </c>
      <c r="AF286" s="37">
        <v>0.27840853754466921</v>
      </c>
      <c r="AG286" s="32">
        <v>17.636111111111113</v>
      </c>
      <c r="AH286" s="32">
        <v>0</v>
      </c>
      <c r="AI286" s="37">
        <v>0</v>
      </c>
      <c r="AJ286" s="32">
        <v>10.433333333333334</v>
      </c>
      <c r="AK286" s="32">
        <v>0.28055555555555556</v>
      </c>
      <c r="AL286" s="37">
        <v>2.6890308839190628E-2</v>
      </c>
      <c r="AM286" t="s">
        <v>7</v>
      </c>
      <c r="AN286" s="34">
        <v>7</v>
      </c>
      <c r="AX286"/>
      <c r="AY286"/>
    </row>
    <row r="287" spans="1:51" x14ac:dyDescent="0.25">
      <c r="A287" t="s">
        <v>1347</v>
      </c>
      <c r="B287" t="s">
        <v>889</v>
      </c>
      <c r="C287" t="s">
        <v>1008</v>
      </c>
      <c r="D287" t="s">
        <v>1258</v>
      </c>
      <c r="E287" s="32">
        <v>49.144444444444446</v>
      </c>
      <c r="F287" s="32">
        <v>160.25422222222221</v>
      </c>
      <c r="G287" s="32">
        <v>0</v>
      </c>
      <c r="H287" s="37">
        <v>0</v>
      </c>
      <c r="I287" s="32">
        <v>143.17922222222222</v>
      </c>
      <c r="J287" s="32">
        <v>0</v>
      </c>
      <c r="K287" s="37">
        <v>0</v>
      </c>
      <c r="L287" s="32">
        <v>40.662555555555556</v>
      </c>
      <c r="M287" s="32">
        <v>0</v>
      </c>
      <c r="N287" s="37">
        <v>0</v>
      </c>
      <c r="O287" s="32">
        <v>23.587555555555557</v>
      </c>
      <c r="P287" s="32">
        <v>0</v>
      </c>
      <c r="Q287" s="37">
        <v>0</v>
      </c>
      <c r="R287" s="32">
        <v>5.7861111111111114</v>
      </c>
      <c r="S287" s="32">
        <v>0</v>
      </c>
      <c r="T287" s="37">
        <v>0</v>
      </c>
      <c r="U287" s="32">
        <v>11.28888888888889</v>
      </c>
      <c r="V287" s="32">
        <v>0</v>
      </c>
      <c r="W287" s="37">
        <v>0</v>
      </c>
      <c r="X287" s="32">
        <v>20.191666666666666</v>
      </c>
      <c r="Y287" s="32">
        <v>0</v>
      </c>
      <c r="Z287" s="37">
        <v>0</v>
      </c>
      <c r="AA287" s="32">
        <v>0</v>
      </c>
      <c r="AB287" s="32">
        <v>0</v>
      </c>
      <c r="AC287" s="37" t="s">
        <v>1459</v>
      </c>
      <c r="AD287" s="32">
        <v>50.222222222222221</v>
      </c>
      <c r="AE287" s="32">
        <v>0</v>
      </c>
      <c r="AF287" s="37">
        <v>0</v>
      </c>
      <c r="AG287" s="32">
        <v>18.777777777777779</v>
      </c>
      <c r="AH287" s="32">
        <v>0</v>
      </c>
      <c r="AI287" s="37">
        <v>0</v>
      </c>
      <c r="AJ287" s="32">
        <v>30.4</v>
      </c>
      <c r="AK287" s="32">
        <v>0</v>
      </c>
      <c r="AL287" s="37">
        <v>0</v>
      </c>
      <c r="AM287" t="s">
        <v>407</v>
      </c>
      <c r="AN287" s="34">
        <v>7</v>
      </c>
      <c r="AX287"/>
      <c r="AY287"/>
    </row>
    <row r="288" spans="1:51" x14ac:dyDescent="0.25">
      <c r="A288" t="s">
        <v>1347</v>
      </c>
      <c r="B288" t="s">
        <v>866</v>
      </c>
      <c r="C288" t="s">
        <v>1011</v>
      </c>
      <c r="D288" t="s">
        <v>1279</v>
      </c>
      <c r="E288" s="32">
        <v>66.488888888888894</v>
      </c>
      <c r="F288" s="32">
        <v>354.20744444444443</v>
      </c>
      <c r="G288" s="32">
        <v>0</v>
      </c>
      <c r="H288" s="37">
        <v>0</v>
      </c>
      <c r="I288" s="32">
        <v>335.09355555555555</v>
      </c>
      <c r="J288" s="32">
        <v>0</v>
      </c>
      <c r="K288" s="37">
        <v>0</v>
      </c>
      <c r="L288" s="32">
        <v>23.894444444444446</v>
      </c>
      <c r="M288" s="32">
        <v>0</v>
      </c>
      <c r="N288" s="37">
        <v>0</v>
      </c>
      <c r="O288" s="32">
        <v>12.605555555555556</v>
      </c>
      <c r="P288" s="32">
        <v>0</v>
      </c>
      <c r="Q288" s="37">
        <v>0</v>
      </c>
      <c r="R288" s="32">
        <v>5.6888888888888891</v>
      </c>
      <c r="S288" s="32">
        <v>0</v>
      </c>
      <c r="T288" s="37">
        <v>0</v>
      </c>
      <c r="U288" s="32">
        <v>5.6</v>
      </c>
      <c r="V288" s="32">
        <v>0</v>
      </c>
      <c r="W288" s="37">
        <v>0</v>
      </c>
      <c r="X288" s="32">
        <v>80.056222222222232</v>
      </c>
      <c r="Y288" s="32">
        <v>0</v>
      </c>
      <c r="Z288" s="37">
        <v>0</v>
      </c>
      <c r="AA288" s="32">
        <v>7.8250000000000002</v>
      </c>
      <c r="AB288" s="32">
        <v>0</v>
      </c>
      <c r="AC288" s="37">
        <v>0</v>
      </c>
      <c r="AD288" s="32">
        <v>170.75955555555555</v>
      </c>
      <c r="AE288" s="32">
        <v>0</v>
      </c>
      <c r="AF288" s="37">
        <v>0</v>
      </c>
      <c r="AG288" s="32">
        <v>0</v>
      </c>
      <c r="AH288" s="32">
        <v>0</v>
      </c>
      <c r="AI288" s="37" t="s">
        <v>1459</v>
      </c>
      <c r="AJ288" s="32">
        <v>71.672222222222217</v>
      </c>
      <c r="AK288" s="32">
        <v>0</v>
      </c>
      <c r="AL288" s="37">
        <v>0</v>
      </c>
      <c r="AM288" t="s">
        <v>384</v>
      </c>
      <c r="AN288" s="34">
        <v>7</v>
      </c>
      <c r="AX288"/>
      <c r="AY288"/>
    </row>
    <row r="289" spans="1:51" x14ac:dyDescent="0.25">
      <c r="A289" t="s">
        <v>1347</v>
      </c>
      <c r="B289" t="s">
        <v>628</v>
      </c>
      <c r="C289" t="s">
        <v>977</v>
      </c>
      <c r="D289" t="s">
        <v>1288</v>
      </c>
      <c r="E289" s="32">
        <v>65.455555555555549</v>
      </c>
      <c r="F289" s="32">
        <v>202.84966666666665</v>
      </c>
      <c r="G289" s="32">
        <v>0.7</v>
      </c>
      <c r="H289" s="37">
        <v>3.4508314038803776E-3</v>
      </c>
      <c r="I289" s="32">
        <v>185.8341111111111</v>
      </c>
      <c r="J289" s="32">
        <v>0.7</v>
      </c>
      <c r="K289" s="37">
        <v>3.7668003781150092E-3</v>
      </c>
      <c r="L289" s="32">
        <v>20.789333333333335</v>
      </c>
      <c r="M289" s="32">
        <v>0</v>
      </c>
      <c r="N289" s="37">
        <v>0</v>
      </c>
      <c r="O289" s="32">
        <v>10.640444444444446</v>
      </c>
      <c r="P289" s="32">
        <v>0</v>
      </c>
      <c r="Q289" s="37">
        <v>0</v>
      </c>
      <c r="R289" s="32">
        <v>5.1238888888888887</v>
      </c>
      <c r="S289" s="32">
        <v>0</v>
      </c>
      <c r="T289" s="37">
        <v>0</v>
      </c>
      <c r="U289" s="32">
        <v>5.0250000000000004</v>
      </c>
      <c r="V289" s="32">
        <v>0</v>
      </c>
      <c r="W289" s="37">
        <v>0</v>
      </c>
      <c r="X289" s="32">
        <v>42.705777777777776</v>
      </c>
      <c r="Y289" s="32">
        <v>0</v>
      </c>
      <c r="Z289" s="37">
        <v>0</v>
      </c>
      <c r="AA289" s="32">
        <v>6.8666666666666663</v>
      </c>
      <c r="AB289" s="32">
        <v>0</v>
      </c>
      <c r="AC289" s="37">
        <v>0</v>
      </c>
      <c r="AD289" s="32">
        <v>91.794666666666672</v>
      </c>
      <c r="AE289" s="32">
        <v>0.7</v>
      </c>
      <c r="AF289" s="37">
        <v>7.6257153647270714E-3</v>
      </c>
      <c r="AG289" s="32">
        <v>15.287111111111113</v>
      </c>
      <c r="AH289" s="32">
        <v>0</v>
      </c>
      <c r="AI289" s="37">
        <v>0</v>
      </c>
      <c r="AJ289" s="32">
        <v>25.406111111111112</v>
      </c>
      <c r="AK289" s="32">
        <v>0</v>
      </c>
      <c r="AL289" s="37">
        <v>0</v>
      </c>
      <c r="AM289" t="s">
        <v>142</v>
      </c>
      <c r="AN289" s="34">
        <v>7</v>
      </c>
      <c r="AX289"/>
      <c r="AY289"/>
    </row>
    <row r="290" spans="1:51" x14ac:dyDescent="0.25">
      <c r="A290" t="s">
        <v>1347</v>
      </c>
      <c r="B290" t="s">
        <v>653</v>
      </c>
      <c r="C290" t="s">
        <v>1015</v>
      </c>
      <c r="D290" t="s">
        <v>1222</v>
      </c>
      <c r="E290" s="32">
        <v>41.7</v>
      </c>
      <c r="F290" s="32">
        <v>81.081999999999994</v>
      </c>
      <c r="G290" s="32">
        <v>1.7431111111111113</v>
      </c>
      <c r="H290" s="37">
        <v>2.1498126724934157E-2</v>
      </c>
      <c r="I290" s="32">
        <v>77.779222222222216</v>
      </c>
      <c r="J290" s="32">
        <v>1.7431111111111113</v>
      </c>
      <c r="K290" s="37">
        <v>2.2411012366913188E-2</v>
      </c>
      <c r="L290" s="32">
        <v>12.422222222222221</v>
      </c>
      <c r="M290" s="32">
        <v>0</v>
      </c>
      <c r="N290" s="37">
        <v>0</v>
      </c>
      <c r="O290" s="32">
        <v>9.1194444444444436</v>
      </c>
      <c r="P290" s="32">
        <v>0</v>
      </c>
      <c r="Q290" s="37">
        <v>0</v>
      </c>
      <c r="R290" s="32">
        <v>0</v>
      </c>
      <c r="S290" s="32">
        <v>0</v>
      </c>
      <c r="T290" s="37" t="s">
        <v>1459</v>
      </c>
      <c r="U290" s="32">
        <v>3.3027777777777776</v>
      </c>
      <c r="V290" s="32">
        <v>0</v>
      </c>
      <c r="W290" s="37">
        <v>0</v>
      </c>
      <c r="X290" s="32">
        <v>18.534777777777776</v>
      </c>
      <c r="Y290" s="32">
        <v>1.6070000000000002</v>
      </c>
      <c r="Z290" s="37">
        <v>8.6701875753088811E-2</v>
      </c>
      <c r="AA290" s="32">
        <v>0</v>
      </c>
      <c r="AB290" s="32">
        <v>0</v>
      </c>
      <c r="AC290" s="37" t="s">
        <v>1459</v>
      </c>
      <c r="AD290" s="32">
        <v>42.45</v>
      </c>
      <c r="AE290" s="32">
        <v>0</v>
      </c>
      <c r="AF290" s="37">
        <v>0</v>
      </c>
      <c r="AG290" s="32">
        <v>0</v>
      </c>
      <c r="AH290" s="32">
        <v>0</v>
      </c>
      <c r="AI290" s="37" t="s">
        <v>1459</v>
      </c>
      <c r="AJ290" s="32">
        <v>7.6749999999999998</v>
      </c>
      <c r="AK290" s="32">
        <v>0.1361111111111111</v>
      </c>
      <c r="AL290" s="37">
        <v>1.7734346724574735E-2</v>
      </c>
      <c r="AM290" t="s">
        <v>167</v>
      </c>
      <c r="AN290" s="34">
        <v>7</v>
      </c>
      <c r="AX290"/>
      <c r="AY290"/>
    </row>
    <row r="291" spans="1:51" x14ac:dyDescent="0.25">
      <c r="A291" t="s">
        <v>1347</v>
      </c>
      <c r="B291" t="s">
        <v>962</v>
      </c>
      <c r="C291" t="s">
        <v>1034</v>
      </c>
      <c r="D291" t="s">
        <v>1211</v>
      </c>
      <c r="E291" s="32">
        <v>64.011111111111106</v>
      </c>
      <c r="F291" s="32">
        <v>118.30955555555558</v>
      </c>
      <c r="G291" s="32">
        <v>0</v>
      </c>
      <c r="H291" s="37">
        <v>0</v>
      </c>
      <c r="I291" s="32">
        <v>118.30955555555558</v>
      </c>
      <c r="J291" s="32">
        <v>0</v>
      </c>
      <c r="K291" s="37">
        <v>0</v>
      </c>
      <c r="L291" s="32">
        <v>1.7257777777777781</v>
      </c>
      <c r="M291" s="32">
        <v>0</v>
      </c>
      <c r="N291" s="37">
        <v>0</v>
      </c>
      <c r="O291" s="32">
        <v>1.7257777777777781</v>
      </c>
      <c r="P291" s="32">
        <v>0</v>
      </c>
      <c r="Q291" s="37">
        <v>0</v>
      </c>
      <c r="R291" s="32">
        <v>0</v>
      </c>
      <c r="S291" s="32">
        <v>0</v>
      </c>
      <c r="T291" s="37" t="s">
        <v>1459</v>
      </c>
      <c r="U291" s="32">
        <v>0</v>
      </c>
      <c r="V291" s="32">
        <v>0</v>
      </c>
      <c r="W291" s="37" t="s">
        <v>1459</v>
      </c>
      <c r="X291" s="32">
        <v>38.805000000000021</v>
      </c>
      <c r="Y291" s="32">
        <v>0</v>
      </c>
      <c r="Z291" s="37">
        <v>0</v>
      </c>
      <c r="AA291" s="32">
        <v>0</v>
      </c>
      <c r="AB291" s="32">
        <v>0</v>
      </c>
      <c r="AC291" s="37" t="s">
        <v>1459</v>
      </c>
      <c r="AD291" s="32">
        <v>55.860111111111109</v>
      </c>
      <c r="AE291" s="32">
        <v>0</v>
      </c>
      <c r="AF291" s="37">
        <v>0</v>
      </c>
      <c r="AG291" s="32">
        <v>0</v>
      </c>
      <c r="AH291" s="32">
        <v>0</v>
      </c>
      <c r="AI291" s="37" t="s">
        <v>1459</v>
      </c>
      <c r="AJ291" s="32">
        <v>21.918666666666663</v>
      </c>
      <c r="AK291" s="32">
        <v>0</v>
      </c>
      <c r="AL291" s="37">
        <v>0</v>
      </c>
      <c r="AM291" t="s">
        <v>480</v>
      </c>
      <c r="AN291" s="34">
        <v>7</v>
      </c>
      <c r="AX291"/>
      <c r="AY291"/>
    </row>
    <row r="292" spans="1:51" x14ac:dyDescent="0.25">
      <c r="A292" t="s">
        <v>1347</v>
      </c>
      <c r="B292" t="s">
        <v>722</v>
      </c>
      <c r="C292" t="s">
        <v>1031</v>
      </c>
      <c r="D292" t="s">
        <v>1280</v>
      </c>
      <c r="E292" s="32">
        <v>58.68888888888889</v>
      </c>
      <c r="F292" s="32">
        <v>103.76944444444445</v>
      </c>
      <c r="G292" s="32">
        <v>0</v>
      </c>
      <c r="H292" s="37">
        <v>0</v>
      </c>
      <c r="I292" s="32">
        <v>91.947222222222223</v>
      </c>
      <c r="J292" s="32">
        <v>0</v>
      </c>
      <c r="K292" s="37">
        <v>0</v>
      </c>
      <c r="L292" s="32">
        <v>15.911111111111111</v>
      </c>
      <c r="M292" s="32">
        <v>0</v>
      </c>
      <c r="N292" s="37">
        <v>0</v>
      </c>
      <c r="O292" s="32">
        <v>4.0888888888888886</v>
      </c>
      <c r="P292" s="32">
        <v>0</v>
      </c>
      <c r="Q292" s="37">
        <v>0</v>
      </c>
      <c r="R292" s="32">
        <v>0</v>
      </c>
      <c r="S292" s="32">
        <v>0</v>
      </c>
      <c r="T292" s="37" t="s">
        <v>1459</v>
      </c>
      <c r="U292" s="32">
        <v>11.822222222222223</v>
      </c>
      <c r="V292" s="32">
        <v>0</v>
      </c>
      <c r="W292" s="37">
        <v>0</v>
      </c>
      <c r="X292" s="32">
        <v>21.997222222222224</v>
      </c>
      <c r="Y292" s="32">
        <v>0</v>
      </c>
      <c r="Z292" s="37">
        <v>0</v>
      </c>
      <c r="AA292" s="32">
        <v>0</v>
      </c>
      <c r="AB292" s="32">
        <v>0</v>
      </c>
      <c r="AC292" s="37" t="s">
        <v>1459</v>
      </c>
      <c r="AD292" s="32">
        <v>53.74722222222222</v>
      </c>
      <c r="AE292" s="32">
        <v>0</v>
      </c>
      <c r="AF292" s="37">
        <v>0</v>
      </c>
      <c r="AG292" s="32">
        <v>0</v>
      </c>
      <c r="AH292" s="32">
        <v>0</v>
      </c>
      <c r="AI292" s="37" t="s">
        <v>1459</v>
      </c>
      <c r="AJ292" s="32">
        <v>12.113888888888889</v>
      </c>
      <c r="AK292" s="32">
        <v>0</v>
      </c>
      <c r="AL292" s="37">
        <v>0</v>
      </c>
      <c r="AM292" t="s">
        <v>236</v>
      </c>
      <c r="AN292" s="34">
        <v>7</v>
      </c>
      <c r="AX292"/>
      <c r="AY292"/>
    </row>
    <row r="293" spans="1:51" x14ac:dyDescent="0.25">
      <c r="A293" t="s">
        <v>1347</v>
      </c>
      <c r="B293" t="s">
        <v>766</v>
      </c>
      <c r="C293" t="s">
        <v>1053</v>
      </c>
      <c r="D293" t="s">
        <v>1283</v>
      </c>
      <c r="E293" s="32">
        <v>102.46666666666667</v>
      </c>
      <c r="F293" s="32">
        <v>398.68888888888887</v>
      </c>
      <c r="G293" s="32">
        <v>161.83888888888887</v>
      </c>
      <c r="H293" s="37">
        <v>0.40592776322390056</v>
      </c>
      <c r="I293" s="32">
        <v>376.29722222222222</v>
      </c>
      <c r="J293" s="32">
        <v>159.35</v>
      </c>
      <c r="K293" s="37">
        <v>0.42346844618984697</v>
      </c>
      <c r="L293" s="32">
        <v>64.722222222222214</v>
      </c>
      <c r="M293" s="32">
        <v>2.4888888888888889</v>
      </c>
      <c r="N293" s="37">
        <v>3.8454935622317603E-2</v>
      </c>
      <c r="O293" s="32">
        <v>42.330555555555556</v>
      </c>
      <c r="P293" s="32">
        <v>0</v>
      </c>
      <c r="Q293" s="37">
        <v>0</v>
      </c>
      <c r="R293" s="32">
        <v>17.147222222222222</v>
      </c>
      <c r="S293" s="32">
        <v>2.4888888888888889</v>
      </c>
      <c r="T293" s="37">
        <v>0.14514822614612019</v>
      </c>
      <c r="U293" s="32">
        <v>5.2444444444444445</v>
      </c>
      <c r="V293" s="32">
        <v>0</v>
      </c>
      <c r="W293" s="37">
        <v>0</v>
      </c>
      <c r="X293" s="32">
        <v>89.433333333333337</v>
      </c>
      <c r="Y293" s="32">
        <v>33.044444444444444</v>
      </c>
      <c r="Z293" s="37">
        <v>0.36948689278171198</v>
      </c>
      <c r="AA293" s="32">
        <v>0</v>
      </c>
      <c r="AB293" s="32">
        <v>0</v>
      </c>
      <c r="AC293" s="37" t="s">
        <v>1459</v>
      </c>
      <c r="AD293" s="32">
        <v>206.5</v>
      </c>
      <c r="AE293" s="32">
        <v>111.45555555555555</v>
      </c>
      <c r="AF293" s="37">
        <v>0.53973634651600755</v>
      </c>
      <c r="AG293" s="32">
        <v>0</v>
      </c>
      <c r="AH293" s="32">
        <v>0</v>
      </c>
      <c r="AI293" s="37" t="s">
        <v>1459</v>
      </c>
      <c r="AJ293" s="32">
        <v>38.033333333333331</v>
      </c>
      <c r="AK293" s="32">
        <v>14.85</v>
      </c>
      <c r="AL293" s="37">
        <v>0.3904469763365469</v>
      </c>
      <c r="AM293" t="s">
        <v>281</v>
      </c>
      <c r="AN293" s="34">
        <v>7</v>
      </c>
      <c r="AX293"/>
      <c r="AY293"/>
    </row>
    <row r="294" spans="1:51" x14ac:dyDescent="0.25">
      <c r="A294" t="s">
        <v>1347</v>
      </c>
      <c r="B294" t="s">
        <v>879</v>
      </c>
      <c r="C294" t="s">
        <v>989</v>
      </c>
      <c r="D294" t="s">
        <v>1234</v>
      </c>
      <c r="E294" s="32">
        <v>86.388888888888886</v>
      </c>
      <c r="F294" s="32">
        <v>325.34722222222223</v>
      </c>
      <c r="G294" s="32">
        <v>1.75</v>
      </c>
      <c r="H294" s="37">
        <v>5.3788687299893279E-3</v>
      </c>
      <c r="I294" s="32">
        <v>305.09722222222217</v>
      </c>
      <c r="J294" s="32">
        <v>1.75</v>
      </c>
      <c r="K294" s="37">
        <v>5.7358765420858571E-3</v>
      </c>
      <c r="L294" s="32">
        <v>57</v>
      </c>
      <c r="M294" s="32">
        <v>0</v>
      </c>
      <c r="N294" s="37">
        <v>0</v>
      </c>
      <c r="O294" s="32">
        <v>45.347222222222221</v>
      </c>
      <c r="P294" s="32">
        <v>0</v>
      </c>
      <c r="Q294" s="37">
        <v>0</v>
      </c>
      <c r="R294" s="32">
        <v>6.6749999999999998</v>
      </c>
      <c r="S294" s="32">
        <v>0</v>
      </c>
      <c r="T294" s="37">
        <v>0</v>
      </c>
      <c r="U294" s="32">
        <v>4.9777777777777779</v>
      </c>
      <c r="V294" s="32">
        <v>0</v>
      </c>
      <c r="W294" s="37">
        <v>0</v>
      </c>
      <c r="X294" s="32">
        <v>78.36666666666666</v>
      </c>
      <c r="Y294" s="32">
        <v>1.6777777777777778</v>
      </c>
      <c r="Z294" s="37">
        <v>2.1409329363391467E-2</v>
      </c>
      <c r="AA294" s="32">
        <v>8.5972222222222214</v>
      </c>
      <c r="AB294" s="32">
        <v>0</v>
      </c>
      <c r="AC294" s="37">
        <v>0</v>
      </c>
      <c r="AD294" s="32">
        <v>154.41388888888889</v>
      </c>
      <c r="AE294" s="32">
        <v>7.2222222222222215E-2</v>
      </c>
      <c r="AF294" s="37">
        <v>4.677184335030311E-4</v>
      </c>
      <c r="AG294" s="32">
        <v>0</v>
      </c>
      <c r="AH294" s="32">
        <v>0</v>
      </c>
      <c r="AI294" s="37" t="s">
        <v>1459</v>
      </c>
      <c r="AJ294" s="32">
        <v>26.969444444444445</v>
      </c>
      <c r="AK294" s="32">
        <v>0</v>
      </c>
      <c r="AL294" s="37">
        <v>0</v>
      </c>
      <c r="AM294" t="s">
        <v>397</v>
      </c>
      <c r="AN294" s="34">
        <v>7</v>
      </c>
      <c r="AX294"/>
      <c r="AY294"/>
    </row>
    <row r="295" spans="1:51" x14ac:dyDescent="0.25">
      <c r="A295" t="s">
        <v>1347</v>
      </c>
      <c r="B295" t="s">
        <v>913</v>
      </c>
      <c r="C295" t="s">
        <v>1018</v>
      </c>
      <c r="D295" t="s">
        <v>1236</v>
      </c>
      <c r="E295" s="32">
        <v>81.488888888888894</v>
      </c>
      <c r="F295" s="32">
        <v>363.47777777777776</v>
      </c>
      <c r="G295" s="32">
        <v>0.12777777777777777</v>
      </c>
      <c r="H295" s="37">
        <v>3.515422003484853E-4</v>
      </c>
      <c r="I295" s="32">
        <v>358.23333333333335</v>
      </c>
      <c r="J295" s="32">
        <v>0.12777777777777777</v>
      </c>
      <c r="K295" s="37">
        <v>3.5668868831611919E-4</v>
      </c>
      <c r="L295" s="32">
        <v>54.533333333333339</v>
      </c>
      <c r="M295" s="32">
        <v>0</v>
      </c>
      <c r="N295" s="37">
        <v>0</v>
      </c>
      <c r="O295" s="32">
        <v>49.288888888888891</v>
      </c>
      <c r="P295" s="32">
        <v>0</v>
      </c>
      <c r="Q295" s="37">
        <v>0</v>
      </c>
      <c r="R295" s="32">
        <v>0</v>
      </c>
      <c r="S295" s="32">
        <v>0</v>
      </c>
      <c r="T295" s="37" t="s">
        <v>1459</v>
      </c>
      <c r="U295" s="32">
        <v>5.2444444444444445</v>
      </c>
      <c r="V295" s="32">
        <v>0</v>
      </c>
      <c r="W295" s="37">
        <v>0</v>
      </c>
      <c r="X295" s="32">
        <v>82.522222222222226</v>
      </c>
      <c r="Y295" s="32">
        <v>0.12777777777777777</v>
      </c>
      <c r="Z295" s="37">
        <v>1.5484044701763833E-3</v>
      </c>
      <c r="AA295" s="32">
        <v>0</v>
      </c>
      <c r="AB295" s="32">
        <v>0</v>
      </c>
      <c r="AC295" s="37" t="s">
        <v>1459</v>
      </c>
      <c r="AD295" s="32">
        <v>178.31944444444446</v>
      </c>
      <c r="AE295" s="32">
        <v>0</v>
      </c>
      <c r="AF295" s="37">
        <v>0</v>
      </c>
      <c r="AG295" s="32">
        <v>0</v>
      </c>
      <c r="AH295" s="32">
        <v>0</v>
      </c>
      <c r="AI295" s="37" t="s">
        <v>1459</v>
      </c>
      <c r="AJ295" s="32">
        <v>48.102777777777774</v>
      </c>
      <c r="AK295" s="32">
        <v>0</v>
      </c>
      <c r="AL295" s="37">
        <v>0</v>
      </c>
      <c r="AM295" t="s">
        <v>431</v>
      </c>
      <c r="AN295" s="34">
        <v>7</v>
      </c>
      <c r="AX295"/>
      <c r="AY295"/>
    </row>
    <row r="296" spans="1:51" x14ac:dyDescent="0.25">
      <c r="A296" t="s">
        <v>1347</v>
      </c>
      <c r="B296" t="s">
        <v>630</v>
      </c>
      <c r="C296" t="s">
        <v>993</v>
      </c>
      <c r="D296" t="s">
        <v>1210</v>
      </c>
      <c r="E296" s="32">
        <v>64.766666666666666</v>
      </c>
      <c r="F296" s="32">
        <v>200.56377777777777</v>
      </c>
      <c r="G296" s="32">
        <v>0</v>
      </c>
      <c r="H296" s="37">
        <v>0</v>
      </c>
      <c r="I296" s="32">
        <v>195.52977777777778</v>
      </c>
      <c r="J296" s="32">
        <v>0</v>
      </c>
      <c r="K296" s="37">
        <v>0</v>
      </c>
      <c r="L296" s="32">
        <v>35.231777777777772</v>
      </c>
      <c r="M296" s="32">
        <v>0</v>
      </c>
      <c r="N296" s="37">
        <v>0</v>
      </c>
      <c r="O296" s="32">
        <v>30.197777777777773</v>
      </c>
      <c r="P296" s="32">
        <v>0</v>
      </c>
      <c r="Q296" s="37">
        <v>0</v>
      </c>
      <c r="R296" s="32">
        <v>0</v>
      </c>
      <c r="S296" s="32">
        <v>0</v>
      </c>
      <c r="T296" s="37" t="s">
        <v>1459</v>
      </c>
      <c r="U296" s="32">
        <v>5.033999999999998</v>
      </c>
      <c r="V296" s="32">
        <v>0</v>
      </c>
      <c r="W296" s="37">
        <v>0</v>
      </c>
      <c r="X296" s="32">
        <v>53.199222222222218</v>
      </c>
      <c r="Y296" s="32">
        <v>0</v>
      </c>
      <c r="Z296" s="37">
        <v>0</v>
      </c>
      <c r="AA296" s="32">
        <v>0</v>
      </c>
      <c r="AB296" s="32">
        <v>0</v>
      </c>
      <c r="AC296" s="37" t="s">
        <v>1459</v>
      </c>
      <c r="AD296" s="32">
        <v>61.423777777777772</v>
      </c>
      <c r="AE296" s="32">
        <v>0</v>
      </c>
      <c r="AF296" s="37">
        <v>0</v>
      </c>
      <c r="AG296" s="32">
        <v>5.0904444444444437</v>
      </c>
      <c r="AH296" s="32">
        <v>0</v>
      </c>
      <c r="AI296" s="37">
        <v>0</v>
      </c>
      <c r="AJ296" s="32">
        <v>45.61855555555556</v>
      </c>
      <c r="AK296" s="32">
        <v>0</v>
      </c>
      <c r="AL296" s="37">
        <v>0</v>
      </c>
      <c r="AM296" t="s">
        <v>144</v>
      </c>
      <c r="AN296" s="34">
        <v>7</v>
      </c>
      <c r="AX296"/>
      <c r="AY296"/>
    </row>
    <row r="297" spans="1:51" x14ac:dyDescent="0.25">
      <c r="A297" t="s">
        <v>1347</v>
      </c>
      <c r="B297" t="s">
        <v>682</v>
      </c>
      <c r="C297" t="s">
        <v>1133</v>
      </c>
      <c r="D297" t="s">
        <v>1240</v>
      </c>
      <c r="E297" s="32">
        <v>19.744444444444444</v>
      </c>
      <c r="F297" s="32">
        <v>82.131222222222206</v>
      </c>
      <c r="G297" s="32">
        <v>35.824222222222211</v>
      </c>
      <c r="H297" s="37">
        <v>0.43618274820375519</v>
      </c>
      <c r="I297" s="32">
        <v>73.990666666666655</v>
      </c>
      <c r="J297" s="32">
        <v>35.824222222222211</v>
      </c>
      <c r="K297" s="37">
        <v>0.48417217787228412</v>
      </c>
      <c r="L297" s="32">
        <v>10.145444444444443</v>
      </c>
      <c r="M297" s="32">
        <v>0.13588888888888889</v>
      </c>
      <c r="N297" s="37">
        <v>1.3394079444523543E-2</v>
      </c>
      <c r="O297" s="32">
        <v>2.0048888888888889</v>
      </c>
      <c r="P297" s="32">
        <v>0.13588888888888889</v>
      </c>
      <c r="Q297" s="37">
        <v>6.7778763023719796E-2</v>
      </c>
      <c r="R297" s="32">
        <v>5.4738888888888884</v>
      </c>
      <c r="S297" s="32">
        <v>0</v>
      </c>
      <c r="T297" s="37">
        <v>0</v>
      </c>
      <c r="U297" s="32">
        <v>2.6666666666666665</v>
      </c>
      <c r="V297" s="32">
        <v>0</v>
      </c>
      <c r="W297" s="37">
        <v>0</v>
      </c>
      <c r="X297" s="32">
        <v>23.881666666666661</v>
      </c>
      <c r="Y297" s="32">
        <v>0.68055555555555558</v>
      </c>
      <c r="Z297" s="37">
        <v>2.8496987461325524E-2</v>
      </c>
      <c r="AA297" s="32">
        <v>0</v>
      </c>
      <c r="AB297" s="32">
        <v>0</v>
      </c>
      <c r="AC297" s="37" t="s">
        <v>1459</v>
      </c>
      <c r="AD297" s="32">
        <v>35.887999999999998</v>
      </c>
      <c r="AE297" s="32">
        <v>35.007777777777768</v>
      </c>
      <c r="AF297" s="37">
        <v>0.97547307673255046</v>
      </c>
      <c r="AG297" s="32">
        <v>6.4224444444444426</v>
      </c>
      <c r="AH297" s="32">
        <v>0</v>
      </c>
      <c r="AI297" s="37">
        <v>0</v>
      </c>
      <c r="AJ297" s="32">
        <v>5.7936666666666659</v>
      </c>
      <c r="AK297" s="32">
        <v>0</v>
      </c>
      <c r="AL297" s="37">
        <v>0</v>
      </c>
      <c r="AM297" t="s">
        <v>196</v>
      </c>
      <c r="AN297" s="34">
        <v>7</v>
      </c>
      <c r="AX297"/>
      <c r="AY297"/>
    </row>
    <row r="298" spans="1:51" x14ac:dyDescent="0.25">
      <c r="A298" t="s">
        <v>1347</v>
      </c>
      <c r="B298" t="s">
        <v>537</v>
      </c>
      <c r="C298" t="s">
        <v>1079</v>
      </c>
      <c r="D298" t="s">
        <v>1293</v>
      </c>
      <c r="E298" s="32">
        <v>59.5</v>
      </c>
      <c r="F298" s="32">
        <v>178.3544444444444</v>
      </c>
      <c r="G298" s="32">
        <v>0</v>
      </c>
      <c r="H298" s="37">
        <v>0</v>
      </c>
      <c r="I298" s="32">
        <v>164.38244444444442</v>
      </c>
      <c r="J298" s="32">
        <v>0</v>
      </c>
      <c r="K298" s="37">
        <v>0</v>
      </c>
      <c r="L298" s="32">
        <v>13.677</v>
      </c>
      <c r="M298" s="32">
        <v>0</v>
      </c>
      <c r="N298" s="37">
        <v>0</v>
      </c>
      <c r="O298" s="32">
        <v>3.9628888888888878</v>
      </c>
      <c r="P298" s="32">
        <v>0</v>
      </c>
      <c r="Q298" s="37">
        <v>0</v>
      </c>
      <c r="R298" s="32">
        <v>5.5863333333333332</v>
      </c>
      <c r="S298" s="32">
        <v>0</v>
      </c>
      <c r="T298" s="37">
        <v>0</v>
      </c>
      <c r="U298" s="32">
        <v>4.1277777777777782</v>
      </c>
      <c r="V298" s="32">
        <v>0</v>
      </c>
      <c r="W298" s="37">
        <v>0</v>
      </c>
      <c r="X298" s="32">
        <v>51.099222222222203</v>
      </c>
      <c r="Y298" s="32">
        <v>0</v>
      </c>
      <c r="Z298" s="37">
        <v>0</v>
      </c>
      <c r="AA298" s="32">
        <v>4.2578888888888882</v>
      </c>
      <c r="AB298" s="32">
        <v>0</v>
      </c>
      <c r="AC298" s="37">
        <v>0</v>
      </c>
      <c r="AD298" s="32">
        <v>105.00755555555554</v>
      </c>
      <c r="AE298" s="32">
        <v>0</v>
      </c>
      <c r="AF298" s="37">
        <v>0</v>
      </c>
      <c r="AG298" s="32">
        <v>4.3127777777777778</v>
      </c>
      <c r="AH298" s="32">
        <v>0</v>
      </c>
      <c r="AI298" s="37">
        <v>0</v>
      </c>
      <c r="AJ298" s="32">
        <v>0</v>
      </c>
      <c r="AK298" s="32">
        <v>0</v>
      </c>
      <c r="AL298" s="37" t="s">
        <v>1459</v>
      </c>
      <c r="AM298" t="s">
        <v>48</v>
      </c>
      <c r="AN298" s="34">
        <v>7</v>
      </c>
      <c r="AX298"/>
      <c r="AY298"/>
    </row>
    <row r="299" spans="1:51" x14ac:dyDescent="0.25">
      <c r="A299" t="s">
        <v>1347</v>
      </c>
      <c r="B299" t="s">
        <v>562</v>
      </c>
      <c r="C299" t="s">
        <v>1034</v>
      </c>
      <c r="D299" t="s">
        <v>1220</v>
      </c>
      <c r="E299" s="32">
        <v>111.74444444444444</v>
      </c>
      <c r="F299" s="32">
        <v>354.67044444444451</v>
      </c>
      <c r="G299" s="32">
        <v>101.7571111111111</v>
      </c>
      <c r="H299" s="37">
        <v>0.28690609185240501</v>
      </c>
      <c r="I299" s="32">
        <v>334.90444444444449</v>
      </c>
      <c r="J299" s="32">
        <v>101.7571111111111</v>
      </c>
      <c r="K299" s="37">
        <v>0.30383923772618382</v>
      </c>
      <c r="L299" s="32">
        <v>28.502666666666663</v>
      </c>
      <c r="M299" s="32">
        <v>5.9722222222222223</v>
      </c>
      <c r="N299" s="37">
        <v>0.20953205158191829</v>
      </c>
      <c r="O299" s="32">
        <v>15.726555555555557</v>
      </c>
      <c r="P299" s="32">
        <v>5.9722222222222223</v>
      </c>
      <c r="Q299" s="37">
        <v>0.37975399006634214</v>
      </c>
      <c r="R299" s="32">
        <v>4.72611111111111</v>
      </c>
      <c r="S299" s="32">
        <v>0</v>
      </c>
      <c r="T299" s="37">
        <v>0</v>
      </c>
      <c r="U299" s="32">
        <v>8.0499999999999989</v>
      </c>
      <c r="V299" s="32">
        <v>0</v>
      </c>
      <c r="W299" s="37">
        <v>0</v>
      </c>
      <c r="X299" s="32">
        <v>76.49988888888889</v>
      </c>
      <c r="Y299" s="32">
        <v>13.106888888888887</v>
      </c>
      <c r="Z299" s="37">
        <v>0.17133212974891754</v>
      </c>
      <c r="AA299" s="32">
        <v>6.9898888888888893</v>
      </c>
      <c r="AB299" s="32">
        <v>0</v>
      </c>
      <c r="AC299" s="37">
        <v>0</v>
      </c>
      <c r="AD299" s="32">
        <v>197.22888888888892</v>
      </c>
      <c r="AE299" s="32">
        <v>73.002555555555546</v>
      </c>
      <c r="AF299" s="37">
        <v>0.37014129099861404</v>
      </c>
      <c r="AG299" s="32">
        <v>1.5395555555555553</v>
      </c>
      <c r="AH299" s="32">
        <v>0.42777777777777776</v>
      </c>
      <c r="AI299" s="37">
        <v>0.27785796766743653</v>
      </c>
      <c r="AJ299" s="32">
        <v>43.909555555555571</v>
      </c>
      <c r="AK299" s="32">
        <v>9.2476666666666674</v>
      </c>
      <c r="AL299" s="37">
        <v>0.21060715713613332</v>
      </c>
      <c r="AM299" t="s">
        <v>73</v>
      </c>
      <c r="AN299" s="34">
        <v>7</v>
      </c>
      <c r="AX299"/>
      <c r="AY299"/>
    </row>
    <row r="300" spans="1:51" x14ac:dyDescent="0.25">
      <c r="A300" t="s">
        <v>1347</v>
      </c>
      <c r="B300" t="s">
        <v>510</v>
      </c>
      <c r="C300" t="s">
        <v>1070</v>
      </c>
      <c r="D300" t="s">
        <v>1289</v>
      </c>
      <c r="E300" s="32">
        <v>59.755555555555553</v>
      </c>
      <c r="F300" s="32">
        <v>178.81544444444441</v>
      </c>
      <c r="G300" s="32">
        <v>25.518222222222217</v>
      </c>
      <c r="H300" s="37">
        <v>0.14270703686420325</v>
      </c>
      <c r="I300" s="32">
        <v>158.5154444444444</v>
      </c>
      <c r="J300" s="32">
        <v>25.518222222222217</v>
      </c>
      <c r="K300" s="37">
        <v>0.16098256111041406</v>
      </c>
      <c r="L300" s="32">
        <v>26.065333333333328</v>
      </c>
      <c r="M300" s="32">
        <v>2.1403333333333334</v>
      </c>
      <c r="N300" s="37">
        <v>8.2114174638088927E-2</v>
      </c>
      <c r="O300" s="32">
        <v>12.268111111111107</v>
      </c>
      <c r="P300" s="32">
        <v>2.1403333333333334</v>
      </c>
      <c r="Q300" s="37">
        <v>0.17446315198391499</v>
      </c>
      <c r="R300" s="32">
        <v>9.7972222222222225</v>
      </c>
      <c r="S300" s="32">
        <v>0</v>
      </c>
      <c r="T300" s="37">
        <v>0</v>
      </c>
      <c r="U300" s="32">
        <v>4</v>
      </c>
      <c r="V300" s="32">
        <v>0</v>
      </c>
      <c r="W300" s="37">
        <v>0</v>
      </c>
      <c r="X300" s="32">
        <v>31.844444444444438</v>
      </c>
      <c r="Y300" s="32">
        <v>4.7805555555555559</v>
      </c>
      <c r="Z300" s="37">
        <v>0.15012212142358691</v>
      </c>
      <c r="AA300" s="32">
        <v>6.5027777777777782</v>
      </c>
      <c r="AB300" s="32">
        <v>0</v>
      </c>
      <c r="AC300" s="37">
        <v>0</v>
      </c>
      <c r="AD300" s="32">
        <v>93.094555555555559</v>
      </c>
      <c r="AE300" s="32">
        <v>18.597333333333328</v>
      </c>
      <c r="AF300" s="37">
        <v>0.19976821654446905</v>
      </c>
      <c r="AG300" s="32">
        <v>21.016666666666666</v>
      </c>
      <c r="AH300" s="32">
        <v>0</v>
      </c>
      <c r="AI300" s="37">
        <v>0</v>
      </c>
      <c r="AJ300" s="32">
        <v>0.29166666666666669</v>
      </c>
      <c r="AK300" s="32">
        <v>0</v>
      </c>
      <c r="AL300" s="37">
        <v>0</v>
      </c>
      <c r="AM300" t="s">
        <v>21</v>
      </c>
      <c r="AN300" s="34">
        <v>7</v>
      </c>
      <c r="AX300"/>
      <c r="AY300"/>
    </row>
    <row r="301" spans="1:51" x14ac:dyDescent="0.25">
      <c r="A301" t="s">
        <v>1347</v>
      </c>
      <c r="B301" t="s">
        <v>524</v>
      </c>
      <c r="C301" t="s">
        <v>1074</v>
      </c>
      <c r="D301" t="s">
        <v>1246</v>
      </c>
      <c r="E301" s="32">
        <v>83.233333333333334</v>
      </c>
      <c r="F301" s="32">
        <v>238.87666666666667</v>
      </c>
      <c r="G301" s="32">
        <v>0</v>
      </c>
      <c r="H301" s="37">
        <v>0</v>
      </c>
      <c r="I301" s="32">
        <v>226.52111111111111</v>
      </c>
      <c r="J301" s="32">
        <v>0</v>
      </c>
      <c r="K301" s="37">
        <v>0</v>
      </c>
      <c r="L301" s="32">
        <v>22.786111111111111</v>
      </c>
      <c r="M301" s="32">
        <v>0</v>
      </c>
      <c r="N301" s="37">
        <v>0</v>
      </c>
      <c r="O301" s="32">
        <v>10.430555555555555</v>
      </c>
      <c r="P301" s="32">
        <v>0</v>
      </c>
      <c r="Q301" s="37">
        <v>0</v>
      </c>
      <c r="R301" s="32">
        <v>6.8444444444444441</v>
      </c>
      <c r="S301" s="32">
        <v>0</v>
      </c>
      <c r="T301" s="37">
        <v>0</v>
      </c>
      <c r="U301" s="32">
        <v>5.5111111111111111</v>
      </c>
      <c r="V301" s="32">
        <v>0</v>
      </c>
      <c r="W301" s="37">
        <v>0</v>
      </c>
      <c r="X301" s="32">
        <v>45.644444444444446</v>
      </c>
      <c r="Y301" s="32">
        <v>0</v>
      </c>
      <c r="Z301" s="37">
        <v>0</v>
      </c>
      <c r="AA301" s="32">
        <v>0</v>
      </c>
      <c r="AB301" s="32">
        <v>0</v>
      </c>
      <c r="AC301" s="37" t="s">
        <v>1459</v>
      </c>
      <c r="AD301" s="32">
        <v>104.43055555555556</v>
      </c>
      <c r="AE301" s="32">
        <v>0</v>
      </c>
      <c r="AF301" s="37">
        <v>0</v>
      </c>
      <c r="AG301" s="32">
        <v>14.966666666666667</v>
      </c>
      <c r="AH301" s="32">
        <v>0</v>
      </c>
      <c r="AI301" s="37">
        <v>0</v>
      </c>
      <c r="AJ301" s="32">
        <v>51.048888888888882</v>
      </c>
      <c r="AK301" s="32">
        <v>0</v>
      </c>
      <c r="AL301" s="37">
        <v>0</v>
      </c>
      <c r="AM301" t="s">
        <v>35</v>
      </c>
      <c r="AN301" s="34">
        <v>7</v>
      </c>
      <c r="AX301"/>
      <c r="AY301"/>
    </row>
    <row r="302" spans="1:51" x14ac:dyDescent="0.25">
      <c r="A302" t="s">
        <v>1347</v>
      </c>
      <c r="B302" t="s">
        <v>519</v>
      </c>
      <c r="C302" t="s">
        <v>1071</v>
      </c>
      <c r="D302" t="s">
        <v>1290</v>
      </c>
      <c r="E302" s="32">
        <v>77.400000000000006</v>
      </c>
      <c r="F302" s="32">
        <v>261.47188888888888</v>
      </c>
      <c r="G302" s="32">
        <v>0</v>
      </c>
      <c r="H302" s="37">
        <v>0</v>
      </c>
      <c r="I302" s="32">
        <v>249.233</v>
      </c>
      <c r="J302" s="32">
        <v>0</v>
      </c>
      <c r="K302" s="37">
        <v>0</v>
      </c>
      <c r="L302" s="32">
        <v>45.06355555555556</v>
      </c>
      <c r="M302" s="32">
        <v>0</v>
      </c>
      <c r="N302" s="37">
        <v>0</v>
      </c>
      <c r="O302" s="32">
        <v>32.824666666666666</v>
      </c>
      <c r="P302" s="32">
        <v>0</v>
      </c>
      <c r="Q302" s="37">
        <v>0</v>
      </c>
      <c r="R302" s="32">
        <v>7.2444444444444445</v>
      </c>
      <c r="S302" s="32">
        <v>0</v>
      </c>
      <c r="T302" s="37">
        <v>0</v>
      </c>
      <c r="U302" s="32">
        <v>4.9944444444444445</v>
      </c>
      <c r="V302" s="32">
        <v>0</v>
      </c>
      <c r="W302" s="37">
        <v>0</v>
      </c>
      <c r="X302" s="32">
        <v>60.011111111111113</v>
      </c>
      <c r="Y302" s="32">
        <v>0</v>
      </c>
      <c r="Z302" s="37">
        <v>0</v>
      </c>
      <c r="AA302" s="32">
        <v>0</v>
      </c>
      <c r="AB302" s="32">
        <v>0</v>
      </c>
      <c r="AC302" s="37" t="s">
        <v>1459</v>
      </c>
      <c r="AD302" s="32">
        <v>143.59722222222223</v>
      </c>
      <c r="AE302" s="32">
        <v>0</v>
      </c>
      <c r="AF302" s="37">
        <v>0</v>
      </c>
      <c r="AG302" s="32">
        <v>0</v>
      </c>
      <c r="AH302" s="32">
        <v>0</v>
      </c>
      <c r="AI302" s="37" t="s">
        <v>1459</v>
      </c>
      <c r="AJ302" s="32">
        <v>12.8</v>
      </c>
      <c r="AK302" s="32">
        <v>0</v>
      </c>
      <c r="AL302" s="37">
        <v>0</v>
      </c>
      <c r="AM302" t="s">
        <v>30</v>
      </c>
      <c r="AN302" s="34">
        <v>7</v>
      </c>
      <c r="AX302"/>
      <c r="AY302"/>
    </row>
    <row r="303" spans="1:51" x14ac:dyDescent="0.25">
      <c r="A303" t="s">
        <v>1347</v>
      </c>
      <c r="B303" t="s">
        <v>565</v>
      </c>
      <c r="C303" t="s">
        <v>1091</v>
      </c>
      <c r="D303" t="s">
        <v>1283</v>
      </c>
      <c r="E303" s="32">
        <v>186.4</v>
      </c>
      <c r="F303" s="32">
        <v>603.3420000000001</v>
      </c>
      <c r="G303" s="32">
        <v>174.62255555555555</v>
      </c>
      <c r="H303" s="37">
        <v>0.28942549259881711</v>
      </c>
      <c r="I303" s="32">
        <v>569.83088888888892</v>
      </c>
      <c r="J303" s="32">
        <v>174.62255555555555</v>
      </c>
      <c r="K303" s="37">
        <v>0.30644627899349475</v>
      </c>
      <c r="L303" s="32">
        <v>83.690555555555562</v>
      </c>
      <c r="M303" s="32">
        <v>8.8600000000000012</v>
      </c>
      <c r="N303" s="37">
        <v>0.10586618694529451</v>
      </c>
      <c r="O303" s="32">
        <v>55.085000000000015</v>
      </c>
      <c r="P303" s="32">
        <v>8.8600000000000012</v>
      </c>
      <c r="Q303" s="37">
        <v>0.1608423345738404</v>
      </c>
      <c r="R303" s="32">
        <v>23.627777777777776</v>
      </c>
      <c r="S303" s="32">
        <v>0</v>
      </c>
      <c r="T303" s="37">
        <v>0</v>
      </c>
      <c r="U303" s="32">
        <v>4.9777777777777779</v>
      </c>
      <c r="V303" s="32">
        <v>0</v>
      </c>
      <c r="W303" s="37">
        <v>0</v>
      </c>
      <c r="X303" s="32">
        <v>144.55000000000001</v>
      </c>
      <c r="Y303" s="32">
        <v>65.725000000000023</v>
      </c>
      <c r="Z303" s="37">
        <v>0.45468695952957466</v>
      </c>
      <c r="AA303" s="32">
        <v>4.9055555555555559</v>
      </c>
      <c r="AB303" s="32">
        <v>0</v>
      </c>
      <c r="AC303" s="37">
        <v>0</v>
      </c>
      <c r="AD303" s="32">
        <v>307.02644444444456</v>
      </c>
      <c r="AE303" s="32">
        <v>100.03755555555554</v>
      </c>
      <c r="AF303" s="37">
        <v>0.32582716363917968</v>
      </c>
      <c r="AG303" s="32">
        <v>10.438888888888888</v>
      </c>
      <c r="AH303" s="32">
        <v>0</v>
      </c>
      <c r="AI303" s="37">
        <v>0</v>
      </c>
      <c r="AJ303" s="32">
        <v>52.730555555555554</v>
      </c>
      <c r="AK303" s="32">
        <v>0</v>
      </c>
      <c r="AL303" s="37">
        <v>0</v>
      </c>
      <c r="AM303" t="s">
        <v>76</v>
      </c>
      <c r="AN303" s="34">
        <v>7</v>
      </c>
      <c r="AX303"/>
      <c r="AY303"/>
    </row>
    <row r="304" spans="1:51" x14ac:dyDescent="0.25">
      <c r="A304" t="s">
        <v>1347</v>
      </c>
      <c r="B304" t="s">
        <v>517</v>
      </c>
      <c r="C304" t="s">
        <v>1011</v>
      </c>
      <c r="D304" t="s">
        <v>1279</v>
      </c>
      <c r="E304" s="32">
        <v>73.477777777777774</v>
      </c>
      <c r="F304" s="32">
        <v>217.57188888888891</v>
      </c>
      <c r="G304" s="32">
        <v>18.877444444444446</v>
      </c>
      <c r="H304" s="37">
        <v>8.6764170412129429E-2</v>
      </c>
      <c r="I304" s="32">
        <v>201.98022222222221</v>
      </c>
      <c r="J304" s="32">
        <v>18.877444444444446</v>
      </c>
      <c r="K304" s="37">
        <v>9.3461846099343077E-2</v>
      </c>
      <c r="L304" s="32">
        <v>21.041666666666668</v>
      </c>
      <c r="M304" s="32">
        <v>0</v>
      </c>
      <c r="N304" s="37">
        <v>0</v>
      </c>
      <c r="O304" s="32">
        <v>5.45</v>
      </c>
      <c r="P304" s="32">
        <v>0</v>
      </c>
      <c r="Q304" s="37">
        <v>0</v>
      </c>
      <c r="R304" s="32">
        <v>10.525</v>
      </c>
      <c r="S304" s="32">
        <v>0</v>
      </c>
      <c r="T304" s="37">
        <v>0</v>
      </c>
      <c r="U304" s="32">
        <v>5.0666666666666664</v>
      </c>
      <c r="V304" s="32">
        <v>0</v>
      </c>
      <c r="W304" s="37">
        <v>0</v>
      </c>
      <c r="X304" s="32">
        <v>76.736111111111114</v>
      </c>
      <c r="Y304" s="32">
        <v>0</v>
      </c>
      <c r="Z304" s="37">
        <v>0</v>
      </c>
      <c r="AA304" s="32">
        <v>0</v>
      </c>
      <c r="AB304" s="32">
        <v>0</v>
      </c>
      <c r="AC304" s="37" t="s">
        <v>1459</v>
      </c>
      <c r="AD304" s="32">
        <v>83.38300000000001</v>
      </c>
      <c r="AE304" s="32">
        <v>18.877444444444446</v>
      </c>
      <c r="AF304" s="37">
        <v>0.22639440226958066</v>
      </c>
      <c r="AG304" s="32">
        <v>28.324999999999999</v>
      </c>
      <c r="AH304" s="32">
        <v>0</v>
      </c>
      <c r="AI304" s="37">
        <v>0</v>
      </c>
      <c r="AJ304" s="32">
        <v>8.0861111111111104</v>
      </c>
      <c r="AK304" s="32">
        <v>0</v>
      </c>
      <c r="AL304" s="37">
        <v>0</v>
      </c>
      <c r="AM304" t="s">
        <v>28</v>
      </c>
      <c r="AN304" s="34">
        <v>7</v>
      </c>
      <c r="AX304"/>
      <c r="AY304"/>
    </row>
    <row r="305" spans="1:51" x14ac:dyDescent="0.25">
      <c r="A305" t="s">
        <v>1347</v>
      </c>
      <c r="B305" t="s">
        <v>507</v>
      </c>
      <c r="C305" t="s">
        <v>1069</v>
      </c>
      <c r="D305" t="s">
        <v>1288</v>
      </c>
      <c r="E305" s="32">
        <v>61.055555555555557</v>
      </c>
      <c r="F305" s="32">
        <v>182.29722222222225</v>
      </c>
      <c r="G305" s="32">
        <v>0</v>
      </c>
      <c r="H305" s="37">
        <v>0</v>
      </c>
      <c r="I305" s="32">
        <v>167.32222222222225</v>
      </c>
      <c r="J305" s="32">
        <v>0</v>
      </c>
      <c r="K305" s="37">
        <v>0</v>
      </c>
      <c r="L305" s="32">
        <v>36.858333333333334</v>
      </c>
      <c r="M305" s="32">
        <v>0</v>
      </c>
      <c r="N305" s="37">
        <v>0</v>
      </c>
      <c r="O305" s="32">
        <v>21.883333333333333</v>
      </c>
      <c r="P305" s="32">
        <v>0</v>
      </c>
      <c r="Q305" s="37">
        <v>0</v>
      </c>
      <c r="R305" s="32">
        <v>6.2638888888888893</v>
      </c>
      <c r="S305" s="32">
        <v>0</v>
      </c>
      <c r="T305" s="37">
        <v>0</v>
      </c>
      <c r="U305" s="32">
        <v>8.7111111111111104</v>
      </c>
      <c r="V305" s="32">
        <v>0</v>
      </c>
      <c r="W305" s="37">
        <v>0</v>
      </c>
      <c r="X305" s="32">
        <v>47.844444444444441</v>
      </c>
      <c r="Y305" s="32">
        <v>0</v>
      </c>
      <c r="Z305" s="37">
        <v>0</v>
      </c>
      <c r="AA305" s="32">
        <v>0</v>
      </c>
      <c r="AB305" s="32">
        <v>0</v>
      </c>
      <c r="AC305" s="37" t="s">
        <v>1459</v>
      </c>
      <c r="AD305" s="32">
        <v>87.361111111111114</v>
      </c>
      <c r="AE305" s="32">
        <v>0</v>
      </c>
      <c r="AF305" s="37">
        <v>0</v>
      </c>
      <c r="AG305" s="32">
        <v>5.8527777777777779</v>
      </c>
      <c r="AH305" s="32">
        <v>0</v>
      </c>
      <c r="AI305" s="37">
        <v>0</v>
      </c>
      <c r="AJ305" s="32">
        <v>4.3805555555555555</v>
      </c>
      <c r="AK305" s="32">
        <v>0</v>
      </c>
      <c r="AL305" s="37">
        <v>0</v>
      </c>
      <c r="AM305" t="s">
        <v>18</v>
      </c>
      <c r="AN305" s="34">
        <v>7</v>
      </c>
      <c r="AX305"/>
      <c r="AY305"/>
    </row>
    <row r="306" spans="1:51" x14ac:dyDescent="0.25">
      <c r="A306" t="s">
        <v>1347</v>
      </c>
      <c r="B306" t="s">
        <v>803</v>
      </c>
      <c r="C306" t="s">
        <v>1175</v>
      </c>
      <c r="D306" t="s">
        <v>1257</v>
      </c>
      <c r="E306" s="32">
        <v>67.111111111111114</v>
      </c>
      <c r="F306" s="32">
        <v>134.94166666666666</v>
      </c>
      <c r="G306" s="32">
        <v>0</v>
      </c>
      <c r="H306" s="37">
        <v>0</v>
      </c>
      <c r="I306" s="32">
        <v>134.94166666666666</v>
      </c>
      <c r="J306" s="32">
        <v>0</v>
      </c>
      <c r="K306" s="37">
        <v>0</v>
      </c>
      <c r="L306" s="32">
        <v>19.472222222222221</v>
      </c>
      <c r="M306" s="32">
        <v>0</v>
      </c>
      <c r="N306" s="37">
        <v>0</v>
      </c>
      <c r="O306" s="32">
        <v>19.472222222222221</v>
      </c>
      <c r="P306" s="32">
        <v>0</v>
      </c>
      <c r="Q306" s="37">
        <v>0</v>
      </c>
      <c r="R306" s="32">
        <v>0</v>
      </c>
      <c r="S306" s="32">
        <v>0</v>
      </c>
      <c r="T306" s="37" t="s">
        <v>1459</v>
      </c>
      <c r="U306" s="32">
        <v>0</v>
      </c>
      <c r="V306" s="32">
        <v>0</v>
      </c>
      <c r="W306" s="37" t="s">
        <v>1459</v>
      </c>
      <c r="X306" s="32">
        <v>29.31111111111111</v>
      </c>
      <c r="Y306" s="32">
        <v>0</v>
      </c>
      <c r="Z306" s="37">
        <v>0</v>
      </c>
      <c r="AA306" s="32">
        <v>0</v>
      </c>
      <c r="AB306" s="32">
        <v>0</v>
      </c>
      <c r="AC306" s="37" t="s">
        <v>1459</v>
      </c>
      <c r="AD306" s="32">
        <v>65.433333333333337</v>
      </c>
      <c r="AE306" s="32">
        <v>0</v>
      </c>
      <c r="AF306" s="37">
        <v>0</v>
      </c>
      <c r="AG306" s="32">
        <v>0</v>
      </c>
      <c r="AH306" s="32">
        <v>0</v>
      </c>
      <c r="AI306" s="37" t="s">
        <v>1459</v>
      </c>
      <c r="AJ306" s="32">
        <v>20.725000000000001</v>
      </c>
      <c r="AK306" s="32">
        <v>0</v>
      </c>
      <c r="AL306" s="37">
        <v>0</v>
      </c>
      <c r="AM306" t="s">
        <v>318</v>
      </c>
      <c r="AN306" s="34">
        <v>7</v>
      </c>
      <c r="AX306"/>
      <c r="AY306"/>
    </row>
    <row r="307" spans="1:51" x14ac:dyDescent="0.25">
      <c r="A307" t="s">
        <v>1347</v>
      </c>
      <c r="B307" t="s">
        <v>567</v>
      </c>
      <c r="C307" t="s">
        <v>1094</v>
      </c>
      <c r="D307" t="s">
        <v>1256</v>
      </c>
      <c r="E307" s="32">
        <v>50.211111111111109</v>
      </c>
      <c r="F307" s="32">
        <v>156.04766666666666</v>
      </c>
      <c r="G307" s="32">
        <v>20.164222222222222</v>
      </c>
      <c r="H307" s="37">
        <v>0.12921835137269311</v>
      </c>
      <c r="I307" s="32">
        <v>148.55166666666665</v>
      </c>
      <c r="J307" s="32">
        <v>20.164222222222222</v>
      </c>
      <c r="K307" s="37">
        <v>0.13573878149390597</v>
      </c>
      <c r="L307" s="32">
        <v>17.902777777777782</v>
      </c>
      <c r="M307" s="32">
        <v>1.3615555555555554</v>
      </c>
      <c r="N307" s="37">
        <v>7.6052754072924722E-2</v>
      </c>
      <c r="O307" s="32">
        <v>10.40677777777778</v>
      </c>
      <c r="P307" s="32">
        <v>1.3615555555555554</v>
      </c>
      <c r="Q307" s="37">
        <v>0.13083353797204808</v>
      </c>
      <c r="R307" s="32">
        <v>1.8071111111111113</v>
      </c>
      <c r="S307" s="32">
        <v>0</v>
      </c>
      <c r="T307" s="37">
        <v>0</v>
      </c>
      <c r="U307" s="32">
        <v>5.6888888888888891</v>
      </c>
      <c r="V307" s="32">
        <v>0</v>
      </c>
      <c r="W307" s="37">
        <v>0</v>
      </c>
      <c r="X307" s="32">
        <v>22.536666666666669</v>
      </c>
      <c r="Y307" s="32">
        <v>1.7826666666666666</v>
      </c>
      <c r="Z307" s="37">
        <v>7.9100724744860212E-2</v>
      </c>
      <c r="AA307" s="32">
        <v>0</v>
      </c>
      <c r="AB307" s="32">
        <v>0</v>
      </c>
      <c r="AC307" s="37" t="s">
        <v>1459</v>
      </c>
      <c r="AD307" s="32">
        <v>72.245444444444431</v>
      </c>
      <c r="AE307" s="32">
        <v>16.55788888888889</v>
      </c>
      <c r="AF307" s="37">
        <v>0.22918938372123432</v>
      </c>
      <c r="AG307" s="32">
        <v>8.1737777777777776</v>
      </c>
      <c r="AH307" s="32">
        <v>0</v>
      </c>
      <c r="AI307" s="37">
        <v>0</v>
      </c>
      <c r="AJ307" s="32">
        <v>35.189</v>
      </c>
      <c r="AK307" s="32">
        <v>0.46211111111111114</v>
      </c>
      <c r="AL307" s="37">
        <v>1.3132260397030639E-2</v>
      </c>
      <c r="AM307" t="s">
        <v>79</v>
      </c>
      <c r="AN307" s="34">
        <v>7</v>
      </c>
      <c r="AX307"/>
      <c r="AY307"/>
    </row>
    <row r="308" spans="1:51" x14ac:dyDescent="0.25">
      <c r="A308" t="s">
        <v>1347</v>
      </c>
      <c r="B308" t="s">
        <v>909</v>
      </c>
      <c r="C308" t="s">
        <v>964</v>
      </c>
      <c r="D308" t="s">
        <v>1302</v>
      </c>
      <c r="E308" s="32">
        <v>29.366666666666667</v>
      </c>
      <c r="F308" s="32">
        <v>79.073000000000008</v>
      </c>
      <c r="G308" s="32">
        <v>8.3333333333333329E-2</v>
      </c>
      <c r="H308" s="37">
        <v>1.0538784835953273E-3</v>
      </c>
      <c r="I308" s="32">
        <v>78.774333333333331</v>
      </c>
      <c r="J308" s="32">
        <v>8.3333333333333329E-2</v>
      </c>
      <c r="K308" s="37">
        <v>1.057874180676447E-3</v>
      </c>
      <c r="L308" s="32">
        <v>14.996000000000002</v>
      </c>
      <c r="M308" s="32">
        <v>0</v>
      </c>
      <c r="N308" s="37">
        <v>0</v>
      </c>
      <c r="O308" s="32">
        <v>14.697333333333336</v>
      </c>
      <c r="P308" s="32">
        <v>0</v>
      </c>
      <c r="Q308" s="37">
        <v>0</v>
      </c>
      <c r="R308" s="32">
        <v>0.29866666666666664</v>
      </c>
      <c r="S308" s="32">
        <v>0</v>
      </c>
      <c r="T308" s="37">
        <v>0</v>
      </c>
      <c r="U308" s="32">
        <v>0</v>
      </c>
      <c r="V308" s="32">
        <v>0</v>
      </c>
      <c r="W308" s="37" t="s">
        <v>1459</v>
      </c>
      <c r="X308" s="32">
        <v>12.253444444444444</v>
      </c>
      <c r="Y308" s="32">
        <v>0</v>
      </c>
      <c r="Z308" s="37">
        <v>0</v>
      </c>
      <c r="AA308" s="32">
        <v>0</v>
      </c>
      <c r="AB308" s="32">
        <v>0</v>
      </c>
      <c r="AC308" s="37" t="s">
        <v>1459</v>
      </c>
      <c r="AD308" s="32">
        <v>28.922222222222228</v>
      </c>
      <c r="AE308" s="32">
        <v>8.3333333333333329E-2</v>
      </c>
      <c r="AF308" s="37">
        <v>2.8812908182865916E-3</v>
      </c>
      <c r="AG308" s="32">
        <v>8.3981111111111098</v>
      </c>
      <c r="AH308" s="32">
        <v>0</v>
      </c>
      <c r="AI308" s="37">
        <v>0</v>
      </c>
      <c r="AJ308" s="32">
        <v>14.503222222222224</v>
      </c>
      <c r="AK308" s="32">
        <v>0</v>
      </c>
      <c r="AL308" s="37">
        <v>0</v>
      </c>
      <c r="AM308" t="s">
        <v>427</v>
      </c>
      <c r="AN308" s="34">
        <v>7</v>
      </c>
      <c r="AX308"/>
      <c r="AY308"/>
    </row>
    <row r="309" spans="1:51" x14ac:dyDescent="0.25">
      <c r="A309" t="s">
        <v>1347</v>
      </c>
      <c r="B309" t="s">
        <v>731</v>
      </c>
      <c r="C309" t="s">
        <v>1053</v>
      </c>
      <c r="D309" t="s">
        <v>1283</v>
      </c>
      <c r="E309" s="32">
        <v>53.522222222222226</v>
      </c>
      <c r="F309" s="32">
        <v>154.54777777777778</v>
      </c>
      <c r="G309" s="32">
        <v>38.211111111111116</v>
      </c>
      <c r="H309" s="37">
        <v>0.24724464926344247</v>
      </c>
      <c r="I309" s="32">
        <v>154.54777777777778</v>
      </c>
      <c r="J309" s="32">
        <v>38.211111111111116</v>
      </c>
      <c r="K309" s="37">
        <v>0.24724464926344247</v>
      </c>
      <c r="L309" s="32">
        <v>12.414444444444447</v>
      </c>
      <c r="M309" s="32">
        <v>1.3333333333333333</v>
      </c>
      <c r="N309" s="37">
        <v>0.1074017721292401</v>
      </c>
      <c r="O309" s="32">
        <v>12.414444444444447</v>
      </c>
      <c r="P309" s="32">
        <v>1.3333333333333333</v>
      </c>
      <c r="Q309" s="37">
        <v>0.1074017721292401</v>
      </c>
      <c r="R309" s="32">
        <v>0</v>
      </c>
      <c r="S309" s="32">
        <v>0</v>
      </c>
      <c r="T309" s="37" t="s">
        <v>1459</v>
      </c>
      <c r="U309" s="32">
        <v>0</v>
      </c>
      <c r="V309" s="32">
        <v>0</v>
      </c>
      <c r="W309" s="37" t="s">
        <v>1459</v>
      </c>
      <c r="X309" s="32">
        <v>35.517222222222223</v>
      </c>
      <c r="Y309" s="32">
        <v>1.3472222222222223</v>
      </c>
      <c r="Z309" s="37">
        <v>3.7931519919913656E-2</v>
      </c>
      <c r="AA309" s="32">
        <v>0</v>
      </c>
      <c r="AB309" s="32">
        <v>0</v>
      </c>
      <c r="AC309" s="37" t="s">
        <v>1459</v>
      </c>
      <c r="AD309" s="32">
        <v>63.703555555555553</v>
      </c>
      <c r="AE309" s="32">
        <v>28.61577777777778</v>
      </c>
      <c r="AF309" s="37">
        <v>0.44920220744699413</v>
      </c>
      <c r="AG309" s="32">
        <v>11.508888888888889</v>
      </c>
      <c r="AH309" s="32">
        <v>0</v>
      </c>
      <c r="AI309" s="37">
        <v>0</v>
      </c>
      <c r="AJ309" s="32">
        <v>31.403666666666666</v>
      </c>
      <c r="AK309" s="32">
        <v>6.9147777777777772</v>
      </c>
      <c r="AL309" s="37">
        <v>0.22019014057098779</v>
      </c>
      <c r="AM309" t="s">
        <v>245</v>
      </c>
      <c r="AN309" s="34">
        <v>7</v>
      </c>
      <c r="AX309"/>
      <c r="AY309"/>
    </row>
    <row r="310" spans="1:51" x14ac:dyDescent="0.25">
      <c r="A310" t="s">
        <v>1347</v>
      </c>
      <c r="B310" t="s">
        <v>940</v>
      </c>
      <c r="C310" t="s">
        <v>1024</v>
      </c>
      <c r="D310" t="s">
        <v>1220</v>
      </c>
      <c r="E310" s="32">
        <v>53.62222222222222</v>
      </c>
      <c r="F310" s="32">
        <v>221.28677777777779</v>
      </c>
      <c r="G310" s="32">
        <v>49.809888888888892</v>
      </c>
      <c r="H310" s="37">
        <v>0.22509202487872701</v>
      </c>
      <c r="I310" s="32">
        <v>210.88677777777778</v>
      </c>
      <c r="J310" s="32">
        <v>49.809888888888892</v>
      </c>
      <c r="K310" s="37">
        <v>0.23619256462525179</v>
      </c>
      <c r="L310" s="32">
        <v>42.960222222222221</v>
      </c>
      <c r="M310" s="32">
        <v>1.0694444444444444</v>
      </c>
      <c r="N310" s="37">
        <v>2.4893829433946649E-2</v>
      </c>
      <c r="O310" s="32">
        <v>37.36022222222222</v>
      </c>
      <c r="P310" s="32">
        <v>1.0694444444444444</v>
      </c>
      <c r="Q310" s="37">
        <v>2.8625216362024971E-2</v>
      </c>
      <c r="R310" s="32">
        <v>0</v>
      </c>
      <c r="S310" s="32">
        <v>0</v>
      </c>
      <c r="T310" s="37" t="s">
        <v>1459</v>
      </c>
      <c r="U310" s="32">
        <v>5.6</v>
      </c>
      <c r="V310" s="32">
        <v>0</v>
      </c>
      <c r="W310" s="37">
        <v>0</v>
      </c>
      <c r="X310" s="32">
        <v>52.654111111111121</v>
      </c>
      <c r="Y310" s="32">
        <v>8.6180000000000003</v>
      </c>
      <c r="Z310" s="37">
        <v>0.16367193022809232</v>
      </c>
      <c r="AA310" s="32">
        <v>4.8</v>
      </c>
      <c r="AB310" s="32">
        <v>0</v>
      </c>
      <c r="AC310" s="37">
        <v>0</v>
      </c>
      <c r="AD310" s="32">
        <v>105.92244444444445</v>
      </c>
      <c r="AE310" s="32">
        <v>39.530777777777779</v>
      </c>
      <c r="AF310" s="37">
        <v>0.37320492351846529</v>
      </c>
      <c r="AG310" s="32">
        <v>0</v>
      </c>
      <c r="AH310" s="32">
        <v>0</v>
      </c>
      <c r="AI310" s="37" t="s">
        <v>1459</v>
      </c>
      <c r="AJ310" s="32">
        <v>14.95</v>
      </c>
      <c r="AK310" s="32">
        <v>0.59166666666666667</v>
      </c>
      <c r="AL310" s="37">
        <v>3.9576365663322184E-2</v>
      </c>
      <c r="AM310" t="s">
        <v>458</v>
      </c>
      <c r="AN310" s="34">
        <v>7</v>
      </c>
      <c r="AX310"/>
      <c r="AY310"/>
    </row>
    <row r="311" spans="1:51" x14ac:dyDescent="0.25">
      <c r="A311" t="s">
        <v>1347</v>
      </c>
      <c r="B311" t="s">
        <v>572</v>
      </c>
      <c r="C311" t="s">
        <v>1097</v>
      </c>
      <c r="D311" t="s">
        <v>1221</v>
      </c>
      <c r="E311" s="32">
        <v>175.27777777777777</v>
      </c>
      <c r="F311" s="32">
        <v>229.2138888888889</v>
      </c>
      <c r="G311" s="32">
        <v>0</v>
      </c>
      <c r="H311" s="37">
        <v>0</v>
      </c>
      <c r="I311" s="32">
        <v>223.25833333333333</v>
      </c>
      <c r="J311" s="32">
        <v>0</v>
      </c>
      <c r="K311" s="37">
        <v>0</v>
      </c>
      <c r="L311" s="32">
        <v>10.044444444444444</v>
      </c>
      <c r="M311" s="32">
        <v>0</v>
      </c>
      <c r="N311" s="37">
        <v>0</v>
      </c>
      <c r="O311" s="32">
        <v>4.0888888888888886</v>
      </c>
      <c r="P311" s="32">
        <v>0</v>
      </c>
      <c r="Q311" s="37">
        <v>0</v>
      </c>
      <c r="R311" s="32">
        <v>0</v>
      </c>
      <c r="S311" s="32">
        <v>0</v>
      </c>
      <c r="T311" s="37" t="s">
        <v>1459</v>
      </c>
      <c r="U311" s="32">
        <v>5.9555555555555557</v>
      </c>
      <c r="V311" s="32">
        <v>0</v>
      </c>
      <c r="W311" s="37">
        <v>0</v>
      </c>
      <c r="X311" s="32">
        <v>28.202777777777779</v>
      </c>
      <c r="Y311" s="32">
        <v>0</v>
      </c>
      <c r="Z311" s="37">
        <v>0</v>
      </c>
      <c r="AA311" s="32">
        <v>0</v>
      </c>
      <c r="AB311" s="32">
        <v>0</v>
      </c>
      <c r="AC311" s="37" t="s">
        <v>1459</v>
      </c>
      <c r="AD311" s="32">
        <v>138.15</v>
      </c>
      <c r="AE311" s="32">
        <v>0</v>
      </c>
      <c r="AF311" s="37">
        <v>0</v>
      </c>
      <c r="AG311" s="32">
        <v>0</v>
      </c>
      <c r="AH311" s="32">
        <v>0</v>
      </c>
      <c r="AI311" s="37" t="s">
        <v>1459</v>
      </c>
      <c r="AJ311" s="32">
        <v>52.81666666666667</v>
      </c>
      <c r="AK311" s="32">
        <v>0</v>
      </c>
      <c r="AL311" s="37">
        <v>0</v>
      </c>
      <c r="AM311" t="s">
        <v>84</v>
      </c>
      <c r="AN311" s="34">
        <v>7</v>
      </c>
      <c r="AX311"/>
      <c r="AY311"/>
    </row>
    <row r="312" spans="1:51" x14ac:dyDescent="0.25">
      <c r="A312" t="s">
        <v>1347</v>
      </c>
      <c r="B312" t="s">
        <v>943</v>
      </c>
      <c r="C312" t="s">
        <v>1034</v>
      </c>
      <c r="D312" t="s">
        <v>1220</v>
      </c>
      <c r="E312" s="32">
        <v>83.388888888888886</v>
      </c>
      <c r="F312" s="32">
        <v>329.44777777777773</v>
      </c>
      <c r="G312" s="32">
        <v>90.77000000000001</v>
      </c>
      <c r="H312" s="37">
        <v>0.27552166419901325</v>
      </c>
      <c r="I312" s="32">
        <v>313.9422222222222</v>
      </c>
      <c r="J312" s="32">
        <v>90.77000000000001</v>
      </c>
      <c r="K312" s="37">
        <v>0.28912963461075647</v>
      </c>
      <c r="L312" s="32">
        <v>33.682222222222215</v>
      </c>
      <c r="M312" s="32">
        <v>7.9405555555555551</v>
      </c>
      <c r="N312" s="37">
        <v>0.2357491588045128</v>
      </c>
      <c r="O312" s="32">
        <v>25.032222222222217</v>
      </c>
      <c r="P312" s="32">
        <v>7.9405555555555551</v>
      </c>
      <c r="Q312" s="37">
        <v>0.31721336943495054</v>
      </c>
      <c r="R312" s="32">
        <v>0</v>
      </c>
      <c r="S312" s="32">
        <v>0</v>
      </c>
      <c r="T312" s="37" t="s">
        <v>1459</v>
      </c>
      <c r="U312" s="32">
        <v>8.65</v>
      </c>
      <c r="V312" s="32">
        <v>0</v>
      </c>
      <c r="W312" s="37">
        <v>0</v>
      </c>
      <c r="X312" s="32">
        <v>82.212000000000003</v>
      </c>
      <c r="Y312" s="32">
        <v>25.203666666666678</v>
      </c>
      <c r="Z312" s="37">
        <v>0.30656919508911928</v>
      </c>
      <c r="AA312" s="32">
        <v>6.8555555555555552</v>
      </c>
      <c r="AB312" s="32">
        <v>0</v>
      </c>
      <c r="AC312" s="37">
        <v>0</v>
      </c>
      <c r="AD312" s="32">
        <v>181.08777777777775</v>
      </c>
      <c r="AE312" s="32">
        <v>54.315555555555562</v>
      </c>
      <c r="AF312" s="37">
        <v>0.29994048312972849</v>
      </c>
      <c r="AG312" s="32">
        <v>0</v>
      </c>
      <c r="AH312" s="32">
        <v>0</v>
      </c>
      <c r="AI312" s="37" t="s">
        <v>1459</v>
      </c>
      <c r="AJ312" s="32">
        <v>25.610222222222227</v>
      </c>
      <c r="AK312" s="32">
        <v>3.310222222222222</v>
      </c>
      <c r="AL312" s="37">
        <v>0.12925394373774357</v>
      </c>
      <c r="AM312" t="s">
        <v>461</v>
      </c>
      <c r="AN312" s="34">
        <v>7</v>
      </c>
      <c r="AX312"/>
      <c r="AY312"/>
    </row>
    <row r="313" spans="1:51" x14ac:dyDescent="0.25">
      <c r="A313" t="s">
        <v>1347</v>
      </c>
      <c r="B313" t="s">
        <v>606</v>
      </c>
      <c r="C313" t="s">
        <v>1112</v>
      </c>
      <c r="D313" t="s">
        <v>1244</v>
      </c>
      <c r="E313" s="32">
        <v>85.166666666666671</v>
      </c>
      <c r="F313" s="32">
        <v>284.24122222222223</v>
      </c>
      <c r="G313" s="32">
        <v>20.629777777777775</v>
      </c>
      <c r="H313" s="37">
        <v>7.257841637638765E-2</v>
      </c>
      <c r="I313" s="32">
        <v>260.48166666666668</v>
      </c>
      <c r="J313" s="32">
        <v>20.629777777777775</v>
      </c>
      <c r="K313" s="37">
        <v>7.9198578701422773E-2</v>
      </c>
      <c r="L313" s="32">
        <v>17.36311111111111</v>
      </c>
      <c r="M313" s="32">
        <v>0.26944444444444443</v>
      </c>
      <c r="N313" s="37">
        <v>1.5518212301942816E-2</v>
      </c>
      <c r="O313" s="32">
        <v>6.8197777777777766</v>
      </c>
      <c r="P313" s="32">
        <v>0.26944444444444443</v>
      </c>
      <c r="Q313" s="37">
        <v>3.9509270422627002E-2</v>
      </c>
      <c r="R313" s="32">
        <v>5.6435555555555554</v>
      </c>
      <c r="S313" s="32">
        <v>0</v>
      </c>
      <c r="T313" s="37">
        <v>0</v>
      </c>
      <c r="U313" s="32">
        <v>4.8997777777777776</v>
      </c>
      <c r="V313" s="32">
        <v>0</v>
      </c>
      <c r="W313" s="37">
        <v>0</v>
      </c>
      <c r="X313" s="32">
        <v>73.168111111111145</v>
      </c>
      <c r="Y313" s="32">
        <v>11.662111111111113</v>
      </c>
      <c r="Z313" s="37">
        <v>0.15938789363307931</v>
      </c>
      <c r="AA313" s="32">
        <v>13.216222222222219</v>
      </c>
      <c r="AB313" s="32">
        <v>0</v>
      </c>
      <c r="AC313" s="37">
        <v>0</v>
      </c>
      <c r="AD313" s="32">
        <v>125.0167777777778</v>
      </c>
      <c r="AE313" s="32">
        <v>8.6982222222222187</v>
      </c>
      <c r="AF313" s="37">
        <v>6.9576439073510979E-2</v>
      </c>
      <c r="AG313" s="32">
        <v>14.598555555555551</v>
      </c>
      <c r="AH313" s="32">
        <v>0</v>
      </c>
      <c r="AI313" s="37">
        <v>0</v>
      </c>
      <c r="AJ313" s="32">
        <v>40.878444444444447</v>
      </c>
      <c r="AK313" s="32">
        <v>0</v>
      </c>
      <c r="AL313" s="37">
        <v>0</v>
      </c>
      <c r="AM313" t="s">
        <v>120</v>
      </c>
      <c r="AN313" s="34">
        <v>7</v>
      </c>
      <c r="AX313"/>
      <c r="AY313"/>
    </row>
    <row r="314" spans="1:51" x14ac:dyDescent="0.25">
      <c r="A314" t="s">
        <v>1347</v>
      </c>
      <c r="B314" t="s">
        <v>813</v>
      </c>
      <c r="C314" t="s">
        <v>1046</v>
      </c>
      <c r="D314" t="s">
        <v>1211</v>
      </c>
      <c r="E314" s="32">
        <v>66.222222222222229</v>
      </c>
      <c r="F314" s="32">
        <v>250.95266666666669</v>
      </c>
      <c r="G314" s="32">
        <v>181.15544444444447</v>
      </c>
      <c r="H314" s="37">
        <v>0.72187096814184526</v>
      </c>
      <c r="I314" s="32">
        <v>242.50633333333337</v>
      </c>
      <c r="J314" s="32">
        <v>181.15544444444447</v>
      </c>
      <c r="K314" s="37">
        <v>0.74701325097122317</v>
      </c>
      <c r="L314" s="32">
        <v>14.170444444444444</v>
      </c>
      <c r="M314" s="32">
        <v>4.8443333333333332</v>
      </c>
      <c r="N314" s="37">
        <v>0.34186177803566109</v>
      </c>
      <c r="O314" s="32">
        <v>10.45</v>
      </c>
      <c r="P314" s="32">
        <v>4.8443333333333332</v>
      </c>
      <c r="Q314" s="37">
        <v>0.46357256778309414</v>
      </c>
      <c r="R314" s="32">
        <v>0</v>
      </c>
      <c r="S314" s="32">
        <v>0</v>
      </c>
      <c r="T314" s="37" t="s">
        <v>1459</v>
      </c>
      <c r="U314" s="32">
        <v>3.720444444444444</v>
      </c>
      <c r="V314" s="32">
        <v>0</v>
      </c>
      <c r="W314" s="37">
        <v>0</v>
      </c>
      <c r="X314" s="32">
        <v>37.203555555555575</v>
      </c>
      <c r="Y314" s="32">
        <v>22.716777777777779</v>
      </c>
      <c r="Z314" s="37">
        <v>0.61060770774597384</v>
      </c>
      <c r="AA314" s="32">
        <v>4.725888888888889</v>
      </c>
      <c r="AB314" s="32">
        <v>0</v>
      </c>
      <c r="AC314" s="37">
        <v>0</v>
      </c>
      <c r="AD314" s="32">
        <v>153.83088888888889</v>
      </c>
      <c r="AE314" s="32">
        <v>148.61466666666669</v>
      </c>
      <c r="AF314" s="37">
        <v>0.96609119104817864</v>
      </c>
      <c r="AG314" s="32">
        <v>1.3104444444444445</v>
      </c>
      <c r="AH314" s="32">
        <v>0</v>
      </c>
      <c r="AI314" s="37">
        <v>0</v>
      </c>
      <c r="AJ314" s="32">
        <v>39.711444444444453</v>
      </c>
      <c r="AK314" s="32">
        <v>4.9796666666666667</v>
      </c>
      <c r="AL314" s="37">
        <v>0.12539626136322299</v>
      </c>
      <c r="AM314" t="s">
        <v>328</v>
      </c>
      <c r="AN314" s="34">
        <v>7</v>
      </c>
      <c r="AX314"/>
      <c r="AY314"/>
    </row>
    <row r="315" spans="1:51" x14ac:dyDescent="0.25">
      <c r="A315" t="s">
        <v>1347</v>
      </c>
      <c r="B315" t="s">
        <v>794</v>
      </c>
      <c r="C315" t="s">
        <v>1172</v>
      </c>
      <c r="D315" t="s">
        <v>1283</v>
      </c>
      <c r="E315" s="32">
        <v>51.3</v>
      </c>
      <c r="F315" s="32">
        <v>138.89444444444445</v>
      </c>
      <c r="G315" s="32">
        <v>0.44444444444444442</v>
      </c>
      <c r="H315" s="37">
        <v>3.1998720051197951E-3</v>
      </c>
      <c r="I315" s="32">
        <v>129.61388888888888</v>
      </c>
      <c r="J315" s="32">
        <v>0.44444444444444442</v>
      </c>
      <c r="K315" s="37">
        <v>3.4289878056621161E-3</v>
      </c>
      <c r="L315" s="32">
        <v>20.163888888888888</v>
      </c>
      <c r="M315" s="32">
        <v>0.44444444444444442</v>
      </c>
      <c r="N315" s="37">
        <v>2.2041603526656565E-2</v>
      </c>
      <c r="O315" s="32">
        <v>10.883333333333333</v>
      </c>
      <c r="P315" s="32">
        <v>0.44444444444444442</v>
      </c>
      <c r="Q315" s="37">
        <v>4.0837161817253699E-2</v>
      </c>
      <c r="R315" s="32">
        <v>1.3027777777777778</v>
      </c>
      <c r="S315" s="32">
        <v>0</v>
      </c>
      <c r="T315" s="37">
        <v>0</v>
      </c>
      <c r="U315" s="32">
        <v>7.9777777777777779</v>
      </c>
      <c r="V315" s="32">
        <v>0</v>
      </c>
      <c r="W315" s="37">
        <v>0</v>
      </c>
      <c r="X315" s="32">
        <v>23.072222222222223</v>
      </c>
      <c r="Y315" s="32">
        <v>0</v>
      </c>
      <c r="Z315" s="37">
        <v>0</v>
      </c>
      <c r="AA315" s="32">
        <v>0</v>
      </c>
      <c r="AB315" s="32">
        <v>0</v>
      </c>
      <c r="AC315" s="37" t="s">
        <v>1459</v>
      </c>
      <c r="AD315" s="32">
        <v>66.019444444444446</v>
      </c>
      <c r="AE315" s="32">
        <v>0</v>
      </c>
      <c r="AF315" s="37">
        <v>0</v>
      </c>
      <c r="AG315" s="32">
        <v>4.4722222222222223</v>
      </c>
      <c r="AH315" s="32">
        <v>0</v>
      </c>
      <c r="AI315" s="37">
        <v>0</v>
      </c>
      <c r="AJ315" s="32">
        <v>25.166666666666668</v>
      </c>
      <c r="AK315" s="32">
        <v>0</v>
      </c>
      <c r="AL315" s="37">
        <v>0</v>
      </c>
      <c r="AM315" t="s">
        <v>309</v>
      </c>
      <c r="AN315" s="34">
        <v>7</v>
      </c>
      <c r="AX315"/>
      <c r="AY315"/>
    </row>
    <row r="316" spans="1:51" x14ac:dyDescent="0.25">
      <c r="A316" t="s">
        <v>1347</v>
      </c>
      <c r="B316" t="s">
        <v>638</v>
      </c>
      <c r="C316" t="s">
        <v>1053</v>
      </c>
      <c r="D316" t="s">
        <v>1301</v>
      </c>
      <c r="E316" s="32">
        <v>84.422222222222217</v>
      </c>
      <c r="F316" s="32">
        <v>200.40988888888899</v>
      </c>
      <c r="G316" s="32">
        <v>0</v>
      </c>
      <c r="H316" s="37">
        <v>0</v>
      </c>
      <c r="I316" s="32">
        <v>194.32655555555564</v>
      </c>
      <c r="J316" s="32">
        <v>0</v>
      </c>
      <c r="K316" s="37">
        <v>0</v>
      </c>
      <c r="L316" s="32">
        <v>16.86</v>
      </c>
      <c r="M316" s="32">
        <v>0</v>
      </c>
      <c r="N316" s="37">
        <v>0</v>
      </c>
      <c r="O316" s="32">
        <v>10.865555555555556</v>
      </c>
      <c r="P316" s="32">
        <v>0</v>
      </c>
      <c r="Q316" s="37">
        <v>0</v>
      </c>
      <c r="R316" s="32">
        <v>3.7333333333333334</v>
      </c>
      <c r="S316" s="32">
        <v>0</v>
      </c>
      <c r="T316" s="37">
        <v>0</v>
      </c>
      <c r="U316" s="32">
        <v>2.2611111111111111</v>
      </c>
      <c r="V316" s="32">
        <v>0</v>
      </c>
      <c r="W316" s="37">
        <v>0</v>
      </c>
      <c r="X316" s="32">
        <v>43.53444444444446</v>
      </c>
      <c r="Y316" s="32">
        <v>0</v>
      </c>
      <c r="Z316" s="37">
        <v>0</v>
      </c>
      <c r="AA316" s="32">
        <v>8.8888888888888892E-2</v>
      </c>
      <c r="AB316" s="32">
        <v>0</v>
      </c>
      <c r="AC316" s="37">
        <v>0</v>
      </c>
      <c r="AD316" s="32">
        <v>88.05100000000003</v>
      </c>
      <c r="AE316" s="32">
        <v>0</v>
      </c>
      <c r="AF316" s="37">
        <v>0</v>
      </c>
      <c r="AG316" s="32">
        <v>28.835555555555565</v>
      </c>
      <c r="AH316" s="32">
        <v>0</v>
      </c>
      <c r="AI316" s="37">
        <v>0</v>
      </c>
      <c r="AJ316" s="32">
        <v>23.04000000000001</v>
      </c>
      <c r="AK316" s="32">
        <v>0</v>
      </c>
      <c r="AL316" s="37">
        <v>0</v>
      </c>
      <c r="AM316" t="s">
        <v>152</v>
      </c>
      <c r="AN316" s="34">
        <v>7</v>
      </c>
      <c r="AX316"/>
      <c r="AY316"/>
    </row>
    <row r="317" spans="1:51" x14ac:dyDescent="0.25">
      <c r="A317" t="s">
        <v>1347</v>
      </c>
      <c r="B317" t="s">
        <v>720</v>
      </c>
      <c r="C317" t="s">
        <v>1076</v>
      </c>
      <c r="D317" t="s">
        <v>1227</v>
      </c>
      <c r="E317" s="32">
        <v>63.422222222222224</v>
      </c>
      <c r="F317" s="32">
        <v>203.30211111111106</v>
      </c>
      <c r="G317" s="32">
        <v>0</v>
      </c>
      <c r="H317" s="37">
        <v>0</v>
      </c>
      <c r="I317" s="32">
        <v>197.76599999999993</v>
      </c>
      <c r="J317" s="32">
        <v>0</v>
      </c>
      <c r="K317" s="37">
        <v>0</v>
      </c>
      <c r="L317" s="32">
        <v>23.775777777777776</v>
      </c>
      <c r="M317" s="32">
        <v>0</v>
      </c>
      <c r="N317" s="37">
        <v>0</v>
      </c>
      <c r="O317" s="32">
        <v>18.239666666666665</v>
      </c>
      <c r="P317" s="32">
        <v>0</v>
      </c>
      <c r="Q317" s="37">
        <v>0</v>
      </c>
      <c r="R317" s="32">
        <v>0</v>
      </c>
      <c r="S317" s="32">
        <v>0</v>
      </c>
      <c r="T317" s="37" t="s">
        <v>1459</v>
      </c>
      <c r="U317" s="32">
        <v>5.5361111111111114</v>
      </c>
      <c r="V317" s="32">
        <v>0</v>
      </c>
      <c r="W317" s="37">
        <v>0</v>
      </c>
      <c r="X317" s="32">
        <v>34.81388888888889</v>
      </c>
      <c r="Y317" s="32">
        <v>0</v>
      </c>
      <c r="Z317" s="37">
        <v>0</v>
      </c>
      <c r="AA317" s="32">
        <v>0</v>
      </c>
      <c r="AB317" s="32">
        <v>0</v>
      </c>
      <c r="AC317" s="37" t="s">
        <v>1459</v>
      </c>
      <c r="AD317" s="32">
        <v>73.866111111111096</v>
      </c>
      <c r="AE317" s="32">
        <v>0</v>
      </c>
      <c r="AF317" s="37">
        <v>0</v>
      </c>
      <c r="AG317" s="32">
        <v>60.382666666666644</v>
      </c>
      <c r="AH317" s="32">
        <v>0</v>
      </c>
      <c r="AI317" s="37">
        <v>0</v>
      </c>
      <c r="AJ317" s="32">
        <v>10.463666666666667</v>
      </c>
      <c r="AK317" s="32">
        <v>0</v>
      </c>
      <c r="AL317" s="37">
        <v>0</v>
      </c>
      <c r="AM317" t="s">
        <v>234</v>
      </c>
      <c r="AN317" s="34">
        <v>7</v>
      </c>
      <c r="AX317"/>
      <c r="AY317"/>
    </row>
    <row r="318" spans="1:51" x14ac:dyDescent="0.25">
      <c r="A318" t="s">
        <v>1347</v>
      </c>
      <c r="B318" t="s">
        <v>834</v>
      </c>
      <c r="C318" t="s">
        <v>1175</v>
      </c>
      <c r="D318" t="s">
        <v>1257</v>
      </c>
      <c r="E318" s="32">
        <v>57.522222222222226</v>
      </c>
      <c r="F318" s="32">
        <v>154.51977777777776</v>
      </c>
      <c r="G318" s="32">
        <v>0</v>
      </c>
      <c r="H318" s="37">
        <v>0</v>
      </c>
      <c r="I318" s="32">
        <v>144.9881111111111</v>
      </c>
      <c r="J318" s="32">
        <v>0</v>
      </c>
      <c r="K318" s="37">
        <v>0</v>
      </c>
      <c r="L318" s="32">
        <v>19.829000000000001</v>
      </c>
      <c r="M318" s="32">
        <v>0</v>
      </c>
      <c r="N318" s="37">
        <v>0</v>
      </c>
      <c r="O318" s="32">
        <v>10.297333333333336</v>
      </c>
      <c r="P318" s="32">
        <v>0</v>
      </c>
      <c r="Q318" s="37">
        <v>0</v>
      </c>
      <c r="R318" s="32">
        <v>5.4980000000000002</v>
      </c>
      <c r="S318" s="32">
        <v>0</v>
      </c>
      <c r="T318" s="37">
        <v>0</v>
      </c>
      <c r="U318" s="32">
        <v>4.033666666666667</v>
      </c>
      <c r="V318" s="32">
        <v>0</v>
      </c>
      <c r="W318" s="37">
        <v>0</v>
      </c>
      <c r="X318" s="32">
        <v>24.142444444444457</v>
      </c>
      <c r="Y318" s="32">
        <v>0</v>
      </c>
      <c r="Z318" s="37">
        <v>0</v>
      </c>
      <c r="AA318" s="32">
        <v>0</v>
      </c>
      <c r="AB318" s="32">
        <v>0</v>
      </c>
      <c r="AC318" s="37" t="s">
        <v>1459</v>
      </c>
      <c r="AD318" s="32">
        <v>85.71899999999998</v>
      </c>
      <c r="AE318" s="32">
        <v>0</v>
      </c>
      <c r="AF318" s="37">
        <v>0</v>
      </c>
      <c r="AG318" s="32">
        <v>0</v>
      </c>
      <c r="AH318" s="32">
        <v>0</v>
      </c>
      <c r="AI318" s="37" t="s">
        <v>1459</v>
      </c>
      <c r="AJ318" s="32">
        <v>24.829333333333327</v>
      </c>
      <c r="AK318" s="32">
        <v>0</v>
      </c>
      <c r="AL318" s="37">
        <v>0</v>
      </c>
      <c r="AM318" t="s">
        <v>350</v>
      </c>
      <c r="AN318" s="34">
        <v>7</v>
      </c>
      <c r="AX318"/>
      <c r="AY318"/>
    </row>
    <row r="319" spans="1:51" x14ac:dyDescent="0.25">
      <c r="A319" t="s">
        <v>1347</v>
      </c>
      <c r="B319" t="s">
        <v>820</v>
      </c>
      <c r="C319" t="s">
        <v>1179</v>
      </c>
      <c r="D319" t="s">
        <v>1283</v>
      </c>
      <c r="E319" s="32">
        <v>80.24444444444444</v>
      </c>
      <c r="F319" s="32">
        <v>158.26388888888889</v>
      </c>
      <c r="G319" s="32">
        <v>9.6527777777777786</v>
      </c>
      <c r="H319" s="37">
        <v>6.0991663010092151E-2</v>
      </c>
      <c r="I319" s="32">
        <v>142.67777777777778</v>
      </c>
      <c r="J319" s="32">
        <v>5.8000000000000007</v>
      </c>
      <c r="K319" s="37">
        <v>4.0651039638657432E-2</v>
      </c>
      <c r="L319" s="32">
        <v>20.527777777777779</v>
      </c>
      <c r="M319" s="32">
        <v>1.5111111111111111</v>
      </c>
      <c r="N319" s="37">
        <v>7.3612990527740188E-2</v>
      </c>
      <c r="O319" s="32">
        <v>7.2833333333333332</v>
      </c>
      <c r="P319" s="32">
        <v>0</v>
      </c>
      <c r="Q319" s="37">
        <v>0</v>
      </c>
      <c r="R319" s="32">
        <v>7.5555555555555554</v>
      </c>
      <c r="S319" s="32">
        <v>1.5111111111111111</v>
      </c>
      <c r="T319" s="37">
        <v>0.2</v>
      </c>
      <c r="U319" s="32">
        <v>5.6888888888888891</v>
      </c>
      <c r="V319" s="32">
        <v>0</v>
      </c>
      <c r="W319" s="37">
        <v>0</v>
      </c>
      <c r="X319" s="32">
        <v>49.325000000000003</v>
      </c>
      <c r="Y319" s="32">
        <v>0.28611111111111109</v>
      </c>
      <c r="Z319" s="37">
        <v>5.8005293686996667E-3</v>
      </c>
      <c r="AA319" s="32">
        <v>2.3416666666666668</v>
      </c>
      <c r="AB319" s="32">
        <v>2.3416666666666668</v>
      </c>
      <c r="AC319" s="37">
        <v>1</v>
      </c>
      <c r="AD319" s="32">
        <v>77.325000000000003</v>
      </c>
      <c r="AE319" s="32">
        <v>5.5138888888888893</v>
      </c>
      <c r="AF319" s="37">
        <v>7.1307971404964615E-2</v>
      </c>
      <c r="AG319" s="32">
        <v>0</v>
      </c>
      <c r="AH319" s="32">
        <v>0</v>
      </c>
      <c r="AI319" s="37" t="s">
        <v>1459</v>
      </c>
      <c r="AJ319" s="32">
        <v>8.7444444444444436</v>
      </c>
      <c r="AK319" s="32">
        <v>0</v>
      </c>
      <c r="AL319" s="37">
        <v>0</v>
      </c>
      <c r="AM319" t="s">
        <v>336</v>
      </c>
      <c r="AN319" s="34">
        <v>7</v>
      </c>
      <c r="AX319"/>
      <c r="AY319"/>
    </row>
    <row r="320" spans="1:51" x14ac:dyDescent="0.25">
      <c r="A320" t="s">
        <v>1347</v>
      </c>
      <c r="B320" t="s">
        <v>762</v>
      </c>
      <c r="C320" t="s">
        <v>1014</v>
      </c>
      <c r="D320" t="s">
        <v>1319</v>
      </c>
      <c r="E320" s="32">
        <v>36.844444444444441</v>
      </c>
      <c r="F320" s="32">
        <v>139.19577777777772</v>
      </c>
      <c r="G320" s="32">
        <v>4.8166666666666664</v>
      </c>
      <c r="H320" s="37">
        <v>3.4603540017976289E-2</v>
      </c>
      <c r="I320" s="32">
        <v>127.19088888888886</v>
      </c>
      <c r="J320" s="32">
        <v>4.8166666666666664</v>
      </c>
      <c r="K320" s="37">
        <v>3.7869588841968074E-2</v>
      </c>
      <c r="L320" s="32">
        <v>18.382333333333328</v>
      </c>
      <c r="M320" s="32">
        <v>0</v>
      </c>
      <c r="N320" s="37">
        <v>0</v>
      </c>
      <c r="O320" s="32">
        <v>6.3774444444444418</v>
      </c>
      <c r="P320" s="32">
        <v>0</v>
      </c>
      <c r="Q320" s="37">
        <v>0</v>
      </c>
      <c r="R320" s="32">
        <v>6.040111111111111</v>
      </c>
      <c r="S320" s="32">
        <v>0</v>
      </c>
      <c r="T320" s="37">
        <v>0</v>
      </c>
      <c r="U320" s="32">
        <v>5.9647777777777753</v>
      </c>
      <c r="V320" s="32">
        <v>0</v>
      </c>
      <c r="W320" s="37">
        <v>0</v>
      </c>
      <c r="X320" s="32">
        <v>21.665555555555557</v>
      </c>
      <c r="Y320" s="32">
        <v>0</v>
      </c>
      <c r="Z320" s="37">
        <v>0</v>
      </c>
      <c r="AA320" s="32">
        <v>0</v>
      </c>
      <c r="AB320" s="32">
        <v>0</v>
      </c>
      <c r="AC320" s="37" t="s">
        <v>1459</v>
      </c>
      <c r="AD320" s="32">
        <v>54.467666666666645</v>
      </c>
      <c r="AE320" s="32">
        <v>4.8166666666666664</v>
      </c>
      <c r="AF320" s="37">
        <v>8.8431668941206742E-2</v>
      </c>
      <c r="AG320" s="32">
        <v>14.505333333333329</v>
      </c>
      <c r="AH320" s="32">
        <v>0</v>
      </c>
      <c r="AI320" s="37">
        <v>0</v>
      </c>
      <c r="AJ320" s="32">
        <v>30.174888888888887</v>
      </c>
      <c r="AK320" s="32">
        <v>0</v>
      </c>
      <c r="AL320" s="37">
        <v>0</v>
      </c>
      <c r="AM320" t="s">
        <v>277</v>
      </c>
      <c r="AN320" s="34">
        <v>7</v>
      </c>
      <c r="AX320"/>
      <c r="AY320"/>
    </row>
    <row r="321" spans="1:51" x14ac:dyDescent="0.25">
      <c r="A321" t="s">
        <v>1347</v>
      </c>
      <c r="B321" t="s">
        <v>522</v>
      </c>
      <c r="C321" t="s">
        <v>1073</v>
      </c>
      <c r="D321" t="s">
        <v>1254</v>
      </c>
      <c r="E321" s="32">
        <v>65.62222222222222</v>
      </c>
      <c r="F321" s="32">
        <v>207.71055555555554</v>
      </c>
      <c r="G321" s="32">
        <v>66.061777777777777</v>
      </c>
      <c r="H321" s="37">
        <v>0.31804728267701582</v>
      </c>
      <c r="I321" s="32">
        <v>198.14111111111109</v>
      </c>
      <c r="J321" s="32">
        <v>66.061777777777777</v>
      </c>
      <c r="K321" s="37">
        <v>0.33340772849876915</v>
      </c>
      <c r="L321" s="32">
        <v>22.202777777777776</v>
      </c>
      <c r="M321" s="32">
        <v>0.51666666666666672</v>
      </c>
      <c r="N321" s="37">
        <v>2.3270361566370579E-2</v>
      </c>
      <c r="O321" s="32">
        <v>16.236111111111111</v>
      </c>
      <c r="P321" s="32">
        <v>0.51666666666666672</v>
      </c>
      <c r="Q321" s="37">
        <v>3.1822070145423445E-2</v>
      </c>
      <c r="R321" s="32">
        <v>0.88888888888888884</v>
      </c>
      <c r="S321" s="32">
        <v>0</v>
      </c>
      <c r="T321" s="37">
        <v>0</v>
      </c>
      <c r="U321" s="32">
        <v>5.0777777777777775</v>
      </c>
      <c r="V321" s="32">
        <v>0</v>
      </c>
      <c r="W321" s="37">
        <v>0</v>
      </c>
      <c r="X321" s="32">
        <v>33.822888888888883</v>
      </c>
      <c r="Y321" s="32">
        <v>11.036777777777779</v>
      </c>
      <c r="Z321" s="37">
        <v>0.32631091371392162</v>
      </c>
      <c r="AA321" s="32">
        <v>3.6027777777777779</v>
      </c>
      <c r="AB321" s="32">
        <v>0</v>
      </c>
      <c r="AC321" s="37">
        <v>0</v>
      </c>
      <c r="AD321" s="32">
        <v>93.61666666666666</v>
      </c>
      <c r="AE321" s="32">
        <v>54.508333333333333</v>
      </c>
      <c r="AF321" s="37">
        <v>0.58225031155421048</v>
      </c>
      <c r="AG321" s="32">
        <v>17.227777777777778</v>
      </c>
      <c r="AH321" s="32">
        <v>0</v>
      </c>
      <c r="AI321" s="37">
        <v>0</v>
      </c>
      <c r="AJ321" s="32">
        <v>37.237666666666662</v>
      </c>
      <c r="AK321" s="32">
        <v>0</v>
      </c>
      <c r="AL321" s="37">
        <v>0</v>
      </c>
      <c r="AM321" t="s">
        <v>33</v>
      </c>
      <c r="AN321" s="34">
        <v>7</v>
      </c>
      <c r="AX321"/>
      <c r="AY321"/>
    </row>
    <row r="322" spans="1:51" x14ac:dyDescent="0.25">
      <c r="A322" t="s">
        <v>1347</v>
      </c>
      <c r="B322" t="s">
        <v>841</v>
      </c>
      <c r="C322" t="s">
        <v>975</v>
      </c>
      <c r="D322" t="s">
        <v>1256</v>
      </c>
      <c r="E322" s="32">
        <v>69.077777777777783</v>
      </c>
      <c r="F322" s="32">
        <v>190.00433333333331</v>
      </c>
      <c r="G322" s="32">
        <v>0</v>
      </c>
      <c r="H322" s="37">
        <v>0</v>
      </c>
      <c r="I322" s="32">
        <v>177.07199999999997</v>
      </c>
      <c r="J322" s="32">
        <v>0</v>
      </c>
      <c r="K322" s="37">
        <v>0</v>
      </c>
      <c r="L322" s="32">
        <v>35.704666666666661</v>
      </c>
      <c r="M322" s="32">
        <v>0</v>
      </c>
      <c r="N322" s="37">
        <v>0</v>
      </c>
      <c r="O322" s="32">
        <v>28.892444444444436</v>
      </c>
      <c r="P322" s="32">
        <v>0</v>
      </c>
      <c r="Q322" s="37">
        <v>0</v>
      </c>
      <c r="R322" s="32">
        <v>0</v>
      </c>
      <c r="S322" s="32">
        <v>0</v>
      </c>
      <c r="T322" s="37" t="s">
        <v>1459</v>
      </c>
      <c r="U322" s="32">
        <v>6.8122222222222248</v>
      </c>
      <c r="V322" s="32">
        <v>0</v>
      </c>
      <c r="W322" s="37">
        <v>0</v>
      </c>
      <c r="X322" s="32">
        <v>36.384444444444455</v>
      </c>
      <c r="Y322" s="32">
        <v>0</v>
      </c>
      <c r="Z322" s="37">
        <v>0</v>
      </c>
      <c r="AA322" s="32">
        <v>6.1201111111111128</v>
      </c>
      <c r="AB322" s="32">
        <v>0</v>
      </c>
      <c r="AC322" s="37">
        <v>0</v>
      </c>
      <c r="AD322" s="32">
        <v>78.240666666666627</v>
      </c>
      <c r="AE322" s="32">
        <v>0</v>
      </c>
      <c r="AF322" s="37">
        <v>0</v>
      </c>
      <c r="AG322" s="32">
        <v>15.506111111111116</v>
      </c>
      <c r="AH322" s="32">
        <v>0</v>
      </c>
      <c r="AI322" s="37">
        <v>0</v>
      </c>
      <c r="AJ322" s="32">
        <v>18.048333333333328</v>
      </c>
      <c r="AK322" s="32">
        <v>0</v>
      </c>
      <c r="AL322" s="37">
        <v>0</v>
      </c>
      <c r="AM322" t="s">
        <v>359</v>
      </c>
      <c r="AN322" s="34">
        <v>7</v>
      </c>
      <c r="AX322"/>
      <c r="AY322"/>
    </row>
    <row r="323" spans="1:51" x14ac:dyDescent="0.25">
      <c r="A323" t="s">
        <v>1347</v>
      </c>
      <c r="B323" t="s">
        <v>525</v>
      </c>
      <c r="C323" t="s">
        <v>1073</v>
      </c>
      <c r="D323" t="s">
        <v>1254</v>
      </c>
      <c r="E323" s="32">
        <v>46.577777777777776</v>
      </c>
      <c r="F323" s="32">
        <v>131.08122222222218</v>
      </c>
      <c r="G323" s="32">
        <v>0</v>
      </c>
      <c r="H323" s="37">
        <v>0</v>
      </c>
      <c r="I323" s="32">
        <v>121.88233333333329</v>
      </c>
      <c r="J323" s="32">
        <v>0</v>
      </c>
      <c r="K323" s="37">
        <v>0</v>
      </c>
      <c r="L323" s="32">
        <v>18.718222222222217</v>
      </c>
      <c r="M323" s="32">
        <v>0</v>
      </c>
      <c r="N323" s="37">
        <v>0</v>
      </c>
      <c r="O323" s="32">
        <v>13.468222222222218</v>
      </c>
      <c r="P323" s="32">
        <v>0</v>
      </c>
      <c r="Q323" s="37">
        <v>0</v>
      </c>
      <c r="R323" s="32">
        <v>0</v>
      </c>
      <c r="S323" s="32">
        <v>0</v>
      </c>
      <c r="T323" s="37" t="s">
        <v>1459</v>
      </c>
      <c r="U323" s="32">
        <v>5.25</v>
      </c>
      <c r="V323" s="32">
        <v>0</v>
      </c>
      <c r="W323" s="37">
        <v>0</v>
      </c>
      <c r="X323" s="32">
        <v>18.922333333333334</v>
      </c>
      <c r="Y323" s="32">
        <v>0</v>
      </c>
      <c r="Z323" s="37">
        <v>0</v>
      </c>
      <c r="AA323" s="32">
        <v>3.9488888888888893</v>
      </c>
      <c r="AB323" s="32">
        <v>0</v>
      </c>
      <c r="AC323" s="37">
        <v>0</v>
      </c>
      <c r="AD323" s="32">
        <v>42.109111111111091</v>
      </c>
      <c r="AE323" s="32">
        <v>0</v>
      </c>
      <c r="AF323" s="37">
        <v>0</v>
      </c>
      <c r="AG323" s="32">
        <v>34.04366666666666</v>
      </c>
      <c r="AH323" s="32">
        <v>0</v>
      </c>
      <c r="AI323" s="37">
        <v>0</v>
      </c>
      <c r="AJ323" s="32">
        <v>13.339000000000002</v>
      </c>
      <c r="AK323" s="32">
        <v>0</v>
      </c>
      <c r="AL323" s="37">
        <v>0</v>
      </c>
      <c r="AM323" t="s">
        <v>36</v>
      </c>
      <c r="AN323" s="34">
        <v>7</v>
      </c>
      <c r="AX323"/>
      <c r="AY323"/>
    </row>
    <row r="324" spans="1:51" x14ac:dyDescent="0.25">
      <c r="A324" t="s">
        <v>1347</v>
      </c>
      <c r="B324" t="s">
        <v>658</v>
      </c>
      <c r="C324" t="s">
        <v>975</v>
      </c>
      <c r="D324" t="s">
        <v>1256</v>
      </c>
      <c r="E324" s="32">
        <v>51.31111111111111</v>
      </c>
      <c r="F324" s="32">
        <v>153.04022222222227</v>
      </c>
      <c r="G324" s="32">
        <v>47.595777777777784</v>
      </c>
      <c r="H324" s="37">
        <v>0.31100175552977355</v>
      </c>
      <c r="I324" s="32">
        <v>137.36655555555561</v>
      </c>
      <c r="J324" s="32">
        <v>47.595777777777784</v>
      </c>
      <c r="K324" s="37">
        <v>0.34648737886223308</v>
      </c>
      <c r="L324" s="32">
        <v>24.052222222222227</v>
      </c>
      <c r="M324" s="32">
        <v>4.9330000000000025</v>
      </c>
      <c r="N324" s="37">
        <v>0.2050953942809628</v>
      </c>
      <c r="O324" s="32">
        <v>14.421222222222225</v>
      </c>
      <c r="P324" s="32">
        <v>4.9330000000000025</v>
      </c>
      <c r="Q324" s="37">
        <v>0.34206532039971965</v>
      </c>
      <c r="R324" s="32">
        <v>5.7198888888888888</v>
      </c>
      <c r="S324" s="32">
        <v>0</v>
      </c>
      <c r="T324" s="37">
        <v>0</v>
      </c>
      <c r="U324" s="32">
        <v>3.911111111111111</v>
      </c>
      <c r="V324" s="32">
        <v>0</v>
      </c>
      <c r="W324" s="37">
        <v>0</v>
      </c>
      <c r="X324" s="32">
        <v>19.081555555555553</v>
      </c>
      <c r="Y324" s="32">
        <v>2.2371111111111111</v>
      </c>
      <c r="Z324" s="37">
        <v>0.117239451710203</v>
      </c>
      <c r="AA324" s="32">
        <v>6.0426666666666673</v>
      </c>
      <c r="AB324" s="32">
        <v>0</v>
      </c>
      <c r="AC324" s="37">
        <v>0</v>
      </c>
      <c r="AD324" s="32">
        <v>66.647555555555599</v>
      </c>
      <c r="AE324" s="32">
        <v>34.849222222222224</v>
      </c>
      <c r="AF324" s="37">
        <v>0.52288822795868117</v>
      </c>
      <c r="AG324" s="32">
        <v>10.803666666666667</v>
      </c>
      <c r="AH324" s="32">
        <v>0</v>
      </c>
      <c r="AI324" s="37">
        <v>0</v>
      </c>
      <c r="AJ324" s="32">
        <v>26.412555555555567</v>
      </c>
      <c r="AK324" s="32">
        <v>5.5764444444444443</v>
      </c>
      <c r="AL324" s="37">
        <v>0.21112854576737486</v>
      </c>
      <c r="AM324" t="s">
        <v>172</v>
      </c>
      <c r="AN324" s="34">
        <v>7</v>
      </c>
      <c r="AX324"/>
      <c r="AY324"/>
    </row>
    <row r="325" spans="1:51" x14ac:dyDescent="0.25">
      <c r="A325" t="s">
        <v>1347</v>
      </c>
      <c r="B325" t="s">
        <v>743</v>
      </c>
      <c r="C325" t="s">
        <v>1152</v>
      </c>
      <c r="D325" t="s">
        <v>1222</v>
      </c>
      <c r="E325" s="32">
        <v>53.31111111111111</v>
      </c>
      <c r="F325" s="32">
        <v>170.0458888888889</v>
      </c>
      <c r="G325" s="32">
        <v>0</v>
      </c>
      <c r="H325" s="37">
        <v>0</v>
      </c>
      <c r="I325" s="32">
        <v>160.0708888888889</v>
      </c>
      <c r="J325" s="32">
        <v>0</v>
      </c>
      <c r="K325" s="37">
        <v>0</v>
      </c>
      <c r="L325" s="32">
        <v>11.513888888888889</v>
      </c>
      <c r="M325" s="32">
        <v>0</v>
      </c>
      <c r="N325" s="37">
        <v>0</v>
      </c>
      <c r="O325" s="32">
        <v>6.4250000000000016</v>
      </c>
      <c r="P325" s="32">
        <v>0</v>
      </c>
      <c r="Q325" s="37">
        <v>0</v>
      </c>
      <c r="R325" s="32">
        <v>0</v>
      </c>
      <c r="S325" s="32">
        <v>0</v>
      </c>
      <c r="T325" s="37" t="s">
        <v>1459</v>
      </c>
      <c r="U325" s="32">
        <v>5.0888888888888886</v>
      </c>
      <c r="V325" s="32">
        <v>0</v>
      </c>
      <c r="W325" s="37">
        <v>0</v>
      </c>
      <c r="X325" s="32">
        <v>28.6</v>
      </c>
      <c r="Y325" s="32">
        <v>0</v>
      </c>
      <c r="Z325" s="37">
        <v>0</v>
      </c>
      <c r="AA325" s="32">
        <v>4.8861111111111111</v>
      </c>
      <c r="AB325" s="32">
        <v>0</v>
      </c>
      <c r="AC325" s="37">
        <v>0</v>
      </c>
      <c r="AD325" s="32">
        <v>98.406444444444446</v>
      </c>
      <c r="AE325" s="32">
        <v>0</v>
      </c>
      <c r="AF325" s="37">
        <v>0</v>
      </c>
      <c r="AG325" s="32">
        <v>0</v>
      </c>
      <c r="AH325" s="32">
        <v>0</v>
      </c>
      <c r="AI325" s="37" t="s">
        <v>1459</v>
      </c>
      <c r="AJ325" s="32">
        <v>26.639444444444447</v>
      </c>
      <c r="AK325" s="32">
        <v>0</v>
      </c>
      <c r="AL325" s="37">
        <v>0</v>
      </c>
      <c r="AM325" t="s">
        <v>257</v>
      </c>
      <c r="AN325" s="34">
        <v>7</v>
      </c>
      <c r="AX325"/>
      <c r="AY325"/>
    </row>
    <row r="326" spans="1:51" x14ac:dyDescent="0.25">
      <c r="A326" t="s">
        <v>1347</v>
      </c>
      <c r="B326" t="s">
        <v>577</v>
      </c>
      <c r="C326" t="s">
        <v>1101</v>
      </c>
      <c r="D326" t="s">
        <v>1210</v>
      </c>
      <c r="E326" s="32">
        <v>58.1</v>
      </c>
      <c r="F326" s="32">
        <v>206.18344444444443</v>
      </c>
      <c r="G326" s="32">
        <v>0</v>
      </c>
      <c r="H326" s="37">
        <v>0</v>
      </c>
      <c r="I326" s="32">
        <v>194.39455555555554</v>
      </c>
      <c r="J326" s="32">
        <v>0</v>
      </c>
      <c r="K326" s="37">
        <v>0</v>
      </c>
      <c r="L326" s="32">
        <v>38.025555555555549</v>
      </c>
      <c r="M326" s="32">
        <v>0</v>
      </c>
      <c r="N326" s="37">
        <v>0</v>
      </c>
      <c r="O326" s="32">
        <v>31.325555555555546</v>
      </c>
      <c r="P326" s="32">
        <v>0</v>
      </c>
      <c r="Q326" s="37">
        <v>0</v>
      </c>
      <c r="R326" s="32">
        <v>2.161111111111111</v>
      </c>
      <c r="S326" s="32">
        <v>0</v>
      </c>
      <c r="T326" s="37">
        <v>0</v>
      </c>
      <c r="U326" s="32">
        <v>4.5388888888888888</v>
      </c>
      <c r="V326" s="32">
        <v>0</v>
      </c>
      <c r="W326" s="37">
        <v>0</v>
      </c>
      <c r="X326" s="32">
        <v>29.673444444444431</v>
      </c>
      <c r="Y326" s="32">
        <v>0</v>
      </c>
      <c r="Z326" s="37">
        <v>0</v>
      </c>
      <c r="AA326" s="32">
        <v>5.0888888888888886</v>
      </c>
      <c r="AB326" s="32">
        <v>0</v>
      </c>
      <c r="AC326" s="37">
        <v>0</v>
      </c>
      <c r="AD326" s="32">
        <v>72.676555555555552</v>
      </c>
      <c r="AE326" s="32">
        <v>0</v>
      </c>
      <c r="AF326" s="37">
        <v>0</v>
      </c>
      <c r="AG326" s="32">
        <v>13.394444444444444</v>
      </c>
      <c r="AH326" s="32">
        <v>0</v>
      </c>
      <c r="AI326" s="37">
        <v>0</v>
      </c>
      <c r="AJ326" s="32">
        <v>47.324555555555555</v>
      </c>
      <c r="AK326" s="32">
        <v>0</v>
      </c>
      <c r="AL326" s="37">
        <v>0</v>
      </c>
      <c r="AM326" t="s">
        <v>89</v>
      </c>
      <c r="AN326" s="34">
        <v>7</v>
      </c>
      <c r="AX326"/>
      <c r="AY326"/>
    </row>
    <row r="327" spans="1:51" x14ac:dyDescent="0.25">
      <c r="A327" t="s">
        <v>1347</v>
      </c>
      <c r="B327" t="s">
        <v>741</v>
      </c>
      <c r="C327" t="s">
        <v>964</v>
      </c>
      <c r="D327" t="s">
        <v>1302</v>
      </c>
      <c r="E327" s="32">
        <v>31.122222222222224</v>
      </c>
      <c r="F327" s="32">
        <v>93.987444444444435</v>
      </c>
      <c r="G327" s="32">
        <v>4.2305555555555552</v>
      </c>
      <c r="H327" s="37">
        <v>4.5011922396253873E-2</v>
      </c>
      <c r="I327" s="32">
        <v>81.353444444444435</v>
      </c>
      <c r="J327" s="32">
        <v>4.2305555555555552</v>
      </c>
      <c r="K327" s="37">
        <v>5.2002168862617305E-2</v>
      </c>
      <c r="L327" s="32">
        <v>7.5111111111111111</v>
      </c>
      <c r="M327" s="32">
        <v>0</v>
      </c>
      <c r="N327" s="37">
        <v>0</v>
      </c>
      <c r="O327" s="32">
        <v>0</v>
      </c>
      <c r="P327" s="32">
        <v>0</v>
      </c>
      <c r="Q327" s="37" t="s">
        <v>1459</v>
      </c>
      <c r="R327" s="32">
        <v>1.7777777777777777</v>
      </c>
      <c r="S327" s="32">
        <v>0</v>
      </c>
      <c r="T327" s="37">
        <v>0</v>
      </c>
      <c r="U327" s="32">
        <v>5.7333333333333334</v>
      </c>
      <c r="V327" s="32">
        <v>0</v>
      </c>
      <c r="W327" s="37">
        <v>0</v>
      </c>
      <c r="X327" s="32">
        <v>23.762222222222221</v>
      </c>
      <c r="Y327" s="32">
        <v>0</v>
      </c>
      <c r="Z327" s="37">
        <v>0</v>
      </c>
      <c r="AA327" s="32">
        <v>5.122888888888891</v>
      </c>
      <c r="AB327" s="32">
        <v>0</v>
      </c>
      <c r="AC327" s="37">
        <v>0</v>
      </c>
      <c r="AD327" s="32">
        <v>36.409444444444432</v>
      </c>
      <c r="AE327" s="32">
        <v>4.2305555555555552</v>
      </c>
      <c r="AF327" s="37">
        <v>0.1161939057326396</v>
      </c>
      <c r="AG327" s="32">
        <v>2.8406666666666665</v>
      </c>
      <c r="AH327" s="32">
        <v>0</v>
      </c>
      <c r="AI327" s="37">
        <v>0</v>
      </c>
      <c r="AJ327" s="32">
        <v>18.341111111111118</v>
      </c>
      <c r="AK327" s="32">
        <v>0</v>
      </c>
      <c r="AL327" s="37">
        <v>0</v>
      </c>
      <c r="AM327" t="s">
        <v>255</v>
      </c>
      <c r="AN327" s="34">
        <v>7</v>
      </c>
      <c r="AX327"/>
      <c r="AY327"/>
    </row>
    <row r="328" spans="1:51" x14ac:dyDescent="0.25">
      <c r="A328" t="s">
        <v>1347</v>
      </c>
      <c r="B328" t="s">
        <v>566</v>
      </c>
      <c r="C328" t="s">
        <v>1092</v>
      </c>
      <c r="D328" t="s">
        <v>1279</v>
      </c>
      <c r="E328" s="32">
        <v>72.433333333333337</v>
      </c>
      <c r="F328" s="32">
        <v>171.66666666666666</v>
      </c>
      <c r="G328" s="32">
        <v>0</v>
      </c>
      <c r="H328" s="37">
        <v>0</v>
      </c>
      <c r="I328" s="32">
        <v>149.26666666666668</v>
      </c>
      <c r="J328" s="32">
        <v>0</v>
      </c>
      <c r="K328" s="37">
        <v>0</v>
      </c>
      <c r="L328" s="32">
        <v>16.911111111111111</v>
      </c>
      <c r="M328" s="32">
        <v>0</v>
      </c>
      <c r="N328" s="37">
        <v>0</v>
      </c>
      <c r="O328" s="32">
        <v>5.7111111111111112</v>
      </c>
      <c r="P328" s="32">
        <v>0</v>
      </c>
      <c r="Q328" s="37">
        <v>0</v>
      </c>
      <c r="R328" s="32">
        <v>5.6</v>
      </c>
      <c r="S328" s="32">
        <v>0</v>
      </c>
      <c r="T328" s="37">
        <v>0</v>
      </c>
      <c r="U328" s="32">
        <v>5.6</v>
      </c>
      <c r="V328" s="32">
        <v>0</v>
      </c>
      <c r="W328" s="37">
        <v>0</v>
      </c>
      <c r="X328" s="32">
        <v>55.5</v>
      </c>
      <c r="Y328" s="32">
        <v>0</v>
      </c>
      <c r="Z328" s="37">
        <v>0</v>
      </c>
      <c r="AA328" s="32">
        <v>11.2</v>
      </c>
      <c r="AB328" s="32">
        <v>0</v>
      </c>
      <c r="AC328" s="37">
        <v>0</v>
      </c>
      <c r="AD328" s="32">
        <v>88.011111111111106</v>
      </c>
      <c r="AE328" s="32">
        <v>0</v>
      </c>
      <c r="AF328" s="37">
        <v>0</v>
      </c>
      <c r="AG328" s="32">
        <v>0</v>
      </c>
      <c r="AH328" s="32">
        <v>0</v>
      </c>
      <c r="AI328" s="37" t="s">
        <v>1459</v>
      </c>
      <c r="AJ328" s="32">
        <v>4.4444444444444446E-2</v>
      </c>
      <c r="AK328" s="32">
        <v>0</v>
      </c>
      <c r="AL328" s="37">
        <v>0</v>
      </c>
      <c r="AM328" t="s">
        <v>77</v>
      </c>
      <c r="AN328" s="34">
        <v>7</v>
      </c>
      <c r="AX328"/>
      <c r="AY328"/>
    </row>
    <row r="329" spans="1:51" x14ac:dyDescent="0.25">
      <c r="A329" t="s">
        <v>1347</v>
      </c>
      <c r="B329" t="s">
        <v>560</v>
      </c>
      <c r="C329" t="s">
        <v>1018</v>
      </c>
      <c r="D329" t="s">
        <v>1236</v>
      </c>
      <c r="E329" s="32">
        <v>59.9</v>
      </c>
      <c r="F329" s="32">
        <v>192.35566666666668</v>
      </c>
      <c r="G329" s="32">
        <v>43.723222222222219</v>
      </c>
      <c r="H329" s="37">
        <v>0.22730405077168969</v>
      </c>
      <c r="I329" s="32">
        <v>175.70444444444445</v>
      </c>
      <c r="J329" s="32">
        <v>43.723222222222219</v>
      </c>
      <c r="K329" s="37">
        <v>0.24884528311432075</v>
      </c>
      <c r="L329" s="32">
        <v>34.601555555555542</v>
      </c>
      <c r="M329" s="32">
        <v>0.27866666666666667</v>
      </c>
      <c r="N329" s="37">
        <v>8.0535878284213325E-3</v>
      </c>
      <c r="O329" s="32">
        <v>23.639222222222209</v>
      </c>
      <c r="P329" s="32">
        <v>0.27866666666666667</v>
      </c>
      <c r="Q329" s="37">
        <v>1.1788317908560638E-2</v>
      </c>
      <c r="R329" s="32">
        <v>6.3051111111111107</v>
      </c>
      <c r="S329" s="32">
        <v>0</v>
      </c>
      <c r="T329" s="37">
        <v>0</v>
      </c>
      <c r="U329" s="32">
        <v>4.6572222222222219</v>
      </c>
      <c r="V329" s="32">
        <v>0</v>
      </c>
      <c r="W329" s="37">
        <v>0</v>
      </c>
      <c r="X329" s="32">
        <v>25.314000000000018</v>
      </c>
      <c r="Y329" s="32">
        <v>8.5031111111111102</v>
      </c>
      <c r="Z329" s="37">
        <v>0.33590547171964541</v>
      </c>
      <c r="AA329" s="32">
        <v>5.6888888888888891</v>
      </c>
      <c r="AB329" s="32">
        <v>0</v>
      </c>
      <c r="AC329" s="37">
        <v>0</v>
      </c>
      <c r="AD329" s="32">
        <v>83.988555555555564</v>
      </c>
      <c r="AE329" s="32">
        <v>30.559444444444445</v>
      </c>
      <c r="AF329" s="37">
        <v>0.3638524825472253</v>
      </c>
      <c r="AG329" s="32">
        <v>13.786222222222225</v>
      </c>
      <c r="AH329" s="32">
        <v>0</v>
      </c>
      <c r="AI329" s="37">
        <v>0</v>
      </c>
      <c r="AJ329" s="32">
        <v>28.97644444444445</v>
      </c>
      <c r="AK329" s="32">
        <v>4.3819999999999997</v>
      </c>
      <c r="AL329" s="37">
        <v>0.15122628341794864</v>
      </c>
      <c r="AM329" t="s">
        <v>71</v>
      </c>
      <c r="AN329" s="34">
        <v>7</v>
      </c>
      <c r="AX329"/>
      <c r="AY329"/>
    </row>
    <row r="330" spans="1:51" x14ac:dyDescent="0.25">
      <c r="A330" t="s">
        <v>1347</v>
      </c>
      <c r="B330" t="s">
        <v>694</v>
      </c>
      <c r="C330" t="s">
        <v>1138</v>
      </c>
      <c r="D330" t="s">
        <v>1244</v>
      </c>
      <c r="E330" s="32">
        <v>76.822222222222223</v>
      </c>
      <c r="F330" s="32">
        <v>221.44722222222222</v>
      </c>
      <c r="G330" s="32">
        <v>0</v>
      </c>
      <c r="H330" s="37">
        <v>0</v>
      </c>
      <c r="I330" s="32">
        <v>205.75833333333333</v>
      </c>
      <c r="J330" s="32">
        <v>0</v>
      </c>
      <c r="K330" s="37">
        <v>0</v>
      </c>
      <c r="L330" s="32">
        <v>31.977777777777778</v>
      </c>
      <c r="M330" s="32">
        <v>0</v>
      </c>
      <c r="N330" s="37">
        <v>0</v>
      </c>
      <c r="O330" s="32">
        <v>16.288888888888888</v>
      </c>
      <c r="P330" s="32">
        <v>0</v>
      </c>
      <c r="Q330" s="37">
        <v>0</v>
      </c>
      <c r="R330" s="32">
        <v>10.363888888888889</v>
      </c>
      <c r="S330" s="32">
        <v>0</v>
      </c>
      <c r="T330" s="37">
        <v>0</v>
      </c>
      <c r="U330" s="32">
        <v>5.3250000000000002</v>
      </c>
      <c r="V330" s="32">
        <v>0</v>
      </c>
      <c r="W330" s="37">
        <v>0</v>
      </c>
      <c r="X330" s="32">
        <v>35.486111111111114</v>
      </c>
      <c r="Y330" s="32">
        <v>0</v>
      </c>
      <c r="Z330" s="37">
        <v>0</v>
      </c>
      <c r="AA330" s="32">
        <v>0</v>
      </c>
      <c r="AB330" s="32">
        <v>0</v>
      </c>
      <c r="AC330" s="37" t="s">
        <v>1459</v>
      </c>
      <c r="AD330" s="32">
        <v>112.69166666666666</v>
      </c>
      <c r="AE330" s="32">
        <v>0</v>
      </c>
      <c r="AF330" s="37">
        <v>0</v>
      </c>
      <c r="AG330" s="32">
        <v>9.6638888888888896</v>
      </c>
      <c r="AH330" s="32">
        <v>0</v>
      </c>
      <c r="AI330" s="37">
        <v>0</v>
      </c>
      <c r="AJ330" s="32">
        <v>31.627777777777776</v>
      </c>
      <c r="AK330" s="32">
        <v>0</v>
      </c>
      <c r="AL330" s="37">
        <v>0</v>
      </c>
      <c r="AM330" t="s">
        <v>208</v>
      </c>
      <c r="AN330" s="34">
        <v>7</v>
      </c>
      <c r="AX330"/>
      <c r="AY330"/>
    </row>
    <row r="331" spans="1:51" x14ac:dyDescent="0.25">
      <c r="A331" t="s">
        <v>1347</v>
      </c>
      <c r="B331" t="s">
        <v>703</v>
      </c>
      <c r="C331" t="s">
        <v>1034</v>
      </c>
      <c r="D331" t="s">
        <v>1211</v>
      </c>
      <c r="E331" s="32">
        <v>89.3</v>
      </c>
      <c r="F331" s="32">
        <v>170.96944444444443</v>
      </c>
      <c r="G331" s="32">
        <v>0</v>
      </c>
      <c r="H331" s="37">
        <v>0</v>
      </c>
      <c r="I331" s="32">
        <v>170.96944444444443</v>
      </c>
      <c r="J331" s="32">
        <v>0</v>
      </c>
      <c r="K331" s="37">
        <v>0</v>
      </c>
      <c r="L331" s="32">
        <v>12.386111111111111</v>
      </c>
      <c r="M331" s="32">
        <v>0</v>
      </c>
      <c r="N331" s="37">
        <v>0</v>
      </c>
      <c r="O331" s="32">
        <v>12.386111111111111</v>
      </c>
      <c r="P331" s="32">
        <v>0</v>
      </c>
      <c r="Q331" s="37">
        <v>0</v>
      </c>
      <c r="R331" s="32">
        <v>0</v>
      </c>
      <c r="S331" s="32">
        <v>0</v>
      </c>
      <c r="T331" s="37" t="s">
        <v>1459</v>
      </c>
      <c r="U331" s="32">
        <v>0</v>
      </c>
      <c r="V331" s="32">
        <v>0</v>
      </c>
      <c r="W331" s="37" t="s">
        <v>1459</v>
      </c>
      <c r="X331" s="32">
        <v>40.950000000000003</v>
      </c>
      <c r="Y331" s="32">
        <v>0</v>
      </c>
      <c r="Z331" s="37">
        <v>0</v>
      </c>
      <c r="AA331" s="32">
        <v>0</v>
      </c>
      <c r="AB331" s="32">
        <v>0</v>
      </c>
      <c r="AC331" s="37" t="s">
        <v>1459</v>
      </c>
      <c r="AD331" s="32">
        <v>84.169444444444451</v>
      </c>
      <c r="AE331" s="32">
        <v>0</v>
      </c>
      <c r="AF331" s="37">
        <v>0</v>
      </c>
      <c r="AG331" s="32">
        <v>0</v>
      </c>
      <c r="AH331" s="32">
        <v>0</v>
      </c>
      <c r="AI331" s="37" t="s">
        <v>1459</v>
      </c>
      <c r="AJ331" s="32">
        <v>33.463888888888889</v>
      </c>
      <c r="AK331" s="32">
        <v>0</v>
      </c>
      <c r="AL331" s="37">
        <v>0</v>
      </c>
      <c r="AM331" t="s">
        <v>217</v>
      </c>
      <c r="AN331" s="34">
        <v>7</v>
      </c>
      <c r="AX331"/>
      <c r="AY331"/>
    </row>
    <row r="332" spans="1:51" x14ac:dyDescent="0.25">
      <c r="A332" t="s">
        <v>1347</v>
      </c>
      <c r="B332" t="s">
        <v>698</v>
      </c>
      <c r="C332" t="s">
        <v>1091</v>
      </c>
      <c r="D332" t="s">
        <v>1283</v>
      </c>
      <c r="E332" s="32">
        <v>77.677777777777777</v>
      </c>
      <c r="F332" s="32">
        <v>275.28244444444442</v>
      </c>
      <c r="G332" s="32">
        <v>0</v>
      </c>
      <c r="H332" s="37">
        <v>0</v>
      </c>
      <c r="I332" s="32">
        <v>254.79355555555554</v>
      </c>
      <c r="J332" s="32">
        <v>0</v>
      </c>
      <c r="K332" s="37">
        <v>0</v>
      </c>
      <c r="L332" s="32">
        <v>21.216666666666665</v>
      </c>
      <c r="M332" s="32">
        <v>0</v>
      </c>
      <c r="N332" s="37">
        <v>0</v>
      </c>
      <c r="O332" s="32">
        <v>0.72777777777777775</v>
      </c>
      <c r="P332" s="32">
        <v>0</v>
      </c>
      <c r="Q332" s="37">
        <v>0</v>
      </c>
      <c r="R332" s="32">
        <v>0</v>
      </c>
      <c r="S332" s="32">
        <v>0</v>
      </c>
      <c r="T332" s="37" t="s">
        <v>1459</v>
      </c>
      <c r="U332" s="32">
        <v>20.488888888888887</v>
      </c>
      <c r="V332" s="32">
        <v>0</v>
      </c>
      <c r="W332" s="37">
        <v>0</v>
      </c>
      <c r="X332" s="32">
        <v>79.048999999999992</v>
      </c>
      <c r="Y332" s="32">
        <v>0</v>
      </c>
      <c r="Z332" s="37">
        <v>0</v>
      </c>
      <c r="AA332" s="32">
        <v>0</v>
      </c>
      <c r="AB332" s="32">
        <v>0</v>
      </c>
      <c r="AC332" s="37" t="s">
        <v>1459</v>
      </c>
      <c r="AD332" s="32">
        <v>149.49533333333332</v>
      </c>
      <c r="AE332" s="32">
        <v>0</v>
      </c>
      <c r="AF332" s="37">
        <v>0</v>
      </c>
      <c r="AG332" s="32">
        <v>23.629777777777782</v>
      </c>
      <c r="AH332" s="32">
        <v>0</v>
      </c>
      <c r="AI332" s="37">
        <v>0</v>
      </c>
      <c r="AJ332" s="32">
        <v>1.8916666666666666</v>
      </c>
      <c r="AK332" s="32">
        <v>0</v>
      </c>
      <c r="AL332" s="37">
        <v>0</v>
      </c>
      <c r="AM332" t="s">
        <v>212</v>
      </c>
      <c r="AN332" s="34">
        <v>7</v>
      </c>
      <c r="AX332"/>
      <c r="AY332"/>
    </row>
    <row r="333" spans="1:51" x14ac:dyDescent="0.25">
      <c r="A333" t="s">
        <v>1347</v>
      </c>
      <c r="B333" t="s">
        <v>957</v>
      </c>
      <c r="C333" t="s">
        <v>1031</v>
      </c>
      <c r="D333" t="s">
        <v>1280</v>
      </c>
      <c r="E333" s="32">
        <v>30.955555555555556</v>
      </c>
      <c r="F333" s="32">
        <v>127.61666666666667</v>
      </c>
      <c r="G333" s="32">
        <v>3.7666666666666666</v>
      </c>
      <c r="H333" s="37">
        <v>2.9515476035000651E-2</v>
      </c>
      <c r="I333" s="32">
        <v>120.26944444444445</v>
      </c>
      <c r="J333" s="32">
        <v>3.7666666666666666</v>
      </c>
      <c r="K333" s="37">
        <v>3.1318567106266022E-2</v>
      </c>
      <c r="L333" s="32">
        <v>24.488888888888887</v>
      </c>
      <c r="M333" s="32">
        <v>0</v>
      </c>
      <c r="N333" s="37">
        <v>0</v>
      </c>
      <c r="O333" s="32">
        <v>17.141666666666666</v>
      </c>
      <c r="P333" s="32">
        <v>0</v>
      </c>
      <c r="Q333" s="37">
        <v>0</v>
      </c>
      <c r="R333" s="32">
        <v>2.1305555555555555</v>
      </c>
      <c r="S333" s="32">
        <v>0</v>
      </c>
      <c r="T333" s="37">
        <v>0</v>
      </c>
      <c r="U333" s="32">
        <v>5.2166666666666668</v>
      </c>
      <c r="V333" s="32">
        <v>0</v>
      </c>
      <c r="W333" s="37">
        <v>0</v>
      </c>
      <c r="X333" s="32">
        <v>16.705555555555556</v>
      </c>
      <c r="Y333" s="32">
        <v>0</v>
      </c>
      <c r="Z333" s="37">
        <v>0</v>
      </c>
      <c r="AA333" s="32">
        <v>0</v>
      </c>
      <c r="AB333" s="32">
        <v>0</v>
      </c>
      <c r="AC333" s="37" t="s">
        <v>1459</v>
      </c>
      <c r="AD333" s="32">
        <v>66.541666666666671</v>
      </c>
      <c r="AE333" s="32">
        <v>3.7666666666666666</v>
      </c>
      <c r="AF333" s="37">
        <v>5.6606136505948645E-2</v>
      </c>
      <c r="AG333" s="32">
        <v>9.2222222222222214</v>
      </c>
      <c r="AH333" s="32">
        <v>0</v>
      </c>
      <c r="AI333" s="37">
        <v>0</v>
      </c>
      <c r="AJ333" s="32">
        <v>10.658333333333333</v>
      </c>
      <c r="AK333" s="32">
        <v>0</v>
      </c>
      <c r="AL333" s="37">
        <v>0</v>
      </c>
      <c r="AM333" t="s">
        <v>475</v>
      </c>
      <c r="AN333" s="34">
        <v>7</v>
      </c>
      <c r="AX333"/>
      <c r="AY333"/>
    </row>
    <row r="334" spans="1:51" x14ac:dyDescent="0.25">
      <c r="A334" t="s">
        <v>1347</v>
      </c>
      <c r="B334" t="s">
        <v>876</v>
      </c>
      <c r="C334" t="s">
        <v>1012</v>
      </c>
      <c r="D334" t="s">
        <v>1261</v>
      </c>
      <c r="E334" s="32">
        <v>33.655555555555559</v>
      </c>
      <c r="F334" s="32">
        <v>126.36377777777777</v>
      </c>
      <c r="G334" s="32">
        <v>31.263888888888889</v>
      </c>
      <c r="H334" s="37">
        <v>0.24741179346402012</v>
      </c>
      <c r="I334" s="32">
        <v>118.17211111111111</v>
      </c>
      <c r="J334" s="32">
        <v>31.263888888888889</v>
      </c>
      <c r="K334" s="37">
        <v>0.2645623285810057</v>
      </c>
      <c r="L334" s="32">
        <v>16.725000000000001</v>
      </c>
      <c r="M334" s="32">
        <v>8.8888888888888892E-2</v>
      </c>
      <c r="N334" s="37">
        <v>5.3147317721308754E-3</v>
      </c>
      <c r="O334" s="32">
        <v>12.016666666666667</v>
      </c>
      <c r="P334" s="32">
        <v>8.8888888888888892E-2</v>
      </c>
      <c r="Q334" s="37">
        <v>7.3971336107258433E-3</v>
      </c>
      <c r="R334" s="32">
        <v>0</v>
      </c>
      <c r="S334" s="32">
        <v>0</v>
      </c>
      <c r="T334" s="37" t="s">
        <v>1459</v>
      </c>
      <c r="U334" s="32">
        <v>4.708333333333333</v>
      </c>
      <c r="V334" s="32">
        <v>0</v>
      </c>
      <c r="W334" s="37">
        <v>0</v>
      </c>
      <c r="X334" s="32">
        <v>26.522222222222222</v>
      </c>
      <c r="Y334" s="32">
        <v>4.0805555555555557</v>
      </c>
      <c r="Z334" s="37">
        <v>0.15385421030582322</v>
      </c>
      <c r="AA334" s="32">
        <v>3.4833333333333334</v>
      </c>
      <c r="AB334" s="32">
        <v>0</v>
      </c>
      <c r="AC334" s="37">
        <v>0</v>
      </c>
      <c r="AD334" s="32">
        <v>52.422222222222224</v>
      </c>
      <c r="AE334" s="32">
        <v>26.822222222222223</v>
      </c>
      <c r="AF334" s="37">
        <v>0.51165748198389149</v>
      </c>
      <c r="AG334" s="32">
        <v>16.216666666666665</v>
      </c>
      <c r="AH334" s="32">
        <v>0</v>
      </c>
      <c r="AI334" s="37">
        <v>0</v>
      </c>
      <c r="AJ334" s="32">
        <v>10.994333333333334</v>
      </c>
      <c r="AK334" s="32">
        <v>0.2722222222222222</v>
      </c>
      <c r="AL334" s="37">
        <v>2.4760230017483752E-2</v>
      </c>
      <c r="AM334" t="s">
        <v>394</v>
      </c>
      <c r="AN334" s="34">
        <v>7</v>
      </c>
      <c r="AX334"/>
      <c r="AY334"/>
    </row>
    <row r="335" spans="1:51" x14ac:dyDescent="0.25">
      <c r="A335" t="s">
        <v>1347</v>
      </c>
      <c r="B335" t="s">
        <v>961</v>
      </c>
      <c r="C335" t="s">
        <v>1209</v>
      </c>
      <c r="D335" t="s">
        <v>1294</v>
      </c>
      <c r="E335" s="32">
        <v>16.68888888888889</v>
      </c>
      <c r="F335" s="32">
        <v>80.655555555555551</v>
      </c>
      <c r="G335" s="32">
        <v>0</v>
      </c>
      <c r="H335" s="37">
        <v>0</v>
      </c>
      <c r="I335" s="32">
        <v>69.597222222222214</v>
      </c>
      <c r="J335" s="32">
        <v>0</v>
      </c>
      <c r="K335" s="37">
        <v>0</v>
      </c>
      <c r="L335" s="32">
        <v>7.927777777777778</v>
      </c>
      <c r="M335" s="32">
        <v>0</v>
      </c>
      <c r="N335" s="37">
        <v>0</v>
      </c>
      <c r="O335" s="32">
        <v>1.8416666666666666</v>
      </c>
      <c r="P335" s="32">
        <v>0</v>
      </c>
      <c r="Q335" s="37">
        <v>0</v>
      </c>
      <c r="R335" s="32">
        <v>0.88611111111111107</v>
      </c>
      <c r="S335" s="32">
        <v>0</v>
      </c>
      <c r="T335" s="37">
        <v>0</v>
      </c>
      <c r="U335" s="32">
        <v>5.2</v>
      </c>
      <c r="V335" s="32">
        <v>0</v>
      </c>
      <c r="W335" s="37">
        <v>0</v>
      </c>
      <c r="X335" s="32">
        <v>29.4</v>
      </c>
      <c r="Y335" s="32">
        <v>0</v>
      </c>
      <c r="Z335" s="37">
        <v>0</v>
      </c>
      <c r="AA335" s="32">
        <v>4.9722222222222223</v>
      </c>
      <c r="AB335" s="32">
        <v>0</v>
      </c>
      <c r="AC335" s="37">
        <v>0</v>
      </c>
      <c r="AD335" s="32">
        <v>38.355555555555554</v>
      </c>
      <c r="AE335" s="32">
        <v>0</v>
      </c>
      <c r="AF335" s="37">
        <v>0</v>
      </c>
      <c r="AG335" s="32">
        <v>0</v>
      </c>
      <c r="AH335" s="32">
        <v>0</v>
      </c>
      <c r="AI335" s="37" t="s">
        <v>1459</v>
      </c>
      <c r="AJ335" s="32">
        <v>0</v>
      </c>
      <c r="AK335" s="32">
        <v>0</v>
      </c>
      <c r="AL335" s="37" t="s">
        <v>1459</v>
      </c>
      <c r="AM335" t="s">
        <v>479</v>
      </c>
      <c r="AN335" s="34">
        <v>7</v>
      </c>
      <c r="AX335"/>
      <c r="AY335"/>
    </row>
    <row r="336" spans="1:51" x14ac:dyDescent="0.25">
      <c r="A336" t="s">
        <v>1347</v>
      </c>
      <c r="B336" t="s">
        <v>571</v>
      </c>
      <c r="C336" t="s">
        <v>1090</v>
      </c>
      <c r="D336" t="s">
        <v>1295</v>
      </c>
      <c r="E336" s="32">
        <v>8.3777777777777782</v>
      </c>
      <c r="F336" s="32">
        <v>62.203333333333333</v>
      </c>
      <c r="G336" s="32">
        <v>1.5344444444444447</v>
      </c>
      <c r="H336" s="37">
        <v>2.4668202847292934E-2</v>
      </c>
      <c r="I336" s="32">
        <v>50.13666666666667</v>
      </c>
      <c r="J336" s="32">
        <v>1.5344444444444447</v>
      </c>
      <c r="K336" s="37">
        <v>3.0605234581034067E-2</v>
      </c>
      <c r="L336" s="32">
        <v>45.55888888888888</v>
      </c>
      <c r="M336" s="32">
        <v>1.5344444444444447</v>
      </c>
      <c r="N336" s="37">
        <v>3.3680462405189876E-2</v>
      </c>
      <c r="O336" s="32">
        <v>33.492222222222217</v>
      </c>
      <c r="P336" s="32">
        <v>1.5344444444444447</v>
      </c>
      <c r="Q336" s="37">
        <v>4.5814948744318761E-2</v>
      </c>
      <c r="R336" s="32">
        <v>12.066666666666665</v>
      </c>
      <c r="S336" s="32">
        <v>0</v>
      </c>
      <c r="T336" s="37">
        <v>0</v>
      </c>
      <c r="U336" s="32">
        <v>0</v>
      </c>
      <c r="V336" s="32">
        <v>0</v>
      </c>
      <c r="W336" s="37" t="s">
        <v>1459</v>
      </c>
      <c r="X336" s="32">
        <v>4.2533333333333339</v>
      </c>
      <c r="Y336" s="32">
        <v>0</v>
      </c>
      <c r="Z336" s="37">
        <v>0</v>
      </c>
      <c r="AA336" s="32">
        <v>0</v>
      </c>
      <c r="AB336" s="32">
        <v>0</v>
      </c>
      <c r="AC336" s="37" t="s">
        <v>1459</v>
      </c>
      <c r="AD336" s="32">
        <v>12.391111111111112</v>
      </c>
      <c r="AE336" s="32">
        <v>0</v>
      </c>
      <c r="AF336" s="37">
        <v>0</v>
      </c>
      <c r="AG336" s="32">
        <v>0</v>
      </c>
      <c r="AH336" s="32">
        <v>0</v>
      </c>
      <c r="AI336" s="37" t="s">
        <v>1459</v>
      </c>
      <c r="AJ336" s="32">
        <v>0</v>
      </c>
      <c r="AK336" s="32">
        <v>0</v>
      </c>
      <c r="AL336" s="37" t="s">
        <v>1459</v>
      </c>
      <c r="AM336" t="s">
        <v>83</v>
      </c>
      <c r="AN336" s="34">
        <v>7</v>
      </c>
      <c r="AX336"/>
      <c r="AY336"/>
    </row>
    <row r="337" spans="1:51" x14ac:dyDescent="0.25">
      <c r="A337" t="s">
        <v>1347</v>
      </c>
      <c r="B337" t="s">
        <v>581</v>
      </c>
      <c r="C337" t="s">
        <v>1065</v>
      </c>
      <c r="D337" t="s">
        <v>1283</v>
      </c>
      <c r="E337" s="32">
        <v>41.81111111111111</v>
      </c>
      <c r="F337" s="32">
        <v>117.46922222222221</v>
      </c>
      <c r="G337" s="32">
        <v>13.122333333333332</v>
      </c>
      <c r="H337" s="37">
        <v>0.11170869343553819</v>
      </c>
      <c r="I337" s="32">
        <v>100.41788888888888</v>
      </c>
      <c r="J337" s="32">
        <v>13.122333333333332</v>
      </c>
      <c r="K337" s="37">
        <v>0.13067724763516017</v>
      </c>
      <c r="L337" s="32">
        <v>27.95888888888889</v>
      </c>
      <c r="M337" s="32">
        <v>1.5552222222222223</v>
      </c>
      <c r="N337" s="37">
        <v>5.5625322894726388E-2</v>
      </c>
      <c r="O337" s="32">
        <v>10.907555555555556</v>
      </c>
      <c r="P337" s="32">
        <v>1.5552222222222223</v>
      </c>
      <c r="Q337" s="37">
        <v>0.14258210414799119</v>
      </c>
      <c r="R337" s="32">
        <v>11.279111111111112</v>
      </c>
      <c r="S337" s="32">
        <v>0</v>
      </c>
      <c r="T337" s="37">
        <v>0</v>
      </c>
      <c r="U337" s="32">
        <v>5.7722222222222221</v>
      </c>
      <c r="V337" s="32">
        <v>0</v>
      </c>
      <c r="W337" s="37">
        <v>0</v>
      </c>
      <c r="X337" s="32">
        <v>20.052777777777781</v>
      </c>
      <c r="Y337" s="32">
        <v>2.0284444444444443</v>
      </c>
      <c r="Z337" s="37">
        <v>0.10115528466546611</v>
      </c>
      <c r="AA337" s="32">
        <v>0</v>
      </c>
      <c r="AB337" s="32">
        <v>0</v>
      </c>
      <c r="AC337" s="37" t="s">
        <v>1459</v>
      </c>
      <c r="AD337" s="32">
        <v>68.061222222222213</v>
      </c>
      <c r="AE337" s="32">
        <v>8.1423333333333314</v>
      </c>
      <c r="AF337" s="37">
        <v>0.11963248774387764</v>
      </c>
      <c r="AG337" s="32">
        <v>0</v>
      </c>
      <c r="AH337" s="32">
        <v>0</v>
      </c>
      <c r="AI337" s="37" t="s">
        <v>1459</v>
      </c>
      <c r="AJ337" s="32">
        <v>1.3963333333333334</v>
      </c>
      <c r="AK337" s="32">
        <v>1.3963333333333334</v>
      </c>
      <c r="AL337" s="37">
        <v>1</v>
      </c>
      <c r="AM337" t="s">
        <v>93</v>
      </c>
      <c r="AN337" s="34">
        <v>7</v>
      </c>
      <c r="AX337"/>
      <c r="AY337"/>
    </row>
    <row r="338" spans="1:51" x14ac:dyDescent="0.25">
      <c r="A338" t="s">
        <v>1347</v>
      </c>
      <c r="B338" t="s">
        <v>671</v>
      </c>
      <c r="C338" t="s">
        <v>1128</v>
      </c>
      <c r="D338" t="s">
        <v>1313</v>
      </c>
      <c r="E338" s="32">
        <v>59.4</v>
      </c>
      <c r="F338" s="32">
        <v>174.55577777777779</v>
      </c>
      <c r="G338" s="32">
        <v>5.958444444444444</v>
      </c>
      <c r="H338" s="37">
        <v>3.4134902438061818E-2</v>
      </c>
      <c r="I338" s="32">
        <v>164.923</v>
      </c>
      <c r="J338" s="32">
        <v>5.958444444444444</v>
      </c>
      <c r="K338" s="37">
        <v>3.6128644545905933E-2</v>
      </c>
      <c r="L338" s="32">
        <v>17.172444444444444</v>
      </c>
      <c r="M338" s="32">
        <v>0</v>
      </c>
      <c r="N338" s="37">
        <v>0</v>
      </c>
      <c r="O338" s="32">
        <v>11.594666666666667</v>
      </c>
      <c r="P338" s="32">
        <v>0</v>
      </c>
      <c r="Q338" s="37">
        <v>0</v>
      </c>
      <c r="R338" s="32">
        <v>0</v>
      </c>
      <c r="S338" s="32">
        <v>0</v>
      </c>
      <c r="T338" s="37" t="s">
        <v>1459</v>
      </c>
      <c r="U338" s="32">
        <v>5.5777777777777775</v>
      </c>
      <c r="V338" s="32">
        <v>0</v>
      </c>
      <c r="W338" s="37">
        <v>0</v>
      </c>
      <c r="X338" s="32">
        <v>29.350333333333342</v>
      </c>
      <c r="Y338" s="32">
        <v>0</v>
      </c>
      <c r="Z338" s="37">
        <v>0</v>
      </c>
      <c r="AA338" s="32">
        <v>4.0549999999999997</v>
      </c>
      <c r="AB338" s="32">
        <v>0</v>
      </c>
      <c r="AC338" s="37">
        <v>0</v>
      </c>
      <c r="AD338" s="32">
        <v>77.340888888888898</v>
      </c>
      <c r="AE338" s="32">
        <v>3.891111111111111</v>
      </c>
      <c r="AF338" s="37">
        <v>5.0311176494250556E-2</v>
      </c>
      <c r="AG338" s="32">
        <v>24.956555555555557</v>
      </c>
      <c r="AH338" s="32">
        <v>0</v>
      </c>
      <c r="AI338" s="37">
        <v>0</v>
      </c>
      <c r="AJ338" s="32">
        <v>21.68055555555555</v>
      </c>
      <c r="AK338" s="32">
        <v>2.0673333333333335</v>
      </c>
      <c r="AL338" s="37">
        <v>9.535426008968613E-2</v>
      </c>
      <c r="AM338" t="s">
        <v>185</v>
      </c>
      <c r="AN338" s="34">
        <v>7</v>
      </c>
      <c r="AX338"/>
      <c r="AY338"/>
    </row>
    <row r="339" spans="1:51" x14ac:dyDescent="0.25">
      <c r="A339" t="s">
        <v>1347</v>
      </c>
      <c r="B339" t="s">
        <v>685</v>
      </c>
      <c r="C339" t="s">
        <v>1135</v>
      </c>
      <c r="D339" t="s">
        <v>1315</v>
      </c>
      <c r="E339" s="32">
        <v>56.322222222222223</v>
      </c>
      <c r="F339" s="32">
        <v>164.90177777777774</v>
      </c>
      <c r="G339" s="32">
        <v>0</v>
      </c>
      <c r="H339" s="37">
        <v>0</v>
      </c>
      <c r="I339" s="32">
        <v>153.35133333333332</v>
      </c>
      <c r="J339" s="32">
        <v>0</v>
      </c>
      <c r="K339" s="37">
        <v>0</v>
      </c>
      <c r="L339" s="32">
        <v>17.734111111111112</v>
      </c>
      <c r="M339" s="32">
        <v>0</v>
      </c>
      <c r="N339" s="37">
        <v>0</v>
      </c>
      <c r="O339" s="32">
        <v>6.1836666666666664</v>
      </c>
      <c r="P339" s="32">
        <v>0</v>
      </c>
      <c r="Q339" s="37">
        <v>0</v>
      </c>
      <c r="R339" s="32">
        <v>4.5282222222222215</v>
      </c>
      <c r="S339" s="32">
        <v>0</v>
      </c>
      <c r="T339" s="37">
        <v>0</v>
      </c>
      <c r="U339" s="32">
        <v>7.0222222222222221</v>
      </c>
      <c r="V339" s="32">
        <v>0</v>
      </c>
      <c r="W339" s="37">
        <v>0</v>
      </c>
      <c r="X339" s="32">
        <v>32.904555555555561</v>
      </c>
      <c r="Y339" s="32">
        <v>0</v>
      </c>
      <c r="Z339" s="37">
        <v>0</v>
      </c>
      <c r="AA339" s="32">
        <v>0</v>
      </c>
      <c r="AB339" s="32">
        <v>0</v>
      </c>
      <c r="AC339" s="37" t="s">
        <v>1459</v>
      </c>
      <c r="AD339" s="32">
        <v>58.032999999999994</v>
      </c>
      <c r="AE339" s="32">
        <v>0</v>
      </c>
      <c r="AF339" s="37">
        <v>0</v>
      </c>
      <c r="AG339" s="32">
        <v>28.348222222222219</v>
      </c>
      <c r="AH339" s="32">
        <v>0</v>
      </c>
      <c r="AI339" s="37">
        <v>0</v>
      </c>
      <c r="AJ339" s="32">
        <v>27.881888888888867</v>
      </c>
      <c r="AK339" s="32">
        <v>0</v>
      </c>
      <c r="AL339" s="37">
        <v>0</v>
      </c>
      <c r="AM339" t="s">
        <v>199</v>
      </c>
      <c r="AN339" s="34">
        <v>7</v>
      </c>
      <c r="AX339"/>
      <c r="AY339"/>
    </row>
    <row r="340" spans="1:51" x14ac:dyDescent="0.25">
      <c r="A340" t="s">
        <v>1347</v>
      </c>
      <c r="B340" t="s">
        <v>520</v>
      </c>
      <c r="C340" t="s">
        <v>1072</v>
      </c>
      <c r="D340" t="s">
        <v>1291</v>
      </c>
      <c r="E340" s="32">
        <v>47.577777777777776</v>
      </c>
      <c r="F340" s="32">
        <v>151.13444444444443</v>
      </c>
      <c r="G340" s="32">
        <v>0.13222222222222221</v>
      </c>
      <c r="H340" s="37">
        <v>8.7486491056528045E-4</v>
      </c>
      <c r="I340" s="32">
        <v>140.67666666666665</v>
      </c>
      <c r="J340" s="32">
        <v>0.13222222222222221</v>
      </c>
      <c r="K340" s="37">
        <v>9.3990158677503181E-4</v>
      </c>
      <c r="L340" s="32">
        <v>25.955555555555549</v>
      </c>
      <c r="M340" s="32">
        <v>0</v>
      </c>
      <c r="N340" s="37">
        <v>0</v>
      </c>
      <c r="O340" s="32">
        <v>20.799999999999994</v>
      </c>
      <c r="P340" s="32">
        <v>0</v>
      </c>
      <c r="Q340" s="37">
        <v>0</v>
      </c>
      <c r="R340" s="32">
        <v>0</v>
      </c>
      <c r="S340" s="32">
        <v>0</v>
      </c>
      <c r="T340" s="37" t="s">
        <v>1459</v>
      </c>
      <c r="U340" s="32">
        <v>5.1555555555555559</v>
      </c>
      <c r="V340" s="32">
        <v>0</v>
      </c>
      <c r="W340" s="37">
        <v>0</v>
      </c>
      <c r="X340" s="32">
        <v>21.761111111111102</v>
      </c>
      <c r="Y340" s="32">
        <v>0</v>
      </c>
      <c r="Z340" s="37">
        <v>0</v>
      </c>
      <c r="AA340" s="32">
        <v>5.3022222222222224</v>
      </c>
      <c r="AB340" s="32">
        <v>0</v>
      </c>
      <c r="AC340" s="37">
        <v>0</v>
      </c>
      <c r="AD340" s="32">
        <v>89.082222222222214</v>
      </c>
      <c r="AE340" s="32">
        <v>0.13222222222222221</v>
      </c>
      <c r="AF340" s="37">
        <v>1.4842717090328536E-3</v>
      </c>
      <c r="AG340" s="32">
        <v>0</v>
      </c>
      <c r="AH340" s="32">
        <v>0</v>
      </c>
      <c r="AI340" s="37" t="s">
        <v>1459</v>
      </c>
      <c r="AJ340" s="32">
        <v>9.033333333333335</v>
      </c>
      <c r="AK340" s="32">
        <v>0</v>
      </c>
      <c r="AL340" s="37">
        <v>0</v>
      </c>
      <c r="AM340" t="s">
        <v>31</v>
      </c>
      <c r="AN340" s="34">
        <v>7</v>
      </c>
      <c r="AX340"/>
      <c r="AY340"/>
    </row>
    <row r="341" spans="1:51" x14ac:dyDescent="0.25">
      <c r="A341" t="s">
        <v>1347</v>
      </c>
      <c r="B341" t="s">
        <v>793</v>
      </c>
      <c r="C341" t="s">
        <v>1024</v>
      </c>
      <c r="D341" t="s">
        <v>1220</v>
      </c>
      <c r="E341" s="32">
        <v>69.477777777777774</v>
      </c>
      <c r="F341" s="32">
        <v>230.70311111111107</v>
      </c>
      <c r="G341" s="32">
        <v>0</v>
      </c>
      <c r="H341" s="37">
        <v>0</v>
      </c>
      <c r="I341" s="32">
        <v>209.78733333333329</v>
      </c>
      <c r="J341" s="32">
        <v>0</v>
      </c>
      <c r="K341" s="37">
        <v>0</v>
      </c>
      <c r="L341" s="32">
        <v>21.228888888888893</v>
      </c>
      <c r="M341" s="32">
        <v>0</v>
      </c>
      <c r="N341" s="37">
        <v>0</v>
      </c>
      <c r="O341" s="32">
        <v>15.984444444444449</v>
      </c>
      <c r="P341" s="32">
        <v>0</v>
      </c>
      <c r="Q341" s="37">
        <v>0</v>
      </c>
      <c r="R341" s="32">
        <v>0</v>
      </c>
      <c r="S341" s="32">
        <v>0</v>
      </c>
      <c r="T341" s="37" t="s">
        <v>1459</v>
      </c>
      <c r="U341" s="32">
        <v>5.2444444444444445</v>
      </c>
      <c r="V341" s="32">
        <v>0</v>
      </c>
      <c r="W341" s="37">
        <v>0</v>
      </c>
      <c r="X341" s="32">
        <v>48.995777777777768</v>
      </c>
      <c r="Y341" s="32">
        <v>0</v>
      </c>
      <c r="Z341" s="37">
        <v>0</v>
      </c>
      <c r="AA341" s="32">
        <v>15.67133333333333</v>
      </c>
      <c r="AB341" s="32">
        <v>0</v>
      </c>
      <c r="AC341" s="37">
        <v>0</v>
      </c>
      <c r="AD341" s="32">
        <v>129.75733333333329</v>
      </c>
      <c r="AE341" s="32">
        <v>0</v>
      </c>
      <c r="AF341" s="37">
        <v>0</v>
      </c>
      <c r="AG341" s="32">
        <v>0</v>
      </c>
      <c r="AH341" s="32">
        <v>0</v>
      </c>
      <c r="AI341" s="37" t="s">
        <v>1459</v>
      </c>
      <c r="AJ341" s="32">
        <v>15.049777777777781</v>
      </c>
      <c r="AK341" s="32">
        <v>0</v>
      </c>
      <c r="AL341" s="37">
        <v>0</v>
      </c>
      <c r="AM341" t="s">
        <v>308</v>
      </c>
      <c r="AN341" s="34">
        <v>7</v>
      </c>
      <c r="AX341"/>
      <c r="AY341"/>
    </row>
    <row r="342" spans="1:51" x14ac:dyDescent="0.25">
      <c r="A342" t="s">
        <v>1347</v>
      </c>
      <c r="B342" t="s">
        <v>836</v>
      </c>
      <c r="C342" t="s">
        <v>1184</v>
      </c>
      <c r="D342" t="s">
        <v>1273</v>
      </c>
      <c r="E342" s="32">
        <v>26.855555555555554</v>
      </c>
      <c r="F342" s="32">
        <v>84.223222222222248</v>
      </c>
      <c r="G342" s="32">
        <v>0</v>
      </c>
      <c r="H342" s="37">
        <v>0</v>
      </c>
      <c r="I342" s="32">
        <v>78.237888888888918</v>
      </c>
      <c r="J342" s="32">
        <v>0</v>
      </c>
      <c r="K342" s="37">
        <v>0</v>
      </c>
      <c r="L342" s="32">
        <v>11.543777777777777</v>
      </c>
      <c r="M342" s="32">
        <v>0</v>
      </c>
      <c r="N342" s="37">
        <v>0</v>
      </c>
      <c r="O342" s="32">
        <v>9.9882222222222214</v>
      </c>
      <c r="P342" s="32">
        <v>0</v>
      </c>
      <c r="Q342" s="37">
        <v>0</v>
      </c>
      <c r="R342" s="32">
        <v>1.5555555555555556</v>
      </c>
      <c r="S342" s="32">
        <v>0</v>
      </c>
      <c r="T342" s="37">
        <v>0</v>
      </c>
      <c r="U342" s="32">
        <v>0</v>
      </c>
      <c r="V342" s="32">
        <v>0</v>
      </c>
      <c r="W342" s="37" t="s">
        <v>1459</v>
      </c>
      <c r="X342" s="32">
        <v>21.834666666666674</v>
      </c>
      <c r="Y342" s="32">
        <v>0</v>
      </c>
      <c r="Z342" s="37">
        <v>0</v>
      </c>
      <c r="AA342" s="32">
        <v>4.4297777777777769</v>
      </c>
      <c r="AB342" s="32">
        <v>0</v>
      </c>
      <c r="AC342" s="37">
        <v>0</v>
      </c>
      <c r="AD342" s="32">
        <v>33.053777777777796</v>
      </c>
      <c r="AE342" s="32">
        <v>0</v>
      </c>
      <c r="AF342" s="37">
        <v>0</v>
      </c>
      <c r="AG342" s="32">
        <v>13.361222222222219</v>
      </c>
      <c r="AH342" s="32">
        <v>0</v>
      </c>
      <c r="AI342" s="37">
        <v>0</v>
      </c>
      <c r="AJ342" s="32">
        <v>0</v>
      </c>
      <c r="AK342" s="32">
        <v>0</v>
      </c>
      <c r="AL342" s="37" t="s">
        <v>1459</v>
      </c>
      <c r="AM342" t="s">
        <v>352</v>
      </c>
      <c r="AN342" s="34">
        <v>7</v>
      </c>
      <c r="AX342"/>
      <c r="AY342"/>
    </row>
    <row r="343" spans="1:51" x14ac:dyDescent="0.25">
      <c r="A343" t="s">
        <v>1347</v>
      </c>
      <c r="B343" t="s">
        <v>627</v>
      </c>
      <c r="C343" t="s">
        <v>985</v>
      </c>
      <c r="D343" t="s">
        <v>1307</v>
      </c>
      <c r="E343" s="32">
        <v>88.844444444444449</v>
      </c>
      <c r="F343" s="32">
        <v>227.33011111111111</v>
      </c>
      <c r="G343" s="32">
        <v>0.35555555555555557</v>
      </c>
      <c r="H343" s="37">
        <v>1.5640495393140959E-3</v>
      </c>
      <c r="I343" s="32">
        <v>211.04488888888886</v>
      </c>
      <c r="J343" s="32">
        <v>0</v>
      </c>
      <c r="K343" s="37">
        <v>0</v>
      </c>
      <c r="L343" s="32">
        <v>36.429999999999986</v>
      </c>
      <c r="M343" s="32">
        <v>0.35555555555555557</v>
      </c>
      <c r="N343" s="37">
        <v>9.7599658401195631E-3</v>
      </c>
      <c r="O343" s="32">
        <v>24.696666666666655</v>
      </c>
      <c r="P343" s="32">
        <v>0</v>
      </c>
      <c r="Q343" s="37">
        <v>0</v>
      </c>
      <c r="R343" s="32">
        <v>6.0444444444444443</v>
      </c>
      <c r="S343" s="32">
        <v>0.35555555555555557</v>
      </c>
      <c r="T343" s="37">
        <v>5.8823529411764712E-2</v>
      </c>
      <c r="U343" s="32">
        <v>5.6888888888888891</v>
      </c>
      <c r="V343" s="32">
        <v>0</v>
      </c>
      <c r="W343" s="37">
        <v>0</v>
      </c>
      <c r="X343" s="32">
        <v>51.618333333333318</v>
      </c>
      <c r="Y343" s="32">
        <v>0</v>
      </c>
      <c r="Z343" s="37">
        <v>0</v>
      </c>
      <c r="AA343" s="32">
        <v>4.5518888888888904</v>
      </c>
      <c r="AB343" s="32">
        <v>0</v>
      </c>
      <c r="AC343" s="37">
        <v>0</v>
      </c>
      <c r="AD343" s="32">
        <v>90.415555555555557</v>
      </c>
      <c r="AE343" s="32">
        <v>0</v>
      </c>
      <c r="AF343" s="37">
        <v>0</v>
      </c>
      <c r="AG343" s="32">
        <v>1.2715555555555556</v>
      </c>
      <c r="AH343" s="32">
        <v>0</v>
      </c>
      <c r="AI343" s="37">
        <v>0</v>
      </c>
      <c r="AJ343" s="32">
        <v>43.042777777777786</v>
      </c>
      <c r="AK343" s="32">
        <v>0</v>
      </c>
      <c r="AL343" s="37">
        <v>0</v>
      </c>
      <c r="AM343" t="s">
        <v>141</v>
      </c>
      <c r="AN343" s="34">
        <v>7</v>
      </c>
      <c r="AX343"/>
      <c r="AY343"/>
    </row>
    <row r="344" spans="1:51" x14ac:dyDescent="0.25">
      <c r="A344" t="s">
        <v>1347</v>
      </c>
      <c r="B344" t="s">
        <v>713</v>
      </c>
      <c r="C344" t="s">
        <v>1142</v>
      </c>
      <c r="D344" t="s">
        <v>1293</v>
      </c>
      <c r="E344" s="32">
        <v>54.555555555555557</v>
      </c>
      <c r="F344" s="32">
        <v>118.78888888888889</v>
      </c>
      <c r="G344" s="32">
        <v>0</v>
      </c>
      <c r="H344" s="37">
        <v>0</v>
      </c>
      <c r="I344" s="32">
        <v>118.78888888888889</v>
      </c>
      <c r="J344" s="32">
        <v>0</v>
      </c>
      <c r="K344" s="37">
        <v>0</v>
      </c>
      <c r="L344" s="32">
        <v>16.544444444444444</v>
      </c>
      <c r="M344" s="32">
        <v>0</v>
      </c>
      <c r="N344" s="37">
        <v>0</v>
      </c>
      <c r="O344" s="32">
        <v>16.544444444444444</v>
      </c>
      <c r="P344" s="32">
        <v>0</v>
      </c>
      <c r="Q344" s="37">
        <v>0</v>
      </c>
      <c r="R344" s="32">
        <v>0</v>
      </c>
      <c r="S344" s="32">
        <v>0</v>
      </c>
      <c r="T344" s="37" t="s">
        <v>1459</v>
      </c>
      <c r="U344" s="32">
        <v>0</v>
      </c>
      <c r="V344" s="32">
        <v>0</v>
      </c>
      <c r="W344" s="37" t="s">
        <v>1459</v>
      </c>
      <c r="X344" s="32">
        <v>22.869444444444444</v>
      </c>
      <c r="Y344" s="32">
        <v>0</v>
      </c>
      <c r="Z344" s="37">
        <v>0</v>
      </c>
      <c r="AA344" s="32">
        <v>0</v>
      </c>
      <c r="AB344" s="32">
        <v>0</v>
      </c>
      <c r="AC344" s="37" t="s">
        <v>1459</v>
      </c>
      <c r="AD344" s="32">
        <v>66.516666666666666</v>
      </c>
      <c r="AE344" s="32">
        <v>0</v>
      </c>
      <c r="AF344" s="37">
        <v>0</v>
      </c>
      <c r="AG344" s="32">
        <v>0</v>
      </c>
      <c r="AH344" s="32">
        <v>0</v>
      </c>
      <c r="AI344" s="37" t="s">
        <v>1459</v>
      </c>
      <c r="AJ344" s="32">
        <v>12.858333333333333</v>
      </c>
      <c r="AK344" s="32">
        <v>0</v>
      </c>
      <c r="AL344" s="37">
        <v>0</v>
      </c>
      <c r="AM344" t="s">
        <v>227</v>
      </c>
      <c r="AN344" s="34">
        <v>7</v>
      </c>
      <c r="AX344"/>
      <c r="AY344"/>
    </row>
    <row r="345" spans="1:51" x14ac:dyDescent="0.25">
      <c r="A345" t="s">
        <v>1347</v>
      </c>
      <c r="B345" t="s">
        <v>795</v>
      </c>
      <c r="C345" t="s">
        <v>1137</v>
      </c>
      <c r="D345" t="s">
        <v>1219</v>
      </c>
      <c r="E345" s="32">
        <v>43.711111111111109</v>
      </c>
      <c r="F345" s="32">
        <v>112.70077777777782</v>
      </c>
      <c r="G345" s="32">
        <v>7.1706666666666656</v>
      </c>
      <c r="H345" s="37">
        <v>6.3625707009810614E-2</v>
      </c>
      <c r="I345" s="32">
        <v>110.95633333333336</v>
      </c>
      <c r="J345" s="32">
        <v>7.1706666666666656</v>
      </c>
      <c r="K345" s="37">
        <v>6.4626024051503722E-2</v>
      </c>
      <c r="L345" s="32">
        <v>16.90644444444445</v>
      </c>
      <c r="M345" s="32">
        <v>3.1166666666666667</v>
      </c>
      <c r="N345" s="37">
        <v>0.18434784894648978</v>
      </c>
      <c r="O345" s="32">
        <v>15.162000000000004</v>
      </c>
      <c r="P345" s="32">
        <v>3.1166666666666667</v>
      </c>
      <c r="Q345" s="37">
        <v>0.20555775403420828</v>
      </c>
      <c r="R345" s="32">
        <v>0</v>
      </c>
      <c r="S345" s="32">
        <v>0</v>
      </c>
      <c r="T345" s="37" t="s">
        <v>1459</v>
      </c>
      <c r="U345" s="32">
        <v>1.7444444444444445</v>
      </c>
      <c r="V345" s="32">
        <v>0</v>
      </c>
      <c r="W345" s="37">
        <v>0</v>
      </c>
      <c r="X345" s="32">
        <v>15.951222222222221</v>
      </c>
      <c r="Y345" s="32">
        <v>1.7573333333333332</v>
      </c>
      <c r="Z345" s="37">
        <v>0.11016919636948753</v>
      </c>
      <c r="AA345" s="32">
        <v>0</v>
      </c>
      <c r="AB345" s="32">
        <v>0</v>
      </c>
      <c r="AC345" s="37" t="s">
        <v>1459</v>
      </c>
      <c r="AD345" s="32">
        <v>70.943333333333356</v>
      </c>
      <c r="AE345" s="32">
        <v>2.1722222222222221</v>
      </c>
      <c r="AF345" s="37">
        <v>3.0619116979122604E-2</v>
      </c>
      <c r="AG345" s="32">
        <v>2.2469999999999994</v>
      </c>
      <c r="AH345" s="32">
        <v>0</v>
      </c>
      <c r="AI345" s="37">
        <v>0</v>
      </c>
      <c r="AJ345" s="32">
        <v>6.6527777777777795</v>
      </c>
      <c r="AK345" s="32">
        <v>0.12444444444444444</v>
      </c>
      <c r="AL345" s="37">
        <v>1.8705636743215025E-2</v>
      </c>
      <c r="AM345" t="s">
        <v>310</v>
      </c>
      <c r="AN345" s="34">
        <v>7</v>
      </c>
      <c r="AX345"/>
      <c r="AY345"/>
    </row>
    <row r="346" spans="1:51" x14ac:dyDescent="0.25">
      <c r="A346" t="s">
        <v>1347</v>
      </c>
      <c r="B346" t="s">
        <v>900</v>
      </c>
      <c r="C346" t="s">
        <v>1195</v>
      </c>
      <c r="D346" t="s">
        <v>1248</v>
      </c>
      <c r="E346" s="32">
        <v>51.722222222222221</v>
      </c>
      <c r="F346" s="32">
        <v>135.24722222222221</v>
      </c>
      <c r="G346" s="32">
        <v>0</v>
      </c>
      <c r="H346" s="37">
        <v>0</v>
      </c>
      <c r="I346" s="32">
        <v>129.58888888888887</v>
      </c>
      <c r="J346" s="32">
        <v>0</v>
      </c>
      <c r="K346" s="37">
        <v>0</v>
      </c>
      <c r="L346" s="32">
        <v>14.08611111111111</v>
      </c>
      <c r="M346" s="32">
        <v>0</v>
      </c>
      <c r="N346" s="37">
        <v>0</v>
      </c>
      <c r="O346" s="32">
        <v>8.4277777777777771</v>
      </c>
      <c r="P346" s="32">
        <v>0</v>
      </c>
      <c r="Q346" s="37">
        <v>0</v>
      </c>
      <c r="R346" s="32">
        <v>0</v>
      </c>
      <c r="S346" s="32">
        <v>0</v>
      </c>
      <c r="T346" s="37" t="s">
        <v>1459</v>
      </c>
      <c r="U346" s="32">
        <v>5.6583333333333332</v>
      </c>
      <c r="V346" s="32">
        <v>0</v>
      </c>
      <c r="W346" s="37">
        <v>0</v>
      </c>
      <c r="X346" s="32">
        <v>23.863888888888887</v>
      </c>
      <c r="Y346" s="32">
        <v>0</v>
      </c>
      <c r="Z346" s="37">
        <v>0</v>
      </c>
      <c r="AA346" s="32">
        <v>0</v>
      </c>
      <c r="AB346" s="32">
        <v>0</v>
      </c>
      <c r="AC346" s="37" t="s">
        <v>1459</v>
      </c>
      <c r="AD346" s="32">
        <v>67.590333333333334</v>
      </c>
      <c r="AE346" s="32">
        <v>0</v>
      </c>
      <c r="AF346" s="37">
        <v>0</v>
      </c>
      <c r="AG346" s="32">
        <v>15.652777777777779</v>
      </c>
      <c r="AH346" s="32">
        <v>0</v>
      </c>
      <c r="AI346" s="37">
        <v>0</v>
      </c>
      <c r="AJ346" s="32">
        <v>14.05411111111111</v>
      </c>
      <c r="AK346" s="32">
        <v>0</v>
      </c>
      <c r="AL346" s="37">
        <v>0</v>
      </c>
      <c r="AM346" t="s">
        <v>418</v>
      </c>
      <c r="AN346" s="34">
        <v>7</v>
      </c>
      <c r="AX346"/>
      <c r="AY346"/>
    </row>
    <row r="347" spans="1:51" x14ac:dyDescent="0.25">
      <c r="A347" t="s">
        <v>1347</v>
      </c>
      <c r="B347" t="s">
        <v>679</v>
      </c>
      <c r="C347" t="s">
        <v>1132</v>
      </c>
      <c r="D347" t="s">
        <v>1304</v>
      </c>
      <c r="E347" s="32">
        <v>32.200000000000003</v>
      </c>
      <c r="F347" s="32">
        <v>88.7</v>
      </c>
      <c r="G347" s="32">
        <v>0</v>
      </c>
      <c r="H347" s="37">
        <v>0</v>
      </c>
      <c r="I347" s="32">
        <v>81.419444444444451</v>
      </c>
      <c r="J347" s="32">
        <v>0</v>
      </c>
      <c r="K347" s="37">
        <v>0</v>
      </c>
      <c r="L347" s="32">
        <v>11.077777777777778</v>
      </c>
      <c r="M347" s="32">
        <v>0</v>
      </c>
      <c r="N347" s="37">
        <v>0</v>
      </c>
      <c r="O347" s="32">
        <v>3.7972222222222221</v>
      </c>
      <c r="P347" s="32">
        <v>0</v>
      </c>
      <c r="Q347" s="37">
        <v>0</v>
      </c>
      <c r="R347" s="32">
        <v>3.8361111111111112</v>
      </c>
      <c r="S347" s="32">
        <v>0</v>
      </c>
      <c r="T347" s="37">
        <v>0</v>
      </c>
      <c r="U347" s="32">
        <v>3.4444444444444446</v>
      </c>
      <c r="V347" s="32">
        <v>0</v>
      </c>
      <c r="W347" s="37">
        <v>0</v>
      </c>
      <c r="X347" s="32">
        <v>25.547222222222221</v>
      </c>
      <c r="Y347" s="32">
        <v>0</v>
      </c>
      <c r="Z347" s="37">
        <v>0</v>
      </c>
      <c r="AA347" s="32">
        <v>0</v>
      </c>
      <c r="AB347" s="32">
        <v>0</v>
      </c>
      <c r="AC347" s="37" t="s">
        <v>1459</v>
      </c>
      <c r="AD347" s="32">
        <v>28.394444444444446</v>
      </c>
      <c r="AE347" s="32">
        <v>0</v>
      </c>
      <c r="AF347" s="37">
        <v>0</v>
      </c>
      <c r="AG347" s="32">
        <v>19.161111111111111</v>
      </c>
      <c r="AH347" s="32">
        <v>0</v>
      </c>
      <c r="AI347" s="37">
        <v>0</v>
      </c>
      <c r="AJ347" s="32">
        <v>4.5194444444444448</v>
      </c>
      <c r="AK347" s="32">
        <v>0</v>
      </c>
      <c r="AL347" s="37">
        <v>0</v>
      </c>
      <c r="AM347" t="s">
        <v>193</v>
      </c>
      <c r="AN347" s="34">
        <v>7</v>
      </c>
      <c r="AX347"/>
      <c r="AY347"/>
    </row>
    <row r="348" spans="1:51" x14ac:dyDescent="0.25">
      <c r="A348" t="s">
        <v>1347</v>
      </c>
      <c r="B348" t="s">
        <v>588</v>
      </c>
      <c r="C348" t="s">
        <v>1105</v>
      </c>
      <c r="D348" t="s">
        <v>1257</v>
      </c>
      <c r="E348" s="32">
        <v>44.87777777777778</v>
      </c>
      <c r="F348" s="32">
        <v>141.9361111111111</v>
      </c>
      <c r="G348" s="32">
        <v>0</v>
      </c>
      <c r="H348" s="37">
        <v>0</v>
      </c>
      <c r="I348" s="32">
        <v>124.97777777777777</v>
      </c>
      <c r="J348" s="32">
        <v>0</v>
      </c>
      <c r="K348" s="37">
        <v>0</v>
      </c>
      <c r="L348" s="32">
        <v>22.405555555555555</v>
      </c>
      <c r="M348" s="32">
        <v>0</v>
      </c>
      <c r="N348" s="37">
        <v>0</v>
      </c>
      <c r="O348" s="32">
        <v>5.447222222222222</v>
      </c>
      <c r="P348" s="32">
        <v>0</v>
      </c>
      <c r="Q348" s="37">
        <v>0</v>
      </c>
      <c r="R348" s="32">
        <v>11.269444444444444</v>
      </c>
      <c r="S348" s="32">
        <v>0</v>
      </c>
      <c r="T348" s="37">
        <v>0</v>
      </c>
      <c r="U348" s="32">
        <v>5.6888888888888891</v>
      </c>
      <c r="V348" s="32">
        <v>0</v>
      </c>
      <c r="W348" s="37">
        <v>0</v>
      </c>
      <c r="X348" s="32">
        <v>37.266666666666666</v>
      </c>
      <c r="Y348" s="32">
        <v>0</v>
      </c>
      <c r="Z348" s="37">
        <v>0</v>
      </c>
      <c r="AA348" s="32">
        <v>0</v>
      </c>
      <c r="AB348" s="32">
        <v>0</v>
      </c>
      <c r="AC348" s="37" t="s">
        <v>1459</v>
      </c>
      <c r="AD348" s="32">
        <v>37.863888888888887</v>
      </c>
      <c r="AE348" s="32">
        <v>0</v>
      </c>
      <c r="AF348" s="37">
        <v>0</v>
      </c>
      <c r="AG348" s="32">
        <v>39.580555555555556</v>
      </c>
      <c r="AH348" s="32">
        <v>0</v>
      </c>
      <c r="AI348" s="37">
        <v>0</v>
      </c>
      <c r="AJ348" s="32">
        <v>4.8194444444444446</v>
      </c>
      <c r="AK348" s="32">
        <v>0</v>
      </c>
      <c r="AL348" s="37">
        <v>0</v>
      </c>
      <c r="AM348" t="s">
        <v>100</v>
      </c>
      <c r="AN348" s="34">
        <v>7</v>
      </c>
      <c r="AX348"/>
      <c r="AY348"/>
    </row>
    <row r="349" spans="1:51" x14ac:dyDescent="0.25">
      <c r="A349" t="s">
        <v>1347</v>
      </c>
      <c r="B349" t="s">
        <v>907</v>
      </c>
      <c r="C349" t="s">
        <v>1199</v>
      </c>
      <c r="D349" t="s">
        <v>1283</v>
      </c>
      <c r="E349" s="32">
        <v>97.733333333333334</v>
      </c>
      <c r="F349" s="32">
        <v>278.68744444444445</v>
      </c>
      <c r="G349" s="32">
        <v>58.340777777777774</v>
      </c>
      <c r="H349" s="37">
        <v>0.20934124927686809</v>
      </c>
      <c r="I349" s="32">
        <v>264.06522222222225</v>
      </c>
      <c r="J349" s="32">
        <v>58.340777777777774</v>
      </c>
      <c r="K349" s="37">
        <v>0.22093321220725348</v>
      </c>
      <c r="L349" s="32">
        <v>19.98</v>
      </c>
      <c r="M349" s="32">
        <v>0</v>
      </c>
      <c r="N349" s="37">
        <v>0</v>
      </c>
      <c r="O349" s="32">
        <v>16.86888888888889</v>
      </c>
      <c r="P349" s="32">
        <v>0</v>
      </c>
      <c r="Q349" s="37">
        <v>0</v>
      </c>
      <c r="R349" s="32">
        <v>0</v>
      </c>
      <c r="S349" s="32">
        <v>0</v>
      </c>
      <c r="T349" s="37" t="s">
        <v>1459</v>
      </c>
      <c r="U349" s="32">
        <v>3.1111111111111112</v>
      </c>
      <c r="V349" s="32">
        <v>0</v>
      </c>
      <c r="W349" s="37">
        <v>0</v>
      </c>
      <c r="X349" s="32">
        <v>90.868777777777836</v>
      </c>
      <c r="Y349" s="32">
        <v>17.567666666666664</v>
      </c>
      <c r="Z349" s="37">
        <v>0.1933300644763693</v>
      </c>
      <c r="AA349" s="32">
        <v>11.511111111111111</v>
      </c>
      <c r="AB349" s="32">
        <v>0</v>
      </c>
      <c r="AC349" s="37">
        <v>0</v>
      </c>
      <c r="AD349" s="32">
        <v>125.56588888888885</v>
      </c>
      <c r="AE349" s="32">
        <v>35.081444444444443</v>
      </c>
      <c r="AF349" s="37">
        <v>0.27938674073726683</v>
      </c>
      <c r="AG349" s="32">
        <v>0</v>
      </c>
      <c r="AH349" s="32">
        <v>0</v>
      </c>
      <c r="AI349" s="37" t="s">
        <v>1459</v>
      </c>
      <c r="AJ349" s="32">
        <v>30.761666666666674</v>
      </c>
      <c r="AK349" s="32">
        <v>5.6916666666666664</v>
      </c>
      <c r="AL349" s="37">
        <v>0.18502465189359046</v>
      </c>
      <c r="AM349" t="s">
        <v>425</v>
      </c>
      <c r="AN349" s="34">
        <v>7</v>
      </c>
      <c r="AX349"/>
      <c r="AY349"/>
    </row>
    <row r="350" spans="1:51" x14ac:dyDescent="0.25">
      <c r="A350" t="s">
        <v>1347</v>
      </c>
      <c r="B350" t="s">
        <v>621</v>
      </c>
      <c r="C350" t="s">
        <v>1065</v>
      </c>
      <c r="D350" t="s">
        <v>1283</v>
      </c>
      <c r="E350" s="32">
        <v>91.588888888888889</v>
      </c>
      <c r="F350" s="32">
        <v>216.89444444444447</v>
      </c>
      <c r="G350" s="32">
        <v>49.603333333333325</v>
      </c>
      <c r="H350" s="37">
        <v>0.22869803539868336</v>
      </c>
      <c r="I350" s="32">
        <v>200.40333333333339</v>
      </c>
      <c r="J350" s="32">
        <v>49.603333333333325</v>
      </c>
      <c r="K350" s="37">
        <v>0.24751750636216951</v>
      </c>
      <c r="L350" s="32">
        <v>29.077777777777783</v>
      </c>
      <c r="M350" s="32">
        <v>6.8866666666666658</v>
      </c>
      <c r="N350" s="37">
        <v>0.23683607183798236</v>
      </c>
      <c r="O350" s="32">
        <v>15.421111111111117</v>
      </c>
      <c r="P350" s="32">
        <v>6.8866666666666658</v>
      </c>
      <c r="Q350" s="37">
        <v>0.44657396065998972</v>
      </c>
      <c r="R350" s="32">
        <v>10.251111111111111</v>
      </c>
      <c r="S350" s="32">
        <v>0</v>
      </c>
      <c r="T350" s="37">
        <v>0</v>
      </c>
      <c r="U350" s="32">
        <v>3.4055555555555554</v>
      </c>
      <c r="V350" s="32">
        <v>0</v>
      </c>
      <c r="W350" s="37">
        <v>0</v>
      </c>
      <c r="X350" s="32">
        <v>41.214444444444453</v>
      </c>
      <c r="Y350" s="32">
        <v>6.7422222222222201</v>
      </c>
      <c r="Z350" s="37">
        <v>0.16358881729706404</v>
      </c>
      <c r="AA350" s="32">
        <v>2.8344444444444443</v>
      </c>
      <c r="AB350" s="32">
        <v>0</v>
      </c>
      <c r="AC350" s="37">
        <v>0</v>
      </c>
      <c r="AD350" s="32">
        <v>112.5266666666667</v>
      </c>
      <c r="AE350" s="32">
        <v>29.992222222222217</v>
      </c>
      <c r="AF350" s="37">
        <v>0.26653435235104755</v>
      </c>
      <c r="AG350" s="32">
        <v>0</v>
      </c>
      <c r="AH350" s="32">
        <v>0</v>
      </c>
      <c r="AI350" s="37" t="s">
        <v>1459</v>
      </c>
      <c r="AJ350" s="32">
        <v>31.241111111111113</v>
      </c>
      <c r="AK350" s="32">
        <v>5.982222222222223</v>
      </c>
      <c r="AL350" s="37">
        <v>0.19148557811999858</v>
      </c>
      <c r="AM350" t="s">
        <v>135</v>
      </c>
      <c r="AN350" s="34">
        <v>7</v>
      </c>
      <c r="AX350"/>
      <c r="AY350"/>
    </row>
    <row r="351" spans="1:51" x14ac:dyDescent="0.25">
      <c r="A351" t="s">
        <v>1347</v>
      </c>
      <c r="B351" t="s">
        <v>745</v>
      </c>
      <c r="C351" t="s">
        <v>1034</v>
      </c>
      <c r="D351" t="s">
        <v>1211</v>
      </c>
      <c r="E351" s="32">
        <v>122.27777777777777</v>
      </c>
      <c r="F351" s="32">
        <v>292.00844444444442</v>
      </c>
      <c r="G351" s="32">
        <v>0.28333333333333333</v>
      </c>
      <c r="H351" s="37">
        <v>9.7029157452067601E-4</v>
      </c>
      <c r="I351" s="32">
        <v>232.19077777777778</v>
      </c>
      <c r="J351" s="32">
        <v>0.28333333333333333</v>
      </c>
      <c r="K351" s="37">
        <v>1.2202609252831842E-3</v>
      </c>
      <c r="L351" s="32">
        <v>35.25544444444445</v>
      </c>
      <c r="M351" s="32">
        <v>0</v>
      </c>
      <c r="N351" s="37">
        <v>0</v>
      </c>
      <c r="O351" s="32">
        <v>11.722777777777781</v>
      </c>
      <c r="P351" s="32">
        <v>0</v>
      </c>
      <c r="Q351" s="37">
        <v>0</v>
      </c>
      <c r="R351" s="32">
        <v>17.845222222222223</v>
      </c>
      <c r="S351" s="32">
        <v>0</v>
      </c>
      <c r="T351" s="37">
        <v>0</v>
      </c>
      <c r="U351" s="32">
        <v>5.6874444444444441</v>
      </c>
      <c r="V351" s="32">
        <v>0</v>
      </c>
      <c r="W351" s="37">
        <v>0</v>
      </c>
      <c r="X351" s="32">
        <v>17.434999999999992</v>
      </c>
      <c r="Y351" s="32">
        <v>0.2</v>
      </c>
      <c r="Z351" s="37">
        <v>1.1471178663607692E-2</v>
      </c>
      <c r="AA351" s="32">
        <v>36.285000000000004</v>
      </c>
      <c r="AB351" s="32">
        <v>0</v>
      </c>
      <c r="AC351" s="37">
        <v>0</v>
      </c>
      <c r="AD351" s="32">
        <v>135.44188888888888</v>
      </c>
      <c r="AE351" s="32">
        <v>8.3333333333333329E-2</v>
      </c>
      <c r="AF351" s="37">
        <v>6.1527001739983614E-4</v>
      </c>
      <c r="AG351" s="32">
        <v>0</v>
      </c>
      <c r="AH351" s="32">
        <v>0</v>
      </c>
      <c r="AI351" s="37" t="s">
        <v>1459</v>
      </c>
      <c r="AJ351" s="32">
        <v>67.591111111111132</v>
      </c>
      <c r="AK351" s="32">
        <v>0</v>
      </c>
      <c r="AL351" s="37">
        <v>0</v>
      </c>
      <c r="AM351" t="s">
        <v>259</v>
      </c>
      <c r="AN351" s="34">
        <v>7</v>
      </c>
      <c r="AX351"/>
      <c r="AY351"/>
    </row>
    <row r="352" spans="1:51" x14ac:dyDescent="0.25">
      <c r="A352" t="s">
        <v>1347</v>
      </c>
      <c r="B352" t="s">
        <v>764</v>
      </c>
      <c r="C352" t="s">
        <v>1105</v>
      </c>
      <c r="D352" t="s">
        <v>1257</v>
      </c>
      <c r="E352" s="32">
        <v>66.344444444444449</v>
      </c>
      <c r="F352" s="32">
        <v>166.67133333333337</v>
      </c>
      <c r="G352" s="32">
        <v>12.500444444444444</v>
      </c>
      <c r="H352" s="37">
        <v>7.5000566650800432E-2</v>
      </c>
      <c r="I352" s="32">
        <v>155.55133333333336</v>
      </c>
      <c r="J352" s="32">
        <v>12.500444444444444</v>
      </c>
      <c r="K352" s="37">
        <v>8.0362181259205592E-2</v>
      </c>
      <c r="L352" s="32">
        <v>24.376888888888889</v>
      </c>
      <c r="M352" s="32">
        <v>0.25744444444444448</v>
      </c>
      <c r="N352" s="37">
        <v>1.0561004959159861E-2</v>
      </c>
      <c r="O352" s="32">
        <v>15.091333333333333</v>
      </c>
      <c r="P352" s="32">
        <v>0.25744444444444448</v>
      </c>
      <c r="Q352" s="37">
        <v>1.7059092046943797E-2</v>
      </c>
      <c r="R352" s="32">
        <v>6.7077777777777783</v>
      </c>
      <c r="S352" s="32">
        <v>0</v>
      </c>
      <c r="T352" s="37">
        <v>0</v>
      </c>
      <c r="U352" s="32">
        <v>2.5777777777777779</v>
      </c>
      <c r="V352" s="32">
        <v>0</v>
      </c>
      <c r="W352" s="37">
        <v>0</v>
      </c>
      <c r="X352" s="32">
        <v>37.583888888888893</v>
      </c>
      <c r="Y352" s="32">
        <v>1.9666666666666663</v>
      </c>
      <c r="Z352" s="37">
        <v>5.232738614358988E-2</v>
      </c>
      <c r="AA352" s="32">
        <v>1.8344444444444443</v>
      </c>
      <c r="AB352" s="32">
        <v>0</v>
      </c>
      <c r="AC352" s="37">
        <v>0</v>
      </c>
      <c r="AD352" s="32">
        <v>79.435555555555567</v>
      </c>
      <c r="AE352" s="32">
        <v>9.2506666666666675</v>
      </c>
      <c r="AF352" s="37">
        <v>0.11645498797068203</v>
      </c>
      <c r="AG352" s="32">
        <v>0</v>
      </c>
      <c r="AH352" s="32">
        <v>0</v>
      </c>
      <c r="AI352" s="37" t="s">
        <v>1459</v>
      </c>
      <c r="AJ352" s="32">
        <v>23.440555555555562</v>
      </c>
      <c r="AK352" s="32">
        <v>1.0256666666666667</v>
      </c>
      <c r="AL352" s="37">
        <v>4.3756073282298004E-2</v>
      </c>
      <c r="AM352" t="s">
        <v>279</v>
      </c>
      <c r="AN352" s="34">
        <v>7</v>
      </c>
      <c r="AX352"/>
      <c r="AY352"/>
    </row>
    <row r="353" spans="1:51" x14ac:dyDescent="0.25">
      <c r="A353" t="s">
        <v>1347</v>
      </c>
      <c r="B353" t="s">
        <v>823</v>
      </c>
      <c r="C353" t="s">
        <v>1030</v>
      </c>
      <c r="D353" t="s">
        <v>1211</v>
      </c>
      <c r="E353" s="32">
        <v>162.1</v>
      </c>
      <c r="F353" s="32">
        <v>398.98411111111108</v>
      </c>
      <c r="G353" s="32">
        <v>19.004888888888889</v>
      </c>
      <c r="H353" s="37">
        <v>4.7633197311950884E-2</v>
      </c>
      <c r="I353" s="32">
        <v>368.98155555555553</v>
      </c>
      <c r="J353" s="32">
        <v>19.004888888888889</v>
      </c>
      <c r="K353" s="37">
        <v>5.1506338467987259E-2</v>
      </c>
      <c r="L353" s="32">
        <v>56.620222222222232</v>
      </c>
      <c r="M353" s="32">
        <v>0</v>
      </c>
      <c r="N353" s="37">
        <v>0</v>
      </c>
      <c r="O353" s="32">
        <v>42.079444444444448</v>
      </c>
      <c r="P353" s="32">
        <v>0</v>
      </c>
      <c r="Q353" s="37">
        <v>0</v>
      </c>
      <c r="R353" s="32">
        <v>11.429666666666668</v>
      </c>
      <c r="S353" s="32">
        <v>0</v>
      </c>
      <c r="T353" s="37">
        <v>0</v>
      </c>
      <c r="U353" s="32">
        <v>3.1111111111111112</v>
      </c>
      <c r="V353" s="32">
        <v>0</v>
      </c>
      <c r="W353" s="37">
        <v>0</v>
      </c>
      <c r="X353" s="32">
        <v>65.280666666666662</v>
      </c>
      <c r="Y353" s="32">
        <v>0.21111111111111111</v>
      </c>
      <c r="Z353" s="37">
        <v>3.2338994359398564E-3</v>
      </c>
      <c r="AA353" s="32">
        <v>15.46177777777778</v>
      </c>
      <c r="AB353" s="32">
        <v>0</v>
      </c>
      <c r="AC353" s="37">
        <v>0</v>
      </c>
      <c r="AD353" s="32">
        <v>186.95611111111111</v>
      </c>
      <c r="AE353" s="32">
        <v>18.043777777777777</v>
      </c>
      <c r="AF353" s="37">
        <v>9.6513441954588261E-2</v>
      </c>
      <c r="AG353" s="32">
        <v>0</v>
      </c>
      <c r="AH353" s="32">
        <v>0</v>
      </c>
      <c r="AI353" s="37" t="s">
        <v>1459</v>
      </c>
      <c r="AJ353" s="32">
        <v>74.665333333333308</v>
      </c>
      <c r="AK353" s="32">
        <v>0.75</v>
      </c>
      <c r="AL353" s="37">
        <v>1.0044822228968377E-2</v>
      </c>
      <c r="AM353" t="s">
        <v>339</v>
      </c>
      <c r="AN353" s="34">
        <v>7</v>
      </c>
      <c r="AX353"/>
      <c r="AY353"/>
    </row>
    <row r="354" spans="1:51" x14ac:dyDescent="0.25">
      <c r="A354" t="s">
        <v>1347</v>
      </c>
      <c r="B354" t="s">
        <v>800</v>
      </c>
      <c r="C354" t="s">
        <v>1030</v>
      </c>
      <c r="D354" t="s">
        <v>1211</v>
      </c>
      <c r="E354" s="32">
        <v>111.24444444444444</v>
      </c>
      <c r="F354" s="32">
        <v>277.42344444444439</v>
      </c>
      <c r="G354" s="32">
        <v>22.66311111111111</v>
      </c>
      <c r="H354" s="37">
        <v>8.1691405556928429E-2</v>
      </c>
      <c r="I354" s="32">
        <v>236.11211111111109</v>
      </c>
      <c r="J354" s="32">
        <v>22.66311111111111</v>
      </c>
      <c r="K354" s="37">
        <v>9.598453465373559E-2</v>
      </c>
      <c r="L354" s="32">
        <v>32.56166666666666</v>
      </c>
      <c r="M354" s="32">
        <v>2.8472222222222223</v>
      </c>
      <c r="N354" s="37">
        <v>8.7440924058623831E-2</v>
      </c>
      <c r="O354" s="32">
        <v>12.74022222222222</v>
      </c>
      <c r="P354" s="32">
        <v>2.8472222222222223</v>
      </c>
      <c r="Q354" s="37">
        <v>0.22348293244492512</v>
      </c>
      <c r="R354" s="32">
        <v>15.399222222222217</v>
      </c>
      <c r="S354" s="32">
        <v>0</v>
      </c>
      <c r="T354" s="37">
        <v>0</v>
      </c>
      <c r="U354" s="32">
        <v>4.4222222222222225</v>
      </c>
      <c r="V354" s="32">
        <v>0</v>
      </c>
      <c r="W354" s="37">
        <v>0</v>
      </c>
      <c r="X354" s="32">
        <v>39.337555555555554</v>
      </c>
      <c r="Y354" s="32">
        <v>2.5656666666666665</v>
      </c>
      <c r="Z354" s="37">
        <v>6.5221812347827063E-2</v>
      </c>
      <c r="AA354" s="32">
        <v>21.489888888888881</v>
      </c>
      <c r="AB354" s="32">
        <v>0</v>
      </c>
      <c r="AC354" s="37">
        <v>0</v>
      </c>
      <c r="AD354" s="32">
        <v>117.58344444444442</v>
      </c>
      <c r="AE354" s="32">
        <v>16.994666666666664</v>
      </c>
      <c r="AF354" s="37">
        <v>0.14453281877361798</v>
      </c>
      <c r="AG354" s="32">
        <v>0</v>
      </c>
      <c r="AH354" s="32">
        <v>0</v>
      </c>
      <c r="AI354" s="37" t="s">
        <v>1459</v>
      </c>
      <c r="AJ354" s="32">
        <v>66.450888888888898</v>
      </c>
      <c r="AK354" s="32">
        <v>0.25555555555555554</v>
      </c>
      <c r="AL354" s="37">
        <v>3.8457808439984072E-3</v>
      </c>
      <c r="AM354" t="s">
        <v>315</v>
      </c>
      <c r="AN354" s="34">
        <v>7</v>
      </c>
      <c r="AX354"/>
      <c r="AY354"/>
    </row>
    <row r="355" spans="1:51" x14ac:dyDescent="0.25">
      <c r="A355" t="s">
        <v>1347</v>
      </c>
      <c r="B355" t="s">
        <v>846</v>
      </c>
      <c r="C355" t="s">
        <v>1034</v>
      </c>
      <c r="D355" t="s">
        <v>1211</v>
      </c>
      <c r="E355" s="32">
        <v>86.011111111111106</v>
      </c>
      <c r="F355" s="32">
        <v>359.57944444444439</v>
      </c>
      <c r="G355" s="32">
        <v>5.6750000000000007</v>
      </c>
      <c r="H355" s="37">
        <v>1.578232595794779E-2</v>
      </c>
      <c r="I355" s="32">
        <v>303.65511111111107</v>
      </c>
      <c r="J355" s="32">
        <v>5.6750000000000007</v>
      </c>
      <c r="K355" s="37">
        <v>1.8688965844291187E-2</v>
      </c>
      <c r="L355" s="32">
        <v>49.61911111111111</v>
      </c>
      <c r="M355" s="32">
        <v>0</v>
      </c>
      <c r="N355" s="37">
        <v>0</v>
      </c>
      <c r="O355" s="32">
        <v>27.080111111111105</v>
      </c>
      <c r="P355" s="32">
        <v>0</v>
      </c>
      <c r="Q355" s="37">
        <v>0</v>
      </c>
      <c r="R355" s="32">
        <v>14.272333333333336</v>
      </c>
      <c r="S355" s="32">
        <v>0</v>
      </c>
      <c r="T355" s="37">
        <v>0</v>
      </c>
      <c r="U355" s="32">
        <v>8.2666666666666675</v>
      </c>
      <c r="V355" s="32">
        <v>0</v>
      </c>
      <c r="W355" s="37">
        <v>0</v>
      </c>
      <c r="X355" s="32">
        <v>58.007555555555548</v>
      </c>
      <c r="Y355" s="32">
        <v>0.16666666666666666</v>
      </c>
      <c r="Z355" s="37">
        <v>2.8731889332424131E-3</v>
      </c>
      <c r="AA355" s="32">
        <v>33.385333333333314</v>
      </c>
      <c r="AB355" s="32">
        <v>0</v>
      </c>
      <c r="AC355" s="37">
        <v>0</v>
      </c>
      <c r="AD355" s="32">
        <v>185.69999999999996</v>
      </c>
      <c r="AE355" s="32">
        <v>5.0083333333333337</v>
      </c>
      <c r="AF355" s="37">
        <v>2.6970023335128351E-2</v>
      </c>
      <c r="AG355" s="32">
        <v>0</v>
      </c>
      <c r="AH355" s="32">
        <v>0</v>
      </c>
      <c r="AI355" s="37" t="s">
        <v>1459</v>
      </c>
      <c r="AJ355" s="32">
        <v>32.867444444444438</v>
      </c>
      <c r="AK355" s="32">
        <v>0.5</v>
      </c>
      <c r="AL355" s="37">
        <v>1.5212621743231231E-2</v>
      </c>
      <c r="AM355" t="s">
        <v>364</v>
      </c>
      <c r="AN355" s="34">
        <v>7</v>
      </c>
      <c r="AX355"/>
      <c r="AY355"/>
    </row>
    <row r="356" spans="1:51" x14ac:dyDescent="0.25">
      <c r="A356" t="s">
        <v>1347</v>
      </c>
      <c r="B356" t="s">
        <v>667</v>
      </c>
      <c r="C356" t="s">
        <v>1127</v>
      </c>
      <c r="D356" t="s">
        <v>1262</v>
      </c>
      <c r="E356" s="32">
        <v>95.25555555555556</v>
      </c>
      <c r="F356" s="32">
        <v>268.89555555555552</v>
      </c>
      <c r="G356" s="32">
        <v>1.3788888888888888</v>
      </c>
      <c r="H356" s="37">
        <v>5.1279720337512298E-3</v>
      </c>
      <c r="I356" s="32">
        <v>249.40822222222218</v>
      </c>
      <c r="J356" s="32">
        <v>1.3788888888888888</v>
      </c>
      <c r="K356" s="37">
        <v>5.5286424665675288E-3</v>
      </c>
      <c r="L356" s="32">
        <v>62.904444444444451</v>
      </c>
      <c r="M356" s="32">
        <v>0</v>
      </c>
      <c r="N356" s="37">
        <v>0</v>
      </c>
      <c r="O356" s="32">
        <v>46.693333333333342</v>
      </c>
      <c r="P356" s="32">
        <v>0</v>
      </c>
      <c r="Q356" s="37">
        <v>0</v>
      </c>
      <c r="R356" s="32">
        <v>10.577777777777778</v>
      </c>
      <c r="S356" s="32">
        <v>0</v>
      </c>
      <c r="T356" s="37">
        <v>0</v>
      </c>
      <c r="U356" s="32">
        <v>5.6333333333333337</v>
      </c>
      <c r="V356" s="32">
        <v>0</v>
      </c>
      <c r="W356" s="37">
        <v>0</v>
      </c>
      <c r="X356" s="32">
        <v>39.29388888888888</v>
      </c>
      <c r="Y356" s="32">
        <v>0.21666666666666667</v>
      </c>
      <c r="Z356" s="37">
        <v>5.5140041567108269E-3</v>
      </c>
      <c r="AA356" s="32">
        <v>3.2762222222222226</v>
      </c>
      <c r="AB356" s="32">
        <v>0</v>
      </c>
      <c r="AC356" s="37">
        <v>0</v>
      </c>
      <c r="AD356" s="32">
        <v>121.8402222222222</v>
      </c>
      <c r="AE356" s="32">
        <v>0.90666666666666662</v>
      </c>
      <c r="AF356" s="37">
        <v>7.4414396997160232E-3</v>
      </c>
      <c r="AG356" s="32">
        <v>0</v>
      </c>
      <c r="AH356" s="32">
        <v>0</v>
      </c>
      <c r="AI356" s="37" t="s">
        <v>1459</v>
      </c>
      <c r="AJ356" s="32">
        <v>41.580777777777776</v>
      </c>
      <c r="AK356" s="32">
        <v>0.25555555555555554</v>
      </c>
      <c r="AL356" s="37">
        <v>6.1460022927260728E-3</v>
      </c>
      <c r="AM356" t="s">
        <v>181</v>
      </c>
      <c r="AN356" s="34">
        <v>7</v>
      </c>
      <c r="AX356"/>
      <c r="AY356"/>
    </row>
    <row r="357" spans="1:51" x14ac:dyDescent="0.25">
      <c r="A357" t="s">
        <v>1347</v>
      </c>
      <c r="B357" t="s">
        <v>570</v>
      </c>
      <c r="C357" t="s">
        <v>1096</v>
      </c>
      <c r="D357" t="s">
        <v>1234</v>
      </c>
      <c r="E357" s="32">
        <v>93.466666666666669</v>
      </c>
      <c r="F357" s="32">
        <v>244.78811111111114</v>
      </c>
      <c r="G357" s="32">
        <v>15.124000000000001</v>
      </c>
      <c r="H357" s="37">
        <v>6.1784046338488656E-2</v>
      </c>
      <c r="I357" s="32">
        <v>220.79533333333333</v>
      </c>
      <c r="J357" s="32">
        <v>14.907333333333334</v>
      </c>
      <c r="K357" s="37">
        <v>6.7516523598022904E-2</v>
      </c>
      <c r="L357" s="32">
        <v>29.592666666666666</v>
      </c>
      <c r="M357" s="32">
        <v>1.2978888888888891</v>
      </c>
      <c r="N357" s="37">
        <v>4.3858463433132842E-2</v>
      </c>
      <c r="O357" s="32">
        <v>14.818666666666667</v>
      </c>
      <c r="P357" s="32">
        <v>1.0812222222222223</v>
      </c>
      <c r="Q357" s="37">
        <v>7.2963529482334602E-2</v>
      </c>
      <c r="R357" s="32">
        <v>7.9545555555555563</v>
      </c>
      <c r="S357" s="32">
        <v>0.21666666666666667</v>
      </c>
      <c r="T357" s="37">
        <v>2.7238060650081712E-2</v>
      </c>
      <c r="U357" s="32">
        <v>6.8194444444444446</v>
      </c>
      <c r="V357" s="32">
        <v>0</v>
      </c>
      <c r="W357" s="37">
        <v>0</v>
      </c>
      <c r="X357" s="32">
        <v>61.461333333333307</v>
      </c>
      <c r="Y357" s="32">
        <v>2.6735555555555552</v>
      </c>
      <c r="Z357" s="37">
        <v>4.3499797524007879E-2</v>
      </c>
      <c r="AA357" s="32">
        <v>9.2187777777777775</v>
      </c>
      <c r="AB357" s="32">
        <v>0</v>
      </c>
      <c r="AC357" s="37">
        <v>0</v>
      </c>
      <c r="AD357" s="32">
        <v>94.118333333333354</v>
      </c>
      <c r="AE357" s="32">
        <v>10.979777777777779</v>
      </c>
      <c r="AF357" s="37">
        <v>0.1166592882482454</v>
      </c>
      <c r="AG357" s="32">
        <v>25.046111111111113</v>
      </c>
      <c r="AH357" s="32">
        <v>0</v>
      </c>
      <c r="AI357" s="37">
        <v>0</v>
      </c>
      <c r="AJ357" s="32">
        <v>25.350888888888893</v>
      </c>
      <c r="AK357" s="32">
        <v>0.17277777777777778</v>
      </c>
      <c r="AL357" s="37">
        <v>6.8154524496182459E-3</v>
      </c>
      <c r="AM357" t="s">
        <v>82</v>
      </c>
      <c r="AN357" s="34">
        <v>7</v>
      </c>
      <c r="AX357"/>
      <c r="AY357"/>
    </row>
    <row r="358" spans="1:51" x14ac:dyDescent="0.25">
      <c r="A358" t="s">
        <v>1347</v>
      </c>
      <c r="B358" t="s">
        <v>927</v>
      </c>
      <c r="C358" t="s">
        <v>1068</v>
      </c>
      <c r="D358" t="s">
        <v>1287</v>
      </c>
      <c r="E358" s="32">
        <v>37.266666666666666</v>
      </c>
      <c r="F358" s="32">
        <v>109.9321111111111</v>
      </c>
      <c r="G358" s="32">
        <v>0</v>
      </c>
      <c r="H358" s="37">
        <v>0</v>
      </c>
      <c r="I358" s="32">
        <v>106.05433333333333</v>
      </c>
      <c r="J358" s="32">
        <v>0</v>
      </c>
      <c r="K358" s="37">
        <v>0</v>
      </c>
      <c r="L358" s="32">
        <v>15.347777777777775</v>
      </c>
      <c r="M358" s="32">
        <v>0</v>
      </c>
      <c r="N358" s="37">
        <v>0</v>
      </c>
      <c r="O358" s="32">
        <v>11.469999999999997</v>
      </c>
      <c r="P358" s="32">
        <v>0</v>
      </c>
      <c r="Q358" s="37">
        <v>0</v>
      </c>
      <c r="R358" s="32">
        <v>0</v>
      </c>
      <c r="S358" s="32">
        <v>0</v>
      </c>
      <c r="T358" s="37" t="s">
        <v>1459</v>
      </c>
      <c r="U358" s="32">
        <v>3.8777777777777778</v>
      </c>
      <c r="V358" s="32">
        <v>0</v>
      </c>
      <c r="W358" s="37">
        <v>0</v>
      </c>
      <c r="X358" s="32">
        <v>23.699333333333335</v>
      </c>
      <c r="Y358" s="32">
        <v>0</v>
      </c>
      <c r="Z358" s="37">
        <v>0</v>
      </c>
      <c r="AA358" s="32">
        <v>0</v>
      </c>
      <c r="AB358" s="32">
        <v>0</v>
      </c>
      <c r="AC358" s="37" t="s">
        <v>1459</v>
      </c>
      <c r="AD358" s="32">
        <v>66.602777777777774</v>
      </c>
      <c r="AE358" s="32">
        <v>0</v>
      </c>
      <c r="AF358" s="37">
        <v>0</v>
      </c>
      <c r="AG358" s="32">
        <v>2.9371111111111117</v>
      </c>
      <c r="AH358" s="32">
        <v>0</v>
      </c>
      <c r="AI358" s="37">
        <v>0</v>
      </c>
      <c r="AJ358" s="32">
        <v>1.3451111111111111</v>
      </c>
      <c r="AK358" s="32">
        <v>0</v>
      </c>
      <c r="AL358" s="37">
        <v>0</v>
      </c>
      <c r="AM358" t="s">
        <v>445</v>
      </c>
      <c r="AN358" s="34">
        <v>7</v>
      </c>
      <c r="AX358"/>
      <c r="AY358"/>
    </row>
    <row r="359" spans="1:51" x14ac:dyDescent="0.25">
      <c r="A359" t="s">
        <v>1347</v>
      </c>
      <c r="B359" t="s">
        <v>843</v>
      </c>
      <c r="C359" t="s">
        <v>1005</v>
      </c>
      <c r="D359" t="s">
        <v>1239</v>
      </c>
      <c r="E359" s="32">
        <v>26.922222222222221</v>
      </c>
      <c r="F359" s="32">
        <v>110.84166666666665</v>
      </c>
      <c r="G359" s="32">
        <v>0</v>
      </c>
      <c r="H359" s="37">
        <v>0</v>
      </c>
      <c r="I359" s="32">
        <v>98.555555555555557</v>
      </c>
      <c r="J359" s="32">
        <v>0</v>
      </c>
      <c r="K359" s="37">
        <v>0</v>
      </c>
      <c r="L359" s="32">
        <v>10.577777777777779</v>
      </c>
      <c r="M359" s="32">
        <v>0</v>
      </c>
      <c r="N359" s="37">
        <v>0</v>
      </c>
      <c r="O359" s="32">
        <v>1.9666666666666666</v>
      </c>
      <c r="P359" s="32">
        <v>0</v>
      </c>
      <c r="Q359" s="37">
        <v>0</v>
      </c>
      <c r="R359" s="32">
        <v>3.7222222222222223</v>
      </c>
      <c r="S359" s="32">
        <v>0</v>
      </c>
      <c r="T359" s="37">
        <v>0</v>
      </c>
      <c r="U359" s="32">
        <v>4.8888888888888893</v>
      </c>
      <c r="V359" s="32">
        <v>0</v>
      </c>
      <c r="W359" s="37">
        <v>0</v>
      </c>
      <c r="X359" s="32">
        <v>28.247222222222224</v>
      </c>
      <c r="Y359" s="32">
        <v>0</v>
      </c>
      <c r="Z359" s="37">
        <v>0</v>
      </c>
      <c r="AA359" s="32">
        <v>3.6749999999999998</v>
      </c>
      <c r="AB359" s="32">
        <v>0</v>
      </c>
      <c r="AC359" s="37">
        <v>0</v>
      </c>
      <c r="AD359" s="32">
        <v>43.166666666666664</v>
      </c>
      <c r="AE359" s="32">
        <v>0</v>
      </c>
      <c r="AF359" s="37">
        <v>0</v>
      </c>
      <c r="AG359" s="32">
        <v>23.033333333333335</v>
      </c>
      <c r="AH359" s="32">
        <v>0</v>
      </c>
      <c r="AI359" s="37">
        <v>0</v>
      </c>
      <c r="AJ359" s="32">
        <v>2.1416666666666666</v>
      </c>
      <c r="AK359" s="32">
        <v>0</v>
      </c>
      <c r="AL359" s="37">
        <v>0</v>
      </c>
      <c r="AM359" t="s">
        <v>361</v>
      </c>
      <c r="AN359" s="34">
        <v>7</v>
      </c>
      <c r="AX359"/>
      <c r="AY359"/>
    </row>
    <row r="360" spans="1:51" x14ac:dyDescent="0.25">
      <c r="A360" t="s">
        <v>1347</v>
      </c>
      <c r="B360" t="s">
        <v>877</v>
      </c>
      <c r="C360" t="s">
        <v>1168</v>
      </c>
      <c r="D360" t="s">
        <v>1233</v>
      </c>
      <c r="E360" s="32">
        <v>48.5</v>
      </c>
      <c r="F360" s="32">
        <v>128.73055555555555</v>
      </c>
      <c r="G360" s="32">
        <v>0</v>
      </c>
      <c r="H360" s="37">
        <v>0</v>
      </c>
      <c r="I360" s="32">
        <v>110.69999999999999</v>
      </c>
      <c r="J360" s="32">
        <v>0</v>
      </c>
      <c r="K360" s="37">
        <v>0</v>
      </c>
      <c r="L360" s="32">
        <v>13.433333333333334</v>
      </c>
      <c r="M360" s="32">
        <v>0</v>
      </c>
      <c r="N360" s="37">
        <v>0</v>
      </c>
      <c r="O360" s="32">
        <v>9.7888888888888896</v>
      </c>
      <c r="P360" s="32">
        <v>0</v>
      </c>
      <c r="Q360" s="37">
        <v>0</v>
      </c>
      <c r="R360" s="32">
        <v>0</v>
      </c>
      <c r="S360" s="32">
        <v>0</v>
      </c>
      <c r="T360" s="37" t="s">
        <v>1459</v>
      </c>
      <c r="U360" s="32">
        <v>3.6444444444444444</v>
      </c>
      <c r="V360" s="32">
        <v>0</v>
      </c>
      <c r="W360" s="37">
        <v>0</v>
      </c>
      <c r="X360" s="32">
        <v>32.930555555555557</v>
      </c>
      <c r="Y360" s="32">
        <v>0</v>
      </c>
      <c r="Z360" s="37">
        <v>0</v>
      </c>
      <c r="AA360" s="32">
        <v>14.386111111111111</v>
      </c>
      <c r="AB360" s="32">
        <v>0</v>
      </c>
      <c r="AC360" s="37">
        <v>0</v>
      </c>
      <c r="AD360" s="32">
        <v>48.130555555555553</v>
      </c>
      <c r="AE360" s="32">
        <v>0</v>
      </c>
      <c r="AF360" s="37">
        <v>0</v>
      </c>
      <c r="AG360" s="32">
        <v>11.780555555555555</v>
      </c>
      <c r="AH360" s="32">
        <v>0</v>
      </c>
      <c r="AI360" s="37">
        <v>0</v>
      </c>
      <c r="AJ360" s="32">
        <v>8.0694444444444446</v>
      </c>
      <c r="AK360" s="32">
        <v>0</v>
      </c>
      <c r="AL360" s="37">
        <v>0</v>
      </c>
      <c r="AM360" t="s">
        <v>395</v>
      </c>
      <c r="AN360" s="34">
        <v>7</v>
      </c>
      <c r="AX360"/>
      <c r="AY360"/>
    </row>
    <row r="361" spans="1:51" x14ac:dyDescent="0.25">
      <c r="A361" t="s">
        <v>1347</v>
      </c>
      <c r="B361" t="s">
        <v>609</v>
      </c>
      <c r="C361" t="s">
        <v>1051</v>
      </c>
      <c r="D361" t="s">
        <v>1290</v>
      </c>
      <c r="E361" s="32">
        <v>20.911111111111111</v>
      </c>
      <c r="F361" s="32">
        <v>68.989222222222224</v>
      </c>
      <c r="G361" s="32">
        <v>0</v>
      </c>
      <c r="H361" s="37">
        <v>0</v>
      </c>
      <c r="I361" s="32">
        <v>62.584222222222223</v>
      </c>
      <c r="J361" s="32">
        <v>0</v>
      </c>
      <c r="K361" s="37">
        <v>0</v>
      </c>
      <c r="L361" s="32">
        <v>10.731666666666669</v>
      </c>
      <c r="M361" s="32">
        <v>0</v>
      </c>
      <c r="N361" s="37">
        <v>0</v>
      </c>
      <c r="O361" s="32">
        <v>4.326666666666668</v>
      </c>
      <c r="P361" s="32">
        <v>0</v>
      </c>
      <c r="Q361" s="37">
        <v>0</v>
      </c>
      <c r="R361" s="32">
        <v>6.4050000000000002</v>
      </c>
      <c r="S361" s="32">
        <v>0</v>
      </c>
      <c r="T361" s="37">
        <v>0</v>
      </c>
      <c r="U361" s="32">
        <v>0</v>
      </c>
      <c r="V361" s="32">
        <v>0</v>
      </c>
      <c r="W361" s="37" t="s">
        <v>1459</v>
      </c>
      <c r="X361" s="32">
        <v>20.836222222222222</v>
      </c>
      <c r="Y361" s="32">
        <v>0</v>
      </c>
      <c r="Z361" s="37">
        <v>0</v>
      </c>
      <c r="AA361" s="32">
        <v>0</v>
      </c>
      <c r="AB361" s="32">
        <v>0</v>
      </c>
      <c r="AC361" s="37" t="s">
        <v>1459</v>
      </c>
      <c r="AD361" s="32">
        <v>37.421333333333337</v>
      </c>
      <c r="AE361" s="32">
        <v>0</v>
      </c>
      <c r="AF361" s="37">
        <v>0</v>
      </c>
      <c r="AG361" s="32">
        <v>0</v>
      </c>
      <c r="AH361" s="32">
        <v>0</v>
      </c>
      <c r="AI361" s="37" t="s">
        <v>1459</v>
      </c>
      <c r="AJ361" s="32">
        <v>0</v>
      </c>
      <c r="AK361" s="32">
        <v>0</v>
      </c>
      <c r="AL361" s="37" t="s">
        <v>1459</v>
      </c>
      <c r="AM361" t="s">
        <v>123</v>
      </c>
      <c r="AN361" s="34">
        <v>7</v>
      </c>
      <c r="AX361"/>
      <c r="AY361"/>
    </row>
    <row r="362" spans="1:51" x14ac:dyDescent="0.25">
      <c r="A362" t="s">
        <v>1347</v>
      </c>
      <c r="B362" t="s">
        <v>655</v>
      </c>
      <c r="C362" t="s">
        <v>1053</v>
      </c>
      <c r="D362" t="s">
        <v>1283</v>
      </c>
      <c r="E362" s="32">
        <v>87.522222222222226</v>
      </c>
      <c r="F362" s="32">
        <v>273.15677777777768</v>
      </c>
      <c r="G362" s="32">
        <v>66.76111111111112</v>
      </c>
      <c r="H362" s="37">
        <v>0.24440583775454972</v>
      </c>
      <c r="I362" s="32">
        <v>250.37899999999991</v>
      </c>
      <c r="J362" s="32">
        <v>66.76111111111112</v>
      </c>
      <c r="K362" s="37">
        <v>0.26664021787414738</v>
      </c>
      <c r="L362" s="32">
        <v>12.636555555555557</v>
      </c>
      <c r="M362" s="32">
        <v>2.3106666666666666</v>
      </c>
      <c r="N362" s="37">
        <v>0.18285573600400951</v>
      </c>
      <c r="O362" s="32">
        <v>6.503222222222222</v>
      </c>
      <c r="P362" s="32">
        <v>2.3106666666666666</v>
      </c>
      <c r="Q362" s="37">
        <v>0.35531104238924294</v>
      </c>
      <c r="R362" s="32">
        <v>0</v>
      </c>
      <c r="S362" s="32">
        <v>0</v>
      </c>
      <c r="T362" s="37" t="s">
        <v>1459</v>
      </c>
      <c r="U362" s="32">
        <v>6.1333333333333337</v>
      </c>
      <c r="V362" s="32">
        <v>0</v>
      </c>
      <c r="W362" s="37">
        <v>0</v>
      </c>
      <c r="X362" s="32">
        <v>45.084222222222209</v>
      </c>
      <c r="Y362" s="32">
        <v>15.836666666666664</v>
      </c>
      <c r="Z362" s="37">
        <v>0.35126849008522326</v>
      </c>
      <c r="AA362" s="32">
        <v>16.644444444444446</v>
      </c>
      <c r="AB362" s="32">
        <v>0</v>
      </c>
      <c r="AC362" s="37">
        <v>0</v>
      </c>
      <c r="AD362" s="32">
        <v>164.84911111111103</v>
      </c>
      <c r="AE362" s="32">
        <v>41.374111111111119</v>
      </c>
      <c r="AF362" s="37">
        <v>0.25098170582930401</v>
      </c>
      <c r="AG362" s="32">
        <v>0</v>
      </c>
      <c r="AH362" s="32">
        <v>0</v>
      </c>
      <c r="AI362" s="37" t="s">
        <v>1459</v>
      </c>
      <c r="AJ362" s="32">
        <v>33.94244444444444</v>
      </c>
      <c r="AK362" s="32">
        <v>7.2396666666666674</v>
      </c>
      <c r="AL362" s="37">
        <v>0.21329243621555449</v>
      </c>
      <c r="AM362" t="s">
        <v>169</v>
      </c>
      <c r="AN362" s="34">
        <v>7</v>
      </c>
      <c r="AX362"/>
      <c r="AY362"/>
    </row>
    <row r="363" spans="1:51" x14ac:dyDescent="0.25">
      <c r="A363" t="s">
        <v>1347</v>
      </c>
      <c r="B363" t="s">
        <v>538</v>
      </c>
      <c r="C363" t="s">
        <v>1080</v>
      </c>
      <c r="D363" t="s">
        <v>1294</v>
      </c>
      <c r="E363" s="32">
        <v>66.088888888888889</v>
      </c>
      <c r="F363" s="32">
        <v>168.67777777777778</v>
      </c>
      <c r="G363" s="32">
        <v>5.3</v>
      </c>
      <c r="H363" s="37">
        <v>3.1420855016138595E-2</v>
      </c>
      <c r="I363" s="32">
        <v>160.96388888888887</v>
      </c>
      <c r="J363" s="32">
        <v>0</v>
      </c>
      <c r="K363" s="37">
        <v>0</v>
      </c>
      <c r="L363" s="32">
        <v>9.9611111111111121</v>
      </c>
      <c r="M363" s="32">
        <v>5.3</v>
      </c>
      <c r="N363" s="37">
        <v>0.53206915783602893</v>
      </c>
      <c r="O363" s="32">
        <v>3.5944444444444446</v>
      </c>
      <c r="P363" s="32">
        <v>0</v>
      </c>
      <c r="Q363" s="37">
        <v>0</v>
      </c>
      <c r="R363" s="32">
        <v>0.4777777777777778</v>
      </c>
      <c r="S363" s="32">
        <v>0.4777777777777778</v>
      </c>
      <c r="T363" s="37">
        <v>1</v>
      </c>
      <c r="U363" s="32">
        <v>5.8888888888888893</v>
      </c>
      <c r="V363" s="32">
        <v>4.822222222222222</v>
      </c>
      <c r="W363" s="37">
        <v>0.81886792452830182</v>
      </c>
      <c r="X363" s="32">
        <v>30.744444444444444</v>
      </c>
      <c r="Y363" s="32">
        <v>0</v>
      </c>
      <c r="Z363" s="37">
        <v>0</v>
      </c>
      <c r="AA363" s="32">
        <v>1.3472222222222223</v>
      </c>
      <c r="AB363" s="32">
        <v>0</v>
      </c>
      <c r="AC363" s="37">
        <v>0</v>
      </c>
      <c r="AD363" s="32">
        <v>41.4</v>
      </c>
      <c r="AE363" s="32">
        <v>0</v>
      </c>
      <c r="AF363" s="37">
        <v>0</v>
      </c>
      <c r="AG363" s="32">
        <v>66.277777777777771</v>
      </c>
      <c r="AH363" s="32">
        <v>0</v>
      </c>
      <c r="AI363" s="37">
        <v>0</v>
      </c>
      <c r="AJ363" s="32">
        <v>18.947222222222223</v>
      </c>
      <c r="AK363" s="32">
        <v>0</v>
      </c>
      <c r="AL363" s="37">
        <v>0</v>
      </c>
      <c r="AM363" t="s">
        <v>49</v>
      </c>
      <c r="AN363" s="34">
        <v>7</v>
      </c>
      <c r="AX363"/>
      <c r="AY363"/>
    </row>
    <row r="364" spans="1:51" x14ac:dyDescent="0.25">
      <c r="A364" t="s">
        <v>1347</v>
      </c>
      <c r="B364" t="s">
        <v>592</v>
      </c>
      <c r="C364" t="s">
        <v>1042</v>
      </c>
      <c r="D364" t="s">
        <v>1240</v>
      </c>
      <c r="E364" s="32">
        <v>98.666666666666671</v>
      </c>
      <c r="F364" s="32">
        <v>295.13011111111103</v>
      </c>
      <c r="G364" s="32">
        <v>7.8287777777777778</v>
      </c>
      <c r="H364" s="37">
        <v>2.6526530106683651E-2</v>
      </c>
      <c r="I364" s="32">
        <v>276.53366666666665</v>
      </c>
      <c r="J364" s="32">
        <v>7.7621111111111114</v>
      </c>
      <c r="K364" s="37">
        <v>2.8069316856336162E-2</v>
      </c>
      <c r="L364" s="32">
        <v>12.220555555555555</v>
      </c>
      <c r="M364" s="32">
        <v>1.1525555555555556</v>
      </c>
      <c r="N364" s="37">
        <v>9.4312860844660645E-2</v>
      </c>
      <c r="O364" s="32">
        <v>5.8465555555555548</v>
      </c>
      <c r="P364" s="32">
        <v>1.0858888888888889</v>
      </c>
      <c r="Q364" s="37">
        <v>0.18573138980216275</v>
      </c>
      <c r="R364" s="32">
        <v>0.77399999999999991</v>
      </c>
      <c r="S364" s="32">
        <v>6.6666666666666666E-2</v>
      </c>
      <c r="T364" s="37">
        <v>8.6132644272179162E-2</v>
      </c>
      <c r="U364" s="32">
        <v>5.6</v>
      </c>
      <c r="V364" s="32">
        <v>0</v>
      </c>
      <c r="W364" s="37">
        <v>0</v>
      </c>
      <c r="X364" s="32">
        <v>61.908555555555552</v>
      </c>
      <c r="Y364" s="32">
        <v>3.0584444444444445</v>
      </c>
      <c r="Z364" s="37">
        <v>4.9402613532145083E-2</v>
      </c>
      <c r="AA364" s="32">
        <v>12.222444444444442</v>
      </c>
      <c r="AB364" s="32">
        <v>0</v>
      </c>
      <c r="AC364" s="37">
        <v>0</v>
      </c>
      <c r="AD364" s="32">
        <v>120.73011111111109</v>
      </c>
      <c r="AE364" s="32">
        <v>2.8136666666666668</v>
      </c>
      <c r="AF364" s="37">
        <v>2.3305425968482507E-2</v>
      </c>
      <c r="AG364" s="32">
        <v>16.636111111111113</v>
      </c>
      <c r="AH364" s="32">
        <v>0</v>
      </c>
      <c r="AI364" s="37">
        <v>0</v>
      </c>
      <c r="AJ364" s="32">
        <v>71.412333333333308</v>
      </c>
      <c r="AK364" s="32">
        <v>0.80411111111111111</v>
      </c>
      <c r="AL364" s="37">
        <v>1.1260115355112956E-2</v>
      </c>
      <c r="AM364" t="s">
        <v>104</v>
      </c>
      <c r="AN364" s="34">
        <v>7</v>
      </c>
      <c r="AX364"/>
      <c r="AY364"/>
    </row>
    <row r="365" spans="1:51" x14ac:dyDescent="0.25">
      <c r="A365" t="s">
        <v>1347</v>
      </c>
      <c r="B365" t="s">
        <v>594</v>
      </c>
      <c r="C365" t="s">
        <v>1025</v>
      </c>
      <c r="D365" t="s">
        <v>1303</v>
      </c>
      <c r="E365" s="32">
        <v>40.4</v>
      </c>
      <c r="F365" s="32">
        <v>114.45555555555555</v>
      </c>
      <c r="G365" s="32">
        <v>0</v>
      </c>
      <c r="H365" s="37">
        <v>0</v>
      </c>
      <c r="I365" s="32">
        <v>108.58888888888889</v>
      </c>
      <c r="J365" s="32">
        <v>0</v>
      </c>
      <c r="K365" s="37">
        <v>0</v>
      </c>
      <c r="L365" s="32">
        <v>22.777777777777779</v>
      </c>
      <c r="M365" s="32">
        <v>0</v>
      </c>
      <c r="N365" s="37">
        <v>0</v>
      </c>
      <c r="O365" s="32">
        <v>16.911111111111111</v>
      </c>
      <c r="P365" s="32">
        <v>0</v>
      </c>
      <c r="Q365" s="37">
        <v>0</v>
      </c>
      <c r="R365" s="32">
        <v>0</v>
      </c>
      <c r="S365" s="32">
        <v>0</v>
      </c>
      <c r="T365" s="37" t="s">
        <v>1459</v>
      </c>
      <c r="U365" s="32">
        <v>5.8666666666666663</v>
      </c>
      <c r="V365" s="32">
        <v>0</v>
      </c>
      <c r="W365" s="37">
        <v>0</v>
      </c>
      <c r="X365" s="32">
        <v>22.133333333333333</v>
      </c>
      <c r="Y365" s="32">
        <v>0</v>
      </c>
      <c r="Z365" s="37">
        <v>0</v>
      </c>
      <c r="AA365" s="32">
        <v>0</v>
      </c>
      <c r="AB365" s="32">
        <v>0</v>
      </c>
      <c r="AC365" s="37" t="s">
        <v>1459</v>
      </c>
      <c r="AD365" s="32">
        <v>54.880555555555553</v>
      </c>
      <c r="AE365" s="32">
        <v>0</v>
      </c>
      <c r="AF365" s="37">
        <v>0</v>
      </c>
      <c r="AG365" s="32">
        <v>7.3916666666666666</v>
      </c>
      <c r="AH365" s="32">
        <v>0</v>
      </c>
      <c r="AI365" s="37">
        <v>0</v>
      </c>
      <c r="AJ365" s="32">
        <v>7.2722222222222221</v>
      </c>
      <c r="AK365" s="32">
        <v>0</v>
      </c>
      <c r="AL365" s="37">
        <v>0</v>
      </c>
      <c r="AM365" t="s">
        <v>107</v>
      </c>
      <c r="AN365" s="34">
        <v>7</v>
      </c>
      <c r="AX365"/>
      <c r="AY365"/>
    </row>
    <row r="366" spans="1:51" x14ac:dyDescent="0.25">
      <c r="A366" t="s">
        <v>1347</v>
      </c>
      <c r="B366" t="s">
        <v>605</v>
      </c>
      <c r="C366" t="s">
        <v>965</v>
      </c>
      <c r="D366" t="s">
        <v>1306</v>
      </c>
      <c r="E366" s="32">
        <v>79.233333333333334</v>
      </c>
      <c r="F366" s="32">
        <v>309.74000000000007</v>
      </c>
      <c r="G366" s="32">
        <v>67.141555555555556</v>
      </c>
      <c r="H366" s="37">
        <v>0.2167674680556452</v>
      </c>
      <c r="I366" s="32">
        <v>296.83600000000007</v>
      </c>
      <c r="J366" s="32">
        <v>67.141555555555556</v>
      </c>
      <c r="K366" s="37">
        <v>0.22619074356060431</v>
      </c>
      <c r="L366" s="32">
        <v>15.399333333333331</v>
      </c>
      <c r="M366" s="32">
        <v>3.1148888888888888</v>
      </c>
      <c r="N366" s="37">
        <v>0.20227426872736196</v>
      </c>
      <c r="O366" s="32">
        <v>8.5548888888888879</v>
      </c>
      <c r="P366" s="32">
        <v>3.1148888888888888</v>
      </c>
      <c r="Q366" s="37">
        <v>0.36410629399693484</v>
      </c>
      <c r="R366" s="32">
        <v>1.6</v>
      </c>
      <c r="S366" s="32">
        <v>0</v>
      </c>
      <c r="T366" s="37">
        <v>0</v>
      </c>
      <c r="U366" s="32">
        <v>5.2444444444444445</v>
      </c>
      <c r="V366" s="32">
        <v>0</v>
      </c>
      <c r="W366" s="37">
        <v>0</v>
      </c>
      <c r="X366" s="32">
        <v>79.913777777777796</v>
      </c>
      <c r="Y366" s="32">
        <v>21.045777777777783</v>
      </c>
      <c r="Z366" s="37">
        <v>0.26335606153298557</v>
      </c>
      <c r="AA366" s="32">
        <v>6.059555555555554</v>
      </c>
      <c r="AB366" s="32">
        <v>0</v>
      </c>
      <c r="AC366" s="37">
        <v>0</v>
      </c>
      <c r="AD366" s="32">
        <v>208.36733333333339</v>
      </c>
      <c r="AE366" s="32">
        <v>42.980888888888884</v>
      </c>
      <c r="AF366" s="37">
        <v>0.20627460265151387</v>
      </c>
      <c r="AG366" s="32">
        <v>0</v>
      </c>
      <c r="AH366" s="32">
        <v>0</v>
      </c>
      <c r="AI366" s="37" t="s">
        <v>1459</v>
      </c>
      <c r="AJ366" s="32">
        <v>0</v>
      </c>
      <c r="AK366" s="32">
        <v>0</v>
      </c>
      <c r="AL366" s="37" t="s">
        <v>1459</v>
      </c>
      <c r="AM366" t="s">
        <v>119</v>
      </c>
      <c r="AN366" s="34">
        <v>7</v>
      </c>
      <c r="AX366"/>
      <c r="AY366"/>
    </row>
    <row r="367" spans="1:51" x14ac:dyDescent="0.25">
      <c r="A367" t="s">
        <v>1347</v>
      </c>
      <c r="B367" t="s">
        <v>901</v>
      </c>
      <c r="C367" t="s">
        <v>1100</v>
      </c>
      <c r="D367" t="s">
        <v>1271</v>
      </c>
      <c r="E367" s="32">
        <v>68.566666666666663</v>
      </c>
      <c r="F367" s="32">
        <v>309.63288888888883</v>
      </c>
      <c r="G367" s="32">
        <v>140.87133333333333</v>
      </c>
      <c r="H367" s="37">
        <v>0.45496243580211121</v>
      </c>
      <c r="I367" s="32">
        <v>282.72944444444443</v>
      </c>
      <c r="J367" s="32">
        <v>139.63799999999998</v>
      </c>
      <c r="K367" s="37">
        <v>0.49389266927745995</v>
      </c>
      <c r="L367" s="32">
        <v>38.888666666666666</v>
      </c>
      <c r="M367" s="32">
        <v>8.1557777777777787</v>
      </c>
      <c r="N367" s="37">
        <v>0.20972119840684808</v>
      </c>
      <c r="O367" s="32">
        <v>13.087555555555552</v>
      </c>
      <c r="P367" s="32">
        <v>6.9224444444444444</v>
      </c>
      <c r="Q367" s="37">
        <v>0.52893333786124241</v>
      </c>
      <c r="R367" s="32">
        <v>20.112222222222222</v>
      </c>
      <c r="S367" s="32">
        <v>1.2333333333333334</v>
      </c>
      <c r="T367" s="37">
        <v>6.1322578863046241E-2</v>
      </c>
      <c r="U367" s="32">
        <v>5.6888888888888891</v>
      </c>
      <c r="V367" s="32">
        <v>0</v>
      </c>
      <c r="W367" s="37">
        <v>0</v>
      </c>
      <c r="X367" s="32">
        <v>63.712777777777802</v>
      </c>
      <c r="Y367" s="32">
        <v>26.894000000000002</v>
      </c>
      <c r="Z367" s="37">
        <v>0.42211312923449845</v>
      </c>
      <c r="AA367" s="32">
        <v>1.1023333333333334</v>
      </c>
      <c r="AB367" s="32">
        <v>0</v>
      </c>
      <c r="AC367" s="37">
        <v>0</v>
      </c>
      <c r="AD367" s="32">
        <v>157.29255555555548</v>
      </c>
      <c r="AE367" s="32">
        <v>96.386222222222187</v>
      </c>
      <c r="AF367" s="37">
        <v>0.6127831153978468</v>
      </c>
      <c r="AG367" s="32">
        <v>19.425444444444448</v>
      </c>
      <c r="AH367" s="32">
        <v>0</v>
      </c>
      <c r="AI367" s="37">
        <v>0</v>
      </c>
      <c r="AJ367" s="32">
        <v>29.211111111111112</v>
      </c>
      <c r="AK367" s="32">
        <v>9.4353333333333342</v>
      </c>
      <c r="AL367" s="37">
        <v>0.32300494484594905</v>
      </c>
      <c r="AM367" t="s">
        <v>419</v>
      </c>
      <c r="AN367" s="34">
        <v>7</v>
      </c>
      <c r="AX367"/>
      <c r="AY367"/>
    </row>
    <row r="368" spans="1:51" x14ac:dyDescent="0.25">
      <c r="A368" t="s">
        <v>1347</v>
      </c>
      <c r="B368" t="s">
        <v>835</v>
      </c>
      <c r="C368" t="s">
        <v>1129</v>
      </c>
      <c r="D368" t="s">
        <v>1314</v>
      </c>
      <c r="E368" s="32">
        <v>88.144444444444446</v>
      </c>
      <c r="F368" s="32">
        <v>226.28966666666662</v>
      </c>
      <c r="G368" s="32">
        <v>0</v>
      </c>
      <c r="H368" s="37">
        <v>0</v>
      </c>
      <c r="I368" s="32">
        <v>212.79922222222217</v>
      </c>
      <c r="J368" s="32">
        <v>0</v>
      </c>
      <c r="K368" s="37">
        <v>0</v>
      </c>
      <c r="L368" s="32">
        <v>27.152444444444438</v>
      </c>
      <c r="M368" s="32">
        <v>0</v>
      </c>
      <c r="N368" s="37">
        <v>0</v>
      </c>
      <c r="O368" s="32">
        <v>17.327333333333325</v>
      </c>
      <c r="P368" s="32">
        <v>0</v>
      </c>
      <c r="Q368" s="37">
        <v>0</v>
      </c>
      <c r="R368" s="32">
        <v>4.2806666666666686</v>
      </c>
      <c r="S368" s="32">
        <v>0</v>
      </c>
      <c r="T368" s="37">
        <v>0</v>
      </c>
      <c r="U368" s="32">
        <v>5.5444444444444443</v>
      </c>
      <c r="V368" s="32">
        <v>0</v>
      </c>
      <c r="W368" s="37">
        <v>0</v>
      </c>
      <c r="X368" s="32">
        <v>45.669444444444416</v>
      </c>
      <c r="Y368" s="32">
        <v>0</v>
      </c>
      <c r="Z368" s="37">
        <v>0</v>
      </c>
      <c r="AA368" s="32">
        <v>3.6653333333333338</v>
      </c>
      <c r="AB368" s="32">
        <v>0</v>
      </c>
      <c r="AC368" s="37">
        <v>0</v>
      </c>
      <c r="AD368" s="32">
        <v>117.86766666666665</v>
      </c>
      <c r="AE368" s="32">
        <v>0</v>
      </c>
      <c r="AF368" s="37">
        <v>0</v>
      </c>
      <c r="AG368" s="32">
        <v>0</v>
      </c>
      <c r="AH368" s="32">
        <v>0</v>
      </c>
      <c r="AI368" s="37" t="s">
        <v>1459</v>
      </c>
      <c r="AJ368" s="32">
        <v>31.934777777777786</v>
      </c>
      <c r="AK368" s="32">
        <v>0</v>
      </c>
      <c r="AL368" s="37">
        <v>0</v>
      </c>
      <c r="AM368" t="s">
        <v>351</v>
      </c>
      <c r="AN368" s="34">
        <v>7</v>
      </c>
      <c r="AX368"/>
      <c r="AY368"/>
    </row>
    <row r="369" spans="1:51" x14ac:dyDescent="0.25">
      <c r="A369" t="s">
        <v>1347</v>
      </c>
      <c r="B369" t="s">
        <v>643</v>
      </c>
      <c r="C369" t="s">
        <v>1120</v>
      </c>
      <c r="D369" t="s">
        <v>1310</v>
      </c>
      <c r="E369" s="32">
        <v>37.744444444444447</v>
      </c>
      <c r="F369" s="32">
        <v>104.63333333333334</v>
      </c>
      <c r="G369" s="32">
        <v>2.5444444444444443</v>
      </c>
      <c r="H369" s="37">
        <v>2.4317723266433045E-2</v>
      </c>
      <c r="I369" s="32">
        <v>99.130555555555546</v>
      </c>
      <c r="J369" s="32">
        <v>2.5444444444444443</v>
      </c>
      <c r="K369" s="37">
        <v>2.566761005408132E-2</v>
      </c>
      <c r="L369" s="32">
        <v>11.297222222222222</v>
      </c>
      <c r="M369" s="32">
        <v>2.5444444444444443</v>
      </c>
      <c r="N369" s="37">
        <v>0.22522744037373985</v>
      </c>
      <c r="O369" s="32">
        <v>5.7944444444444443</v>
      </c>
      <c r="P369" s="32">
        <v>2.5444444444444443</v>
      </c>
      <c r="Q369" s="37">
        <v>0.43911792905081493</v>
      </c>
      <c r="R369" s="32">
        <v>5.5027777777777782</v>
      </c>
      <c r="S369" s="32">
        <v>0</v>
      </c>
      <c r="T369" s="37">
        <v>0</v>
      </c>
      <c r="U369" s="32">
        <v>0</v>
      </c>
      <c r="V369" s="32">
        <v>0</v>
      </c>
      <c r="W369" s="37" t="s">
        <v>1459</v>
      </c>
      <c r="X369" s="32">
        <v>32.130555555555553</v>
      </c>
      <c r="Y369" s="32">
        <v>0</v>
      </c>
      <c r="Z369" s="37">
        <v>0</v>
      </c>
      <c r="AA369" s="32">
        <v>0</v>
      </c>
      <c r="AB369" s="32">
        <v>0</v>
      </c>
      <c r="AC369" s="37" t="s">
        <v>1459</v>
      </c>
      <c r="AD369" s="32">
        <v>32.586111111111109</v>
      </c>
      <c r="AE369" s="32">
        <v>0</v>
      </c>
      <c r="AF369" s="37">
        <v>0</v>
      </c>
      <c r="AG369" s="32">
        <v>15.991666666666667</v>
      </c>
      <c r="AH369" s="32">
        <v>0</v>
      </c>
      <c r="AI369" s="37">
        <v>0</v>
      </c>
      <c r="AJ369" s="32">
        <v>12.627777777777778</v>
      </c>
      <c r="AK369" s="32">
        <v>0</v>
      </c>
      <c r="AL369" s="37">
        <v>0</v>
      </c>
      <c r="AM369" t="s">
        <v>157</v>
      </c>
      <c r="AN369" s="34">
        <v>7</v>
      </c>
      <c r="AX369"/>
      <c r="AY369"/>
    </row>
    <row r="370" spans="1:51" x14ac:dyDescent="0.25">
      <c r="A370" t="s">
        <v>1347</v>
      </c>
      <c r="B370" t="s">
        <v>839</v>
      </c>
      <c r="C370" t="s">
        <v>1053</v>
      </c>
      <c r="D370" t="s">
        <v>1301</v>
      </c>
      <c r="E370" s="32">
        <v>36.077777777777776</v>
      </c>
      <c r="F370" s="32">
        <v>113.51388888888889</v>
      </c>
      <c r="G370" s="32">
        <v>37.022222222222219</v>
      </c>
      <c r="H370" s="37">
        <v>0.32614706961947876</v>
      </c>
      <c r="I370" s="32">
        <v>106.60555555555555</v>
      </c>
      <c r="J370" s="32">
        <v>37.022222222222219</v>
      </c>
      <c r="K370" s="37">
        <v>0.3472822971494085</v>
      </c>
      <c r="L370" s="32">
        <v>11.178666666666665</v>
      </c>
      <c r="M370" s="32">
        <v>2.4231111111111114</v>
      </c>
      <c r="N370" s="37">
        <v>0.21676208651399498</v>
      </c>
      <c r="O370" s="32">
        <v>4.6647777777777772</v>
      </c>
      <c r="P370" s="32">
        <v>2.4231111111111114</v>
      </c>
      <c r="Q370" s="37">
        <v>0.51944834814091434</v>
      </c>
      <c r="R370" s="32">
        <v>5.7694444444444448</v>
      </c>
      <c r="S370" s="32">
        <v>0</v>
      </c>
      <c r="T370" s="37">
        <v>0</v>
      </c>
      <c r="U370" s="32">
        <v>0.74444444444444446</v>
      </c>
      <c r="V370" s="32">
        <v>0</v>
      </c>
      <c r="W370" s="37">
        <v>0</v>
      </c>
      <c r="X370" s="32">
        <v>6.8703333333333338</v>
      </c>
      <c r="Y370" s="32">
        <v>0.96477777777777773</v>
      </c>
      <c r="Z370" s="37">
        <v>0.1404266330276713</v>
      </c>
      <c r="AA370" s="32">
        <v>0.39444444444444443</v>
      </c>
      <c r="AB370" s="32">
        <v>0</v>
      </c>
      <c r="AC370" s="37">
        <v>0</v>
      </c>
      <c r="AD370" s="32">
        <v>79.589888888888879</v>
      </c>
      <c r="AE370" s="32">
        <v>32.742666666666665</v>
      </c>
      <c r="AF370" s="37">
        <v>0.41139229019878293</v>
      </c>
      <c r="AG370" s="32">
        <v>0.86388888888888893</v>
      </c>
      <c r="AH370" s="32">
        <v>0</v>
      </c>
      <c r="AI370" s="37">
        <v>0</v>
      </c>
      <c r="AJ370" s="32">
        <v>14.616666666666667</v>
      </c>
      <c r="AK370" s="32">
        <v>0.89166666666666672</v>
      </c>
      <c r="AL370" s="37">
        <v>6.1003420752565568E-2</v>
      </c>
      <c r="AM370" t="s">
        <v>357</v>
      </c>
      <c r="AN370" s="34">
        <v>7</v>
      </c>
      <c r="AX370"/>
      <c r="AY370"/>
    </row>
    <row r="371" spans="1:51" x14ac:dyDescent="0.25">
      <c r="A371" t="s">
        <v>1347</v>
      </c>
      <c r="B371" t="s">
        <v>596</v>
      </c>
      <c r="C371" t="s">
        <v>976</v>
      </c>
      <c r="D371" t="s">
        <v>1277</v>
      </c>
      <c r="E371" s="32">
        <v>35.555555555555557</v>
      </c>
      <c r="F371" s="32">
        <v>120.9527777777778</v>
      </c>
      <c r="G371" s="32">
        <v>0</v>
      </c>
      <c r="H371" s="37">
        <v>0</v>
      </c>
      <c r="I371" s="32">
        <v>110.44444444444447</v>
      </c>
      <c r="J371" s="32">
        <v>0</v>
      </c>
      <c r="K371" s="37">
        <v>0</v>
      </c>
      <c r="L371" s="32">
        <v>17.116666666666667</v>
      </c>
      <c r="M371" s="32">
        <v>0</v>
      </c>
      <c r="N371" s="37">
        <v>0</v>
      </c>
      <c r="O371" s="32">
        <v>11.516666666666667</v>
      </c>
      <c r="P371" s="32">
        <v>0</v>
      </c>
      <c r="Q371" s="37">
        <v>0</v>
      </c>
      <c r="R371" s="32">
        <v>0</v>
      </c>
      <c r="S371" s="32">
        <v>0</v>
      </c>
      <c r="T371" s="37" t="s">
        <v>1459</v>
      </c>
      <c r="U371" s="32">
        <v>5.6</v>
      </c>
      <c r="V371" s="32">
        <v>0</v>
      </c>
      <c r="W371" s="37">
        <v>0</v>
      </c>
      <c r="X371" s="32">
        <v>23.761111111111113</v>
      </c>
      <c r="Y371" s="32">
        <v>0</v>
      </c>
      <c r="Z371" s="37">
        <v>0</v>
      </c>
      <c r="AA371" s="32">
        <v>4.9083333333333332</v>
      </c>
      <c r="AB371" s="32">
        <v>0</v>
      </c>
      <c r="AC371" s="37">
        <v>0</v>
      </c>
      <c r="AD371" s="32">
        <v>32.897222222222226</v>
      </c>
      <c r="AE371" s="32">
        <v>0</v>
      </c>
      <c r="AF371" s="37">
        <v>0</v>
      </c>
      <c r="AG371" s="32">
        <v>36.208333333333336</v>
      </c>
      <c r="AH371" s="32">
        <v>0</v>
      </c>
      <c r="AI371" s="37">
        <v>0</v>
      </c>
      <c r="AJ371" s="32">
        <v>6.0611111111111109</v>
      </c>
      <c r="AK371" s="32">
        <v>0</v>
      </c>
      <c r="AL371" s="37">
        <v>0</v>
      </c>
      <c r="AM371" t="s">
        <v>109</v>
      </c>
      <c r="AN371" s="34">
        <v>7</v>
      </c>
      <c r="AX371"/>
      <c r="AY371"/>
    </row>
    <row r="372" spans="1:51" x14ac:dyDescent="0.25">
      <c r="A372" t="s">
        <v>1347</v>
      </c>
      <c r="B372" t="s">
        <v>708</v>
      </c>
      <c r="C372" t="s">
        <v>1124</v>
      </c>
      <c r="D372" t="s">
        <v>1281</v>
      </c>
      <c r="E372" s="32">
        <v>63.766666666666666</v>
      </c>
      <c r="F372" s="32">
        <v>209.95788888888882</v>
      </c>
      <c r="G372" s="32">
        <v>0</v>
      </c>
      <c r="H372" s="37">
        <v>0</v>
      </c>
      <c r="I372" s="32">
        <v>204.50244444444439</v>
      </c>
      <c r="J372" s="32">
        <v>0</v>
      </c>
      <c r="K372" s="37">
        <v>0</v>
      </c>
      <c r="L372" s="32">
        <v>2.9818888888888888</v>
      </c>
      <c r="M372" s="32">
        <v>0</v>
      </c>
      <c r="N372" s="37">
        <v>0</v>
      </c>
      <c r="O372" s="32">
        <v>2.9818888888888888</v>
      </c>
      <c r="P372" s="32">
        <v>0</v>
      </c>
      <c r="Q372" s="37">
        <v>0</v>
      </c>
      <c r="R372" s="32">
        <v>0</v>
      </c>
      <c r="S372" s="32">
        <v>0</v>
      </c>
      <c r="T372" s="37" t="s">
        <v>1459</v>
      </c>
      <c r="U372" s="32">
        <v>0</v>
      </c>
      <c r="V372" s="32">
        <v>0</v>
      </c>
      <c r="W372" s="37" t="s">
        <v>1459</v>
      </c>
      <c r="X372" s="32">
        <v>74.344777777777765</v>
      </c>
      <c r="Y372" s="32">
        <v>0</v>
      </c>
      <c r="Z372" s="37">
        <v>0</v>
      </c>
      <c r="AA372" s="32">
        <v>5.4554444444444448</v>
      </c>
      <c r="AB372" s="32">
        <v>0</v>
      </c>
      <c r="AC372" s="37">
        <v>0</v>
      </c>
      <c r="AD372" s="32">
        <v>127.17577777777774</v>
      </c>
      <c r="AE372" s="32">
        <v>0</v>
      </c>
      <c r="AF372" s="37">
        <v>0</v>
      </c>
      <c r="AG372" s="32">
        <v>0</v>
      </c>
      <c r="AH372" s="32">
        <v>0</v>
      </c>
      <c r="AI372" s="37" t="s">
        <v>1459</v>
      </c>
      <c r="AJ372" s="32">
        <v>0</v>
      </c>
      <c r="AK372" s="32">
        <v>0</v>
      </c>
      <c r="AL372" s="37" t="s">
        <v>1459</v>
      </c>
      <c r="AM372" t="s">
        <v>222</v>
      </c>
      <c r="AN372" s="34">
        <v>7</v>
      </c>
      <c r="AX372"/>
      <c r="AY372"/>
    </row>
    <row r="373" spans="1:51" x14ac:dyDescent="0.25">
      <c r="A373" t="s">
        <v>1347</v>
      </c>
      <c r="B373" t="s">
        <v>600</v>
      </c>
      <c r="C373" t="s">
        <v>1109</v>
      </c>
      <c r="D373" t="s">
        <v>1305</v>
      </c>
      <c r="E373" s="32">
        <v>59.56666666666667</v>
      </c>
      <c r="F373" s="32">
        <v>167.21111111111111</v>
      </c>
      <c r="G373" s="32">
        <v>0</v>
      </c>
      <c r="H373" s="37">
        <v>0</v>
      </c>
      <c r="I373" s="32">
        <v>167.21111111111111</v>
      </c>
      <c r="J373" s="32">
        <v>0</v>
      </c>
      <c r="K373" s="37">
        <v>0</v>
      </c>
      <c r="L373" s="32">
        <v>32.408333333333331</v>
      </c>
      <c r="M373" s="32">
        <v>0</v>
      </c>
      <c r="N373" s="37">
        <v>0</v>
      </c>
      <c r="O373" s="32">
        <v>32.408333333333331</v>
      </c>
      <c r="P373" s="32">
        <v>0</v>
      </c>
      <c r="Q373" s="37">
        <v>0</v>
      </c>
      <c r="R373" s="32">
        <v>0</v>
      </c>
      <c r="S373" s="32">
        <v>0</v>
      </c>
      <c r="T373" s="37" t="s">
        <v>1459</v>
      </c>
      <c r="U373" s="32">
        <v>0</v>
      </c>
      <c r="V373" s="32">
        <v>0</v>
      </c>
      <c r="W373" s="37" t="s">
        <v>1459</v>
      </c>
      <c r="X373" s="32">
        <v>34.65</v>
      </c>
      <c r="Y373" s="32">
        <v>0</v>
      </c>
      <c r="Z373" s="37">
        <v>0</v>
      </c>
      <c r="AA373" s="32">
        <v>0</v>
      </c>
      <c r="AB373" s="32">
        <v>0</v>
      </c>
      <c r="AC373" s="37" t="s">
        <v>1459</v>
      </c>
      <c r="AD373" s="32">
        <v>24.1</v>
      </c>
      <c r="AE373" s="32">
        <v>0</v>
      </c>
      <c r="AF373" s="37">
        <v>0</v>
      </c>
      <c r="AG373" s="32">
        <v>76.052777777777777</v>
      </c>
      <c r="AH373" s="32">
        <v>0</v>
      </c>
      <c r="AI373" s="37">
        <v>0</v>
      </c>
      <c r="AJ373" s="32">
        <v>0</v>
      </c>
      <c r="AK373" s="32">
        <v>0</v>
      </c>
      <c r="AL373" s="37" t="s">
        <v>1459</v>
      </c>
      <c r="AM373" t="s">
        <v>113</v>
      </c>
      <c r="AN373" s="34">
        <v>7</v>
      </c>
      <c r="AX373"/>
      <c r="AY373"/>
    </row>
    <row r="374" spans="1:51" x14ac:dyDescent="0.25">
      <c r="A374" t="s">
        <v>1347</v>
      </c>
      <c r="B374" t="s">
        <v>677</v>
      </c>
      <c r="C374" t="s">
        <v>996</v>
      </c>
      <c r="D374" t="s">
        <v>1272</v>
      </c>
      <c r="E374" s="32">
        <v>31.388888888888889</v>
      </c>
      <c r="F374" s="32">
        <v>90.823111111111103</v>
      </c>
      <c r="G374" s="32">
        <v>4.291666666666667</v>
      </c>
      <c r="H374" s="37">
        <v>4.7253024193548397E-2</v>
      </c>
      <c r="I374" s="32">
        <v>83.487888888888889</v>
      </c>
      <c r="J374" s="32">
        <v>4.291666666666667</v>
      </c>
      <c r="K374" s="37">
        <v>5.1404661487827248E-2</v>
      </c>
      <c r="L374" s="32">
        <v>17.22066666666667</v>
      </c>
      <c r="M374" s="32">
        <v>0.16944444444444445</v>
      </c>
      <c r="N374" s="37">
        <v>9.839598415340739E-3</v>
      </c>
      <c r="O374" s="32">
        <v>9.8854444444444471</v>
      </c>
      <c r="P374" s="32">
        <v>0.16944444444444445</v>
      </c>
      <c r="Q374" s="37">
        <v>1.7140801852330582E-2</v>
      </c>
      <c r="R374" s="32">
        <v>2.4130000000000003</v>
      </c>
      <c r="S374" s="32">
        <v>0</v>
      </c>
      <c r="T374" s="37">
        <v>0</v>
      </c>
      <c r="U374" s="32">
        <v>4.9222222222222225</v>
      </c>
      <c r="V374" s="32">
        <v>0</v>
      </c>
      <c r="W374" s="37">
        <v>0</v>
      </c>
      <c r="X374" s="32">
        <v>14.871222222222219</v>
      </c>
      <c r="Y374" s="32">
        <v>0.2638888888888889</v>
      </c>
      <c r="Z374" s="37">
        <v>1.7744936155587605E-2</v>
      </c>
      <c r="AA374" s="32">
        <v>0</v>
      </c>
      <c r="AB374" s="32">
        <v>0</v>
      </c>
      <c r="AC374" s="37" t="s">
        <v>1459</v>
      </c>
      <c r="AD374" s="32">
        <v>21.170666666666666</v>
      </c>
      <c r="AE374" s="32">
        <v>3.8583333333333334</v>
      </c>
      <c r="AF374" s="37">
        <v>0.18224902380652477</v>
      </c>
      <c r="AG374" s="32">
        <v>17.751777777777775</v>
      </c>
      <c r="AH374" s="32">
        <v>0</v>
      </c>
      <c r="AI374" s="37">
        <v>0</v>
      </c>
      <c r="AJ374" s="32">
        <v>19.808777777777781</v>
      </c>
      <c r="AK374" s="32">
        <v>0</v>
      </c>
      <c r="AL374" s="37">
        <v>0</v>
      </c>
      <c r="AM374" t="s">
        <v>191</v>
      </c>
      <c r="AN374" s="34">
        <v>7</v>
      </c>
      <c r="AX374"/>
      <c r="AY374"/>
    </row>
    <row r="375" spans="1:51" x14ac:dyDescent="0.25">
      <c r="A375" t="s">
        <v>1347</v>
      </c>
      <c r="B375" t="s">
        <v>917</v>
      </c>
      <c r="C375" t="s">
        <v>1090</v>
      </c>
      <c r="D375" t="s">
        <v>1295</v>
      </c>
      <c r="E375" s="32">
        <v>77.444444444444443</v>
      </c>
      <c r="F375" s="32">
        <v>247.48722222222227</v>
      </c>
      <c r="G375" s="32">
        <v>1.3277777777777777</v>
      </c>
      <c r="H375" s="37">
        <v>5.3650356808544533E-3</v>
      </c>
      <c r="I375" s="32">
        <v>225.93366666666671</v>
      </c>
      <c r="J375" s="32">
        <v>0.26111111111111113</v>
      </c>
      <c r="K375" s="37">
        <v>1.1556981080484291E-3</v>
      </c>
      <c r="L375" s="32">
        <v>35.56077777777778</v>
      </c>
      <c r="M375" s="32">
        <v>1.0666666666666667</v>
      </c>
      <c r="N375" s="37">
        <v>2.9995594397072927E-2</v>
      </c>
      <c r="O375" s="32">
        <v>19.634666666666664</v>
      </c>
      <c r="P375" s="32">
        <v>0</v>
      </c>
      <c r="Q375" s="37">
        <v>0</v>
      </c>
      <c r="R375" s="32">
        <v>12.281666666666668</v>
      </c>
      <c r="S375" s="32">
        <v>1.0666666666666667</v>
      </c>
      <c r="T375" s="37">
        <v>8.6850318903514717E-2</v>
      </c>
      <c r="U375" s="32">
        <v>3.6444444444444444</v>
      </c>
      <c r="V375" s="32">
        <v>0</v>
      </c>
      <c r="W375" s="37">
        <v>0</v>
      </c>
      <c r="X375" s="32">
        <v>36.287555555555585</v>
      </c>
      <c r="Y375" s="32">
        <v>0.26111111111111113</v>
      </c>
      <c r="Z375" s="37">
        <v>7.1956103714772074E-3</v>
      </c>
      <c r="AA375" s="32">
        <v>5.6274444444444445</v>
      </c>
      <c r="AB375" s="32">
        <v>0</v>
      </c>
      <c r="AC375" s="37">
        <v>0</v>
      </c>
      <c r="AD375" s="32">
        <v>142.17044444444446</v>
      </c>
      <c r="AE375" s="32">
        <v>0</v>
      </c>
      <c r="AF375" s="37">
        <v>0</v>
      </c>
      <c r="AG375" s="32">
        <v>0.94055555555555559</v>
      </c>
      <c r="AH375" s="32">
        <v>0</v>
      </c>
      <c r="AI375" s="37">
        <v>0</v>
      </c>
      <c r="AJ375" s="32">
        <v>26.900444444444442</v>
      </c>
      <c r="AK375" s="32">
        <v>0</v>
      </c>
      <c r="AL375" s="37">
        <v>0</v>
      </c>
      <c r="AM375" t="s">
        <v>435</v>
      </c>
      <c r="AN375" s="34">
        <v>7</v>
      </c>
      <c r="AX375"/>
      <c r="AY375"/>
    </row>
    <row r="376" spans="1:51" x14ac:dyDescent="0.25">
      <c r="A376" t="s">
        <v>1347</v>
      </c>
      <c r="B376" t="s">
        <v>733</v>
      </c>
      <c r="C376" t="s">
        <v>1090</v>
      </c>
      <c r="D376" t="s">
        <v>1295</v>
      </c>
      <c r="E376" s="32">
        <v>23.822222222222223</v>
      </c>
      <c r="F376" s="32">
        <v>115.93033333333334</v>
      </c>
      <c r="G376" s="32">
        <v>22.014444444444443</v>
      </c>
      <c r="H376" s="37">
        <v>0.18989373886424124</v>
      </c>
      <c r="I376" s="32">
        <v>105.16366666666667</v>
      </c>
      <c r="J376" s="32">
        <v>22.014444444444443</v>
      </c>
      <c r="K376" s="37">
        <v>0.20933507876083099</v>
      </c>
      <c r="L376" s="32">
        <v>19.00622222222222</v>
      </c>
      <c r="M376" s="32">
        <v>3.7198888888888897</v>
      </c>
      <c r="N376" s="37">
        <v>0.19571953044616974</v>
      </c>
      <c r="O376" s="32">
        <v>8.2395555555555529</v>
      </c>
      <c r="P376" s="32">
        <v>3.7198888888888897</v>
      </c>
      <c r="Q376" s="37">
        <v>0.45146717730190433</v>
      </c>
      <c r="R376" s="32">
        <v>5.6111111111111107</v>
      </c>
      <c r="S376" s="32">
        <v>0</v>
      </c>
      <c r="T376" s="37">
        <v>0</v>
      </c>
      <c r="U376" s="32">
        <v>5.1555555555555559</v>
      </c>
      <c r="V376" s="32">
        <v>0</v>
      </c>
      <c r="W376" s="37">
        <v>0</v>
      </c>
      <c r="X376" s="32">
        <v>24.896333333333338</v>
      </c>
      <c r="Y376" s="32">
        <v>3.2224444444444447</v>
      </c>
      <c r="Z376" s="37">
        <v>0.12943449950238098</v>
      </c>
      <c r="AA376" s="32">
        <v>0</v>
      </c>
      <c r="AB376" s="32">
        <v>0</v>
      </c>
      <c r="AC376" s="37" t="s">
        <v>1459</v>
      </c>
      <c r="AD376" s="32">
        <v>50.364333333333342</v>
      </c>
      <c r="AE376" s="32">
        <v>15.072111111111111</v>
      </c>
      <c r="AF376" s="37">
        <v>0.29926160267737967</v>
      </c>
      <c r="AG376" s="32">
        <v>0</v>
      </c>
      <c r="AH376" s="32">
        <v>0</v>
      </c>
      <c r="AI376" s="37" t="s">
        <v>1459</v>
      </c>
      <c r="AJ376" s="32">
        <v>21.663444444444441</v>
      </c>
      <c r="AK376" s="32">
        <v>0</v>
      </c>
      <c r="AL376" s="37">
        <v>0</v>
      </c>
      <c r="AM376" t="s">
        <v>247</v>
      </c>
      <c r="AN376" s="34">
        <v>7</v>
      </c>
      <c r="AX376"/>
      <c r="AY376"/>
    </row>
    <row r="377" spans="1:51" x14ac:dyDescent="0.25">
      <c r="A377" t="s">
        <v>1347</v>
      </c>
      <c r="B377" t="s">
        <v>869</v>
      </c>
      <c r="C377" t="s">
        <v>1030</v>
      </c>
      <c r="D377" t="s">
        <v>1211</v>
      </c>
      <c r="E377" s="32">
        <v>259.44444444444446</v>
      </c>
      <c r="F377" s="32">
        <v>761.92666666666662</v>
      </c>
      <c r="G377" s="32">
        <v>170.85666666666665</v>
      </c>
      <c r="H377" s="37">
        <v>0.22424292801581955</v>
      </c>
      <c r="I377" s="32">
        <v>744.84111111111099</v>
      </c>
      <c r="J377" s="32">
        <v>170.85666666666665</v>
      </c>
      <c r="K377" s="37">
        <v>0.22938672975742777</v>
      </c>
      <c r="L377" s="32">
        <v>52.304444444444442</v>
      </c>
      <c r="M377" s="32">
        <v>5.1900000000000013</v>
      </c>
      <c r="N377" s="37">
        <v>9.9226749373327136E-2</v>
      </c>
      <c r="O377" s="32">
        <v>40.56111111111111</v>
      </c>
      <c r="P377" s="32">
        <v>5.1900000000000013</v>
      </c>
      <c r="Q377" s="37">
        <v>0.12795507464730863</v>
      </c>
      <c r="R377" s="32">
        <v>8.3655555555555541</v>
      </c>
      <c r="S377" s="32">
        <v>0</v>
      </c>
      <c r="T377" s="37">
        <v>0</v>
      </c>
      <c r="U377" s="32">
        <v>3.3777777777777778</v>
      </c>
      <c r="V377" s="32">
        <v>0</v>
      </c>
      <c r="W377" s="37">
        <v>0</v>
      </c>
      <c r="X377" s="32">
        <v>153.74111111111105</v>
      </c>
      <c r="Y377" s="32">
        <v>16.855555555555554</v>
      </c>
      <c r="Z377" s="37">
        <v>0.10963596811378439</v>
      </c>
      <c r="AA377" s="32">
        <v>5.3422222222222207</v>
      </c>
      <c r="AB377" s="32">
        <v>0</v>
      </c>
      <c r="AC377" s="37">
        <v>0</v>
      </c>
      <c r="AD377" s="32">
        <v>417.71000000000004</v>
      </c>
      <c r="AE377" s="32">
        <v>148.8111111111111</v>
      </c>
      <c r="AF377" s="37">
        <v>0.35625460513540758</v>
      </c>
      <c r="AG377" s="32">
        <v>0</v>
      </c>
      <c r="AH377" s="32">
        <v>0</v>
      </c>
      <c r="AI377" s="37" t="s">
        <v>1459</v>
      </c>
      <c r="AJ377" s="32">
        <v>132.82888888888888</v>
      </c>
      <c r="AK377" s="32">
        <v>0</v>
      </c>
      <c r="AL377" s="37">
        <v>0</v>
      </c>
      <c r="AM377" t="s">
        <v>387</v>
      </c>
      <c r="AN377" s="34">
        <v>7</v>
      </c>
      <c r="AX377"/>
      <c r="AY377"/>
    </row>
    <row r="378" spans="1:51" x14ac:dyDescent="0.25">
      <c r="A378" t="s">
        <v>1347</v>
      </c>
      <c r="B378" t="s">
        <v>604</v>
      </c>
      <c r="C378" t="s">
        <v>1053</v>
      </c>
      <c r="D378" t="s">
        <v>1301</v>
      </c>
      <c r="E378" s="32">
        <v>67.566666666666663</v>
      </c>
      <c r="F378" s="32">
        <v>210.38055555555559</v>
      </c>
      <c r="G378" s="32">
        <v>39.30833333333333</v>
      </c>
      <c r="H378" s="37">
        <v>0.18684394681595518</v>
      </c>
      <c r="I378" s="32">
        <v>192.0638888888889</v>
      </c>
      <c r="J378" s="32">
        <v>36.68611111111111</v>
      </c>
      <c r="K378" s="37">
        <v>0.19100993592988444</v>
      </c>
      <c r="L378" s="32">
        <v>23.036111111111111</v>
      </c>
      <c r="M378" s="32">
        <v>2.6222222222222222</v>
      </c>
      <c r="N378" s="37">
        <v>0.11383094175810925</v>
      </c>
      <c r="O378" s="32">
        <v>9.3194444444444446</v>
      </c>
      <c r="P378" s="32">
        <v>0</v>
      </c>
      <c r="Q378" s="37">
        <v>0</v>
      </c>
      <c r="R378" s="32">
        <v>8.1166666666666671</v>
      </c>
      <c r="S378" s="32">
        <v>2.6222222222222222</v>
      </c>
      <c r="T378" s="37">
        <v>0.32306639288158795</v>
      </c>
      <c r="U378" s="32">
        <v>5.6</v>
      </c>
      <c r="V378" s="32">
        <v>0</v>
      </c>
      <c r="W378" s="37">
        <v>0</v>
      </c>
      <c r="X378" s="32">
        <v>27.761111111111113</v>
      </c>
      <c r="Y378" s="32">
        <v>5.9111111111111114</v>
      </c>
      <c r="Z378" s="37">
        <v>0.21292775665399238</v>
      </c>
      <c r="AA378" s="32">
        <v>4.5999999999999996</v>
      </c>
      <c r="AB378" s="32">
        <v>0</v>
      </c>
      <c r="AC378" s="37">
        <v>0</v>
      </c>
      <c r="AD378" s="32">
        <v>153.86666666666667</v>
      </c>
      <c r="AE378" s="32">
        <v>30.774999999999999</v>
      </c>
      <c r="AF378" s="37">
        <v>0.20001083188908145</v>
      </c>
      <c r="AG378" s="32">
        <v>0</v>
      </c>
      <c r="AH378" s="32">
        <v>0</v>
      </c>
      <c r="AI378" s="37" t="s">
        <v>1459</v>
      </c>
      <c r="AJ378" s="32">
        <v>1.1166666666666667</v>
      </c>
      <c r="AK378" s="32">
        <v>0</v>
      </c>
      <c r="AL378" s="37">
        <v>0</v>
      </c>
      <c r="AM378" t="s">
        <v>118</v>
      </c>
      <c r="AN378" s="34">
        <v>7</v>
      </c>
      <c r="AX378"/>
      <c r="AY378"/>
    </row>
    <row r="379" spans="1:51" x14ac:dyDescent="0.25">
      <c r="A379" t="s">
        <v>1347</v>
      </c>
      <c r="B379" t="s">
        <v>956</v>
      </c>
      <c r="C379" t="s">
        <v>979</v>
      </c>
      <c r="D379" t="s">
        <v>1316</v>
      </c>
      <c r="E379" s="32">
        <v>37.31111111111111</v>
      </c>
      <c r="F379" s="32">
        <v>84.126666666666679</v>
      </c>
      <c r="G379" s="32">
        <v>7.9016666666666691</v>
      </c>
      <c r="H379" s="37">
        <v>9.3925826135192972E-2</v>
      </c>
      <c r="I379" s="32">
        <v>81.421111111111117</v>
      </c>
      <c r="J379" s="32">
        <v>7.9016666666666691</v>
      </c>
      <c r="K379" s="37">
        <v>9.7046902932627382E-2</v>
      </c>
      <c r="L379" s="32">
        <v>7.0562222222222228</v>
      </c>
      <c r="M379" s="32">
        <v>8.9555555555555555E-2</v>
      </c>
      <c r="N379" s="37">
        <v>1.2691714168739961E-2</v>
      </c>
      <c r="O379" s="32">
        <v>4.3506666666666671</v>
      </c>
      <c r="P379" s="32">
        <v>8.9555555555555555E-2</v>
      </c>
      <c r="Q379" s="37">
        <v>2.0584329349269587E-2</v>
      </c>
      <c r="R379" s="32">
        <v>0</v>
      </c>
      <c r="S379" s="32">
        <v>0</v>
      </c>
      <c r="T379" s="37" t="s">
        <v>1459</v>
      </c>
      <c r="U379" s="32">
        <v>2.7055555555555557</v>
      </c>
      <c r="V379" s="32">
        <v>0</v>
      </c>
      <c r="W379" s="37">
        <v>0</v>
      </c>
      <c r="X379" s="32">
        <v>21.951000000000001</v>
      </c>
      <c r="Y379" s="32">
        <v>7.0510000000000028</v>
      </c>
      <c r="Z379" s="37">
        <v>0.32121543437656613</v>
      </c>
      <c r="AA379" s="32">
        <v>0</v>
      </c>
      <c r="AB379" s="32">
        <v>0</v>
      </c>
      <c r="AC379" s="37" t="s">
        <v>1459</v>
      </c>
      <c r="AD379" s="32">
        <v>35.947222222222223</v>
      </c>
      <c r="AE379" s="32">
        <v>0.76111111111111107</v>
      </c>
      <c r="AF379" s="37">
        <v>2.1173015995672666E-2</v>
      </c>
      <c r="AG379" s="32">
        <v>12.719444444444445</v>
      </c>
      <c r="AH379" s="32">
        <v>0</v>
      </c>
      <c r="AI379" s="37">
        <v>0</v>
      </c>
      <c r="AJ379" s="32">
        <v>6.4527777777777775</v>
      </c>
      <c r="AK379" s="32">
        <v>0</v>
      </c>
      <c r="AL379" s="37">
        <v>0</v>
      </c>
      <c r="AM379" t="s">
        <v>474</v>
      </c>
      <c r="AN379" s="34">
        <v>7</v>
      </c>
      <c r="AX379"/>
      <c r="AY379"/>
    </row>
    <row r="380" spans="1:51" x14ac:dyDescent="0.25">
      <c r="A380" t="s">
        <v>1347</v>
      </c>
      <c r="B380" t="s">
        <v>801</v>
      </c>
      <c r="C380" t="s">
        <v>1173</v>
      </c>
      <c r="D380" t="s">
        <v>1223</v>
      </c>
      <c r="E380" s="32">
        <v>62.9</v>
      </c>
      <c r="F380" s="32">
        <v>242.10488888888895</v>
      </c>
      <c r="G380" s="32">
        <v>0</v>
      </c>
      <c r="H380" s="37">
        <v>0</v>
      </c>
      <c r="I380" s="32">
        <v>230.92688888888895</v>
      </c>
      <c r="J380" s="32">
        <v>0</v>
      </c>
      <c r="K380" s="37">
        <v>0</v>
      </c>
      <c r="L380" s="32">
        <v>31.524777777777789</v>
      </c>
      <c r="M380" s="32">
        <v>0</v>
      </c>
      <c r="N380" s="37">
        <v>0</v>
      </c>
      <c r="O380" s="32">
        <v>20.346777777777788</v>
      </c>
      <c r="P380" s="32">
        <v>0</v>
      </c>
      <c r="Q380" s="37">
        <v>0</v>
      </c>
      <c r="R380" s="32">
        <v>5.9257777777777774</v>
      </c>
      <c r="S380" s="32">
        <v>0</v>
      </c>
      <c r="T380" s="37">
        <v>0</v>
      </c>
      <c r="U380" s="32">
        <v>5.2522222222222217</v>
      </c>
      <c r="V380" s="32">
        <v>0</v>
      </c>
      <c r="W380" s="37">
        <v>0</v>
      </c>
      <c r="X380" s="32">
        <v>50.112222222222215</v>
      </c>
      <c r="Y380" s="32">
        <v>0</v>
      </c>
      <c r="Z380" s="37">
        <v>0</v>
      </c>
      <c r="AA380" s="32">
        <v>0</v>
      </c>
      <c r="AB380" s="32">
        <v>0</v>
      </c>
      <c r="AC380" s="37" t="s">
        <v>1459</v>
      </c>
      <c r="AD380" s="32">
        <v>77.557222222222265</v>
      </c>
      <c r="AE380" s="32">
        <v>0</v>
      </c>
      <c r="AF380" s="37">
        <v>0</v>
      </c>
      <c r="AG380" s="32">
        <v>20.597666666666665</v>
      </c>
      <c r="AH380" s="32">
        <v>0</v>
      </c>
      <c r="AI380" s="37">
        <v>0</v>
      </c>
      <c r="AJ380" s="32">
        <v>62.313000000000024</v>
      </c>
      <c r="AK380" s="32">
        <v>0</v>
      </c>
      <c r="AL380" s="37">
        <v>0</v>
      </c>
      <c r="AM380" t="s">
        <v>316</v>
      </c>
      <c r="AN380" s="34">
        <v>7</v>
      </c>
      <c r="AX380"/>
      <c r="AY380"/>
    </row>
    <row r="381" spans="1:51" x14ac:dyDescent="0.25">
      <c r="A381" t="s">
        <v>1347</v>
      </c>
      <c r="B381" t="s">
        <v>773</v>
      </c>
      <c r="C381" t="s">
        <v>1161</v>
      </c>
      <c r="D381" t="s">
        <v>1253</v>
      </c>
      <c r="E381" s="32">
        <v>33.155555555555559</v>
      </c>
      <c r="F381" s="32">
        <v>101.08166666666669</v>
      </c>
      <c r="G381" s="32">
        <v>3.4944444444444445</v>
      </c>
      <c r="H381" s="37">
        <v>3.4570506795935069E-2</v>
      </c>
      <c r="I381" s="32">
        <v>97.701111111111132</v>
      </c>
      <c r="J381" s="32">
        <v>3.4944444444444445</v>
      </c>
      <c r="K381" s="37">
        <v>3.5766680692815953E-2</v>
      </c>
      <c r="L381" s="32">
        <v>13.172333333333336</v>
      </c>
      <c r="M381" s="32">
        <v>0</v>
      </c>
      <c r="N381" s="37">
        <v>0</v>
      </c>
      <c r="O381" s="32">
        <v>9.7917777777777797</v>
      </c>
      <c r="P381" s="32">
        <v>0</v>
      </c>
      <c r="Q381" s="37">
        <v>0</v>
      </c>
      <c r="R381" s="32">
        <v>3.3083333333333331</v>
      </c>
      <c r="S381" s="32">
        <v>0</v>
      </c>
      <c r="T381" s="37">
        <v>0</v>
      </c>
      <c r="U381" s="32">
        <v>7.2222222222222215E-2</v>
      </c>
      <c r="V381" s="32">
        <v>0</v>
      </c>
      <c r="W381" s="37">
        <v>0</v>
      </c>
      <c r="X381" s="32">
        <v>20.738555555555561</v>
      </c>
      <c r="Y381" s="32">
        <v>3.4944444444444445</v>
      </c>
      <c r="Z381" s="37">
        <v>0.16849989552470704</v>
      </c>
      <c r="AA381" s="32">
        <v>0</v>
      </c>
      <c r="AB381" s="32">
        <v>0</v>
      </c>
      <c r="AC381" s="37" t="s">
        <v>1459</v>
      </c>
      <c r="AD381" s="32">
        <v>35.759555555555572</v>
      </c>
      <c r="AE381" s="32">
        <v>0</v>
      </c>
      <c r="AF381" s="37">
        <v>0</v>
      </c>
      <c r="AG381" s="32">
        <v>16.671888888888883</v>
      </c>
      <c r="AH381" s="32">
        <v>0</v>
      </c>
      <c r="AI381" s="37">
        <v>0</v>
      </c>
      <c r="AJ381" s="32">
        <v>14.739333333333336</v>
      </c>
      <c r="AK381" s="32">
        <v>0</v>
      </c>
      <c r="AL381" s="37">
        <v>0</v>
      </c>
      <c r="AM381" t="s">
        <v>288</v>
      </c>
      <c r="AN381" s="34">
        <v>7</v>
      </c>
      <c r="AX381"/>
      <c r="AY381"/>
    </row>
    <row r="382" spans="1:51" x14ac:dyDescent="0.25">
      <c r="A382" t="s">
        <v>1347</v>
      </c>
      <c r="B382" t="s">
        <v>539</v>
      </c>
      <c r="C382" t="s">
        <v>1081</v>
      </c>
      <c r="D382" t="s">
        <v>1212</v>
      </c>
      <c r="E382" s="32">
        <v>160.5</v>
      </c>
      <c r="F382" s="32">
        <v>432.8366666666667</v>
      </c>
      <c r="G382" s="32">
        <v>0</v>
      </c>
      <c r="H382" s="37">
        <v>0</v>
      </c>
      <c r="I382" s="32">
        <v>413.49211111111111</v>
      </c>
      <c r="J382" s="32">
        <v>0</v>
      </c>
      <c r="K382" s="37">
        <v>0</v>
      </c>
      <c r="L382" s="32">
        <v>48.686333333333337</v>
      </c>
      <c r="M382" s="32">
        <v>0</v>
      </c>
      <c r="N382" s="37">
        <v>0</v>
      </c>
      <c r="O382" s="32">
        <v>38.411666666666669</v>
      </c>
      <c r="P382" s="32">
        <v>0</v>
      </c>
      <c r="Q382" s="37">
        <v>0</v>
      </c>
      <c r="R382" s="32">
        <v>5.0302222222222222</v>
      </c>
      <c r="S382" s="32">
        <v>0</v>
      </c>
      <c r="T382" s="37">
        <v>0</v>
      </c>
      <c r="U382" s="32">
        <v>5.2444444444444445</v>
      </c>
      <c r="V382" s="32">
        <v>0</v>
      </c>
      <c r="W382" s="37">
        <v>0</v>
      </c>
      <c r="X382" s="32">
        <v>114.99077777777777</v>
      </c>
      <c r="Y382" s="32">
        <v>0</v>
      </c>
      <c r="Z382" s="37">
        <v>0</v>
      </c>
      <c r="AA382" s="32">
        <v>9.0698888888888902</v>
      </c>
      <c r="AB382" s="32">
        <v>0</v>
      </c>
      <c r="AC382" s="37">
        <v>0</v>
      </c>
      <c r="AD382" s="32">
        <v>260.08966666666669</v>
      </c>
      <c r="AE382" s="32">
        <v>0</v>
      </c>
      <c r="AF382" s="37">
        <v>0</v>
      </c>
      <c r="AG382" s="32">
        <v>0</v>
      </c>
      <c r="AH382" s="32">
        <v>0</v>
      </c>
      <c r="AI382" s="37" t="s">
        <v>1459</v>
      </c>
      <c r="AJ382" s="32">
        <v>0</v>
      </c>
      <c r="AK382" s="32">
        <v>0</v>
      </c>
      <c r="AL382" s="37" t="s">
        <v>1459</v>
      </c>
      <c r="AM382" t="s">
        <v>50</v>
      </c>
      <c r="AN382" s="34">
        <v>7</v>
      </c>
      <c r="AX382"/>
      <c r="AY382"/>
    </row>
    <row r="383" spans="1:51" x14ac:dyDescent="0.25">
      <c r="A383" t="s">
        <v>1347</v>
      </c>
      <c r="B383" t="s">
        <v>891</v>
      </c>
      <c r="C383" t="s">
        <v>1193</v>
      </c>
      <c r="D383" t="s">
        <v>1259</v>
      </c>
      <c r="E383" s="32">
        <v>42.522222222222226</v>
      </c>
      <c r="F383" s="32">
        <v>130.26699999999997</v>
      </c>
      <c r="G383" s="32">
        <v>0</v>
      </c>
      <c r="H383" s="37">
        <v>0</v>
      </c>
      <c r="I383" s="32">
        <v>125.75755555555551</v>
      </c>
      <c r="J383" s="32">
        <v>0</v>
      </c>
      <c r="K383" s="37">
        <v>0</v>
      </c>
      <c r="L383" s="32">
        <v>15.492777777777778</v>
      </c>
      <c r="M383" s="32">
        <v>0</v>
      </c>
      <c r="N383" s="37">
        <v>0</v>
      </c>
      <c r="O383" s="32">
        <v>10.983333333333333</v>
      </c>
      <c r="P383" s="32">
        <v>0</v>
      </c>
      <c r="Q383" s="37">
        <v>0</v>
      </c>
      <c r="R383" s="32">
        <v>0</v>
      </c>
      <c r="S383" s="32">
        <v>0</v>
      </c>
      <c r="T383" s="37" t="s">
        <v>1459</v>
      </c>
      <c r="U383" s="32">
        <v>4.509444444444445</v>
      </c>
      <c r="V383" s="32">
        <v>0</v>
      </c>
      <c r="W383" s="37">
        <v>0</v>
      </c>
      <c r="X383" s="32">
        <v>26.049111111111106</v>
      </c>
      <c r="Y383" s="32">
        <v>0</v>
      </c>
      <c r="Z383" s="37">
        <v>0</v>
      </c>
      <c r="AA383" s="32">
        <v>0</v>
      </c>
      <c r="AB383" s="32">
        <v>0</v>
      </c>
      <c r="AC383" s="37" t="s">
        <v>1459</v>
      </c>
      <c r="AD383" s="32">
        <v>60.764111111111099</v>
      </c>
      <c r="AE383" s="32">
        <v>0</v>
      </c>
      <c r="AF383" s="37">
        <v>0</v>
      </c>
      <c r="AG383" s="32">
        <v>12.776555555555554</v>
      </c>
      <c r="AH383" s="32">
        <v>0</v>
      </c>
      <c r="AI383" s="37">
        <v>0</v>
      </c>
      <c r="AJ383" s="32">
        <v>15.184444444444441</v>
      </c>
      <c r="AK383" s="32">
        <v>0</v>
      </c>
      <c r="AL383" s="37">
        <v>0</v>
      </c>
      <c r="AM383" t="s">
        <v>409</v>
      </c>
      <c r="AN383" s="34">
        <v>7</v>
      </c>
      <c r="AX383"/>
      <c r="AY383"/>
    </row>
    <row r="384" spans="1:51" x14ac:dyDescent="0.25">
      <c r="A384" t="s">
        <v>1347</v>
      </c>
      <c r="B384" t="s">
        <v>923</v>
      </c>
      <c r="C384" t="s">
        <v>1034</v>
      </c>
      <c r="D384" t="s">
        <v>1211</v>
      </c>
      <c r="E384" s="32">
        <v>72.87777777777778</v>
      </c>
      <c r="F384" s="32">
        <v>238.47999999999996</v>
      </c>
      <c r="G384" s="32">
        <v>62.297777777777789</v>
      </c>
      <c r="H384" s="37">
        <v>0.26122852137612296</v>
      </c>
      <c r="I384" s="32">
        <v>227.28555555555553</v>
      </c>
      <c r="J384" s="32">
        <v>62.297777777777789</v>
      </c>
      <c r="K384" s="37">
        <v>0.27409475109627152</v>
      </c>
      <c r="L384" s="32">
        <v>23.36333333333333</v>
      </c>
      <c r="M384" s="32">
        <v>9.4444444444444442E-2</v>
      </c>
      <c r="N384" s="37">
        <v>4.0424216483568752E-3</v>
      </c>
      <c r="O384" s="32">
        <v>12.168888888888887</v>
      </c>
      <c r="P384" s="32">
        <v>9.4444444444444442E-2</v>
      </c>
      <c r="Q384" s="37">
        <v>7.7611395178962756E-3</v>
      </c>
      <c r="R384" s="32">
        <v>5.5933333333333328</v>
      </c>
      <c r="S384" s="32">
        <v>0</v>
      </c>
      <c r="T384" s="37">
        <v>0</v>
      </c>
      <c r="U384" s="32">
        <v>5.6011111111111109</v>
      </c>
      <c r="V384" s="32">
        <v>0</v>
      </c>
      <c r="W384" s="37">
        <v>0</v>
      </c>
      <c r="X384" s="32">
        <v>51.857777777777777</v>
      </c>
      <c r="Y384" s="32">
        <v>2.9955555555555557</v>
      </c>
      <c r="Z384" s="37">
        <v>5.7764826876928355E-2</v>
      </c>
      <c r="AA384" s="32">
        <v>0</v>
      </c>
      <c r="AB384" s="32">
        <v>0</v>
      </c>
      <c r="AC384" s="37" t="s">
        <v>1459</v>
      </c>
      <c r="AD384" s="32">
        <v>153.81666666666663</v>
      </c>
      <c r="AE384" s="32">
        <v>54.13333333333334</v>
      </c>
      <c r="AF384" s="37">
        <v>0.35193412070646884</v>
      </c>
      <c r="AG384" s="32">
        <v>0</v>
      </c>
      <c r="AH384" s="32">
        <v>0</v>
      </c>
      <c r="AI384" s="37" t="s">
        <v>1459</v>
      </c>
      <c r="AJ384" s="32">
        <v>9.4422222222222221</v>
      </c>
      <c r="AK384" s="32">
        <v>5.0744444444444454</v>
      </c>
      <c r="AL384" s="37">
        <v>0.53742056954577555</v>
      </c>
      <c r="AM384" t="s">
        <v>441</v>
      </c>
      <c r="AN384" s="34">
        <v>7</v>
      </c>
      <c r="AX384"/>
      <c r="AY384"/>
    </row>
    <row r="385" spans="1:51" x14ac:dyDescent="0.25">
      <c r="A385" t="s">
        <v>1347</v>
      </c>
      <c r="B385" t="s">
        <v>905</v>
      </c>
      <c r="C385" t="s">
        <v>1197</v>
      </c>
      <c r="D385" t="s">
        <v>1290</v>
      </c>
      <c r="E385" s="32">
        <v>143.66666666666666</v>
      </c>
      <c r="F385" s="32">
        <v>264.7833333333333</v>
      </c>
      <c r="G385" s="32">
        <v>0</v>
      </c>
      <c r="H385" s="37">
        <v>0</v>
      </c>
      <c r="I385" s="32">
        <v>264.7833333333333</v>
      </c>
      <c r="J385" s="32">
        <v>0</v>
      </c>
      <c r="K385" s="37">
        <v>0</v>
      </c>
      <c r="L385" s="32">
        <v>19.752777777777776</v>
      </c>
      <c r="M385" s="32">
        <v>0</v>
      </c>
      <c r="N385" s="37">
        <v>0</v>
      </c>
      <c r="O385" s="32">
        <v>19.752777777777776</v>
      </c>
      <c r="P385" s="32">
        <v>0</v>
      </c>
      <c r="Q385" s="37">
        <v>0</v>
      </c>
      <c r="R385" s="32">
        <v>0</v>
      </c>
      <c r="S385" s="32">
        <v>0</v>
      </c>
      <c r="T385" s="37" t="s">
        <v>1459</v>
      </c>
      <c r="U385" s="32">
        <v>0</v>
      </c>
      <c r="V385" s="32">
        <v>0</v>
      </c>
      <c r="W385" s="37" t="s">
        <v>1459</v>
      </c>
      <c r="X385" s="32">
        <v>54.980555555555554</v>
      </c>
      <c r="Y385" s="32">
        <v>0</v>
      </c>
      <c r="Z385" s="37">
        <v>0</v>
      </c>
      <c r="AA385" s="32">
        <v>0</v>
      </c>
      <c r="AB385" s="32">
        <v>0</v>
      </c>
      <c r="AC385" s="37" t="s">
        <v>1459</v>
      </c>
      <c r="AD385" s="32">
        <v>163.82222222222222</v>
      </c>
      <c r="AE385" s="32">
        <v>0</v>
      </c>
      <c r="AF385" s="37">
        <v>0</v>
      </c>
      <c r="AG385" s="32">
        <v>0</v>
      </c>
      <c r="AH385" s="32">
        <v>0</v>
      </c>
      <c r="AI385" s="37" t="s">
        <v>1459</v>
      </c>
      <c r="AJ385" s="32">
        <v>26.227777777777778</v>
      </c>
      <c r="AK385" s="32">
        <v>0</v>
      </c>
      <c r="AL385" s="37">
        <v>0</v>
      </c>
      <c r="AM385" t="s">
        <v>423</v>
      </c>
      <c r="AN385" s="34">
        <v>7</v>
      </c>
      <c r="AX385"/>
      <c r="AY385"/>
    </row>
    <row r="386" spans="1:51" x14ac:dyDescent="0.25">
      <c r="A386" t="s">
        <v>1347</v>
      </c>
      <c r="B386" t="s">
        <v>674</v>
      </c>
      <c r="C386" t="s">
        <v>1037</v>
      </c>
      <c r="D386" t="s">
        <v>1246</v>
      </c>
      <c r="E386" s="32">
        <v>59.155555555555559</v>
      </c>
      <c r="F386" s="32">
        <v>128.45722222222224</v>
      </c>
      <c r="G386" s="32">
        <v>2.6016666666666666</v>
      </c>
      <c r="H386" s="37">
        <v>2.0253175505896902E-2</v>
      </c>
      <c r="I386" s="32">
        <v>120.84888888888889</v>
      </c>
      <c r="J386" s="32">
        <v>0.82388888888888889</v>
      </c>
      <c r="K386" s="37">
        <v>6.8175131477327053E-3</v>
      </c>
      <c r="L386" s="32">
        <v>28.163777777777781</v>
      </c>
      <c r="M386" s="32">
        <v>2.3748888888888886</v>
      </c>
      <c r="N386" s="37">
        <v>8.4324230493068308E-2</v>
      </c>
      <c r="O386" s="32">
        <v>20.555444444444447</v>
      </c>
      <c r="P386" s="32">
        <v>0.59711111111111115</v>
      </c>
      <c r="Q386" s="37">
        <v>2.9048805669219833E-2</v>
      </c>
      <c r="R386" s="32">
        <v>0</v>
      </c>
      <c r="S386" s="32">
        <v>0</v>
      </c>
      <c r="T386" s="37" t="s">
        <v>1459</v>
      </c>
      <c r="U386" s="32">
        <v>7.6083333333333334</v>
      </c>
      <c r="V386" s="32">
        <v>1.7777777777777775</v>
      </c>
      <c r="W386" s="37">
        <v>0.23366192040890832</v>
      </c>
      <c r="X386" s="32">
        <v>37.74722222222222</v>
      </c>
      <c r="Y386" s="32">
        <v>0</v>
      </c>
      <c r="Z386" s="37">
        <v>0</v>
      </c>
      <c r="AA386" s="32">
        <v>0</v>
      </c>
      <c r="AB386" s="32">
        <v>0</v>
      </c>
      <c r="AC386" s="37" t="s">
        <v>1459</v>
      </c>
      <c r="AD386" s="32">
        <v>52.518444444444455</v>
      </c>
      <c r="AE386" s="32">
        <v>0.22677777777777777</v>
      </c>
      <c r="AF386" s="37">
        <v>4.3180596869671177E-3</v>
      </c>
      <c r="AG386" s="32">
        <v>3.4083333333333332</v>
      </c>
      <c r="AH386" s="32">
        <v>0</v>
      </c>
      <c r="AI386" s="37">
        <v>0</v>
      </c>
      <c r="AJ386" s="32">
        <v>6.6194444444444445</v>
      </c>
      <c r="AK386" s="32">
        <v>0</v>
      </c>
      <c r="AL386" s="37">
        <v>0</v>
      </c>
      <c r="AM386" t="s">
        <v>188</v>
      </c>
      <c r="AN386" s="34">
        <v>7</v>
      </c>
      <c r="AX386"/>
      <c r="AY386"/>
    </row>
    <row r="387" spans="1:51" x14ac:dyDescent="0.25">
      <c r="A387" t="s">
        <v>1347</v>
      </c>
      <c r="B387" t="s">
        <v>696</v>
      </c>
      <c r="C387" t="s">
        <v>979</v>
      </c>
      <c r="D387" t="s">
        <v>1316</v>
      </c>
      <c r="E387" s="32">
        <v>35.588888888888889</v>
      </c>
      <c r="F387" s="32">
        <v>115.178</v>
      </c>
      <c r="G387" s="32">
        <v>7.991888888888889</v>
      </c>
      <c r="H387" s="37">
        <v>6.9387286538131324E-2</v>
      </c>
      <c r="I387" s="32">
        <v>106.37522222222222</v>
      </c>
      <c r="J387" s="32">
        <v>6.1752222222222217</v>
      </c>
      <c r="K387" s="37">
        <v>5.8051321475239115E-2</v>
      </c>
      <c r="L387" s="32">
        <v>14.316666666666666</v>
      </c>
      <c r="M387" s="32">
        <v>1.9</v>
      </c>
      <c r="N387" s="37">
        <v>0.13271245634458673</v>
      </c>
      <c r="O387" s="32">
        <v>8.5555555555555554</v>
      </c>
      <c r="P387" s="32">
        <v>8.3333333333333329E-2</v>
      </c>
      <c r="Q387" s="37">
        <v>9.74025974025974E-3</v>
      </c>
      <c r="R387" s="32">
        <v>0</v>
      </c>
      <c r="S387" s="32">
        <v>0</v>
      </c>
      <c r="T387" s="37" t="s">
        <v>1459</v>
      </c>
      <c r="U387" s="32">
        <v>5.7611111111111111</v>
      </c>
      <c r="V387" s="32">
        <v>1.8166666666666667</v>
      </c>
      <c r="W387" s="37">
        <v>0.31533269045323048</v>
      </c>
      <c r="X387" s="32">
        <v>26.910888888888888</v>
      </c>
      <c r="Y387" s="32">
        <v>0.29977777777777781</v>
      </c>
      <c r="Z387" s="37">
        <v>1.1139646074699215E-2</v>
      </c>
      <c r="AA387" s="32">
        <v>3.0416666666666665</v>
      </c>
      <c r="AB387" s="32">
        <v>0</v>
      </c>
      <c r="AC387" s="37">
        <v>0</v>
      </c>
      <c r="AD387" s="32">
        <v>41.06433333333333</v>
      </c>
      <c r="AE387" s="32">
        <v>5.7921111111111108</v>
      </c>
      <c r="AF387" s="37">
        <v>0.14104968085307878</v>
      </c>
      <c r="AG387" s="32">
        <v>12.716666666666667</v>
      </c>
      <c r="AH387" s="32">
        <v>0</v>
      </c>
      <c r="AI387" s="37">
        <v>0</v>
      </c>
      <c r="AJ387" s="32">
        <v>17.127777777777776</v>
      </c>
      <c r="AK387" s="32">
        <v>0</v>
      </c>
      <c r="AL387" s="37">
        <v>0</v>
      </c>
      <c r="AM387" t="s">
        <v>210</v>
      </c>
      <c r="AN387" s="34">
        <v>7</v>
      </c>
      <c r="AX387"/>
      <c r="AY387"/>
    </row>
    <row r="388" spans="1:51" x14ac:dyDescent="0.25">
      <c r="A388" t="s">
        <v>1347</v>
      </c>
      <c r="B388" t="s">
        <v>546</v>
      </c>
      <c r="C388" t="s">
        <v>1086</v>
      </c>
      <c r="D388" t="s">
        <v>1297</v>
      </c>
      <c r="E388" s="32">
        <v>64.822222222222223</v>
      </c>
      <c r="F388" s="32">
        <v>170.5611111111111</v>
      </c>
      <c r="G388" s="32">
        <v>0</v>
      </c>
      <c r="H388" s="37">
        <v>0</v>
      </c>
      <c r="I388" s="32">
        <v>158.08333333333331</v>
      </c>
      <c r="J388" s="32">
        <v>0</v>
      </c>
      <c r="K388" s="37">
        <v>0</v>
      </c>
      <c r="L388" s="32">
        <v>28.736111111111111</v>
      </c>
      <c r="M388" s="32">
        <v>0</v>
      </c>
      <c r="N388" s="37">
        <v>0</v>
      </c>
      <c r="O388" s="32">
        <v>16.258333333333333</v>
      </c>
      <c r="P388" s="32">
        <v>0</v>
      </c>
      <c r="Q388" s="37">
        <v>0</v>
      </c>
      <c r="R388" s="32">
        <v>7.1833333333333336</v>
      </c>
      <c r="S388" s="32">
        <v>0</v>
      </c>
      <c r="T388" s="37">
        <v>0</v>
      </c>
      <c r="U388" s="32">
        <v>5.2944444444444443</v>
      </c>
      <c r="V388" s="32">
        <v>0</v>
      </c>
      <c r="W388" s="37">
        <v>0</v>
      </c>
      <c r="X388" s="32">
        <v>42.363888888888887</v>
      </c>
      <c r="Y388" s="32">
        <v>0</v>
      </c>
      <c r="Z388" s="37">
        <v>0</v>
      </c>
      <c r="AA388" s="32">
        <v>0</v>
      </c>
      <c r="AB388" s="32">
        <v>0</v>
      </c>
      <c r="AC388" s="37" t="s">
        <v>1459</v>
      </c>
      <c r="AD388" s="32">
        <v>68.933333333333337</v>
      </c>
      <c r="AE388" s="32">
        <v>0</v>
      </c>
      <c r="AF388" s="37">
        <v>0</v>
      </c>
      <c r="AG388" s="32">
        <v>24.255555555555556</v>
      </c>
      <c r="AH388" s="32">
        <v>0</v>
      </c>
      <c r="AI388" s="37">
        <v>0</v>
      </c>
      <c r="AJ388" s="32">
        <v>6.2722222222222221</v>
      </c>
      <c r="AK388" s="32">
        <v>0</v>
      </c>
      <c r="AL388" s="37">
        <v>0</v>
      </c>
      <c r="AM388" t="s">
        <v>57</v>
      </c>
      <c r="AN388" s="34">
        <v>7</v>
      </c>
      <c r="AX388"/>
      <c r="AY388"/>
    </row>
    <row r="389" spans="1:51" x14ac:dyDescent="0.25">
      <c r="A389" t="s">
        <v>1347</v>
      </c>
      <c r="B389" t="s">
        <v>744</v>
      </c>
      <c r="C389" t="s">
        <v>1153</v>
      </c>
      <c r="D389" t="s">
        <v>1211</v>
      </c>
      <c r="E389" s="32">
        <v>68.911111111111111</v>
      </c>
      <c r="F389" s="32">
        <v>241.32677777777775</v>
      </c>
      <c r="G389" s="32">
        <v>71.337888888888898</v>
      </c>
      <c r="H389" s="37">
        <v>0.29560701694935548</v>
      </c>
      <c r="I389" s="32">
        <v>226.35455555555552</v>
      </c>
      <c r="J389" s="32">
        <v>71.337888888888898</v>
      </c>
      <c r="K389" s="37">
        <v>0.31515994327483293</v>
      </c>
      <c r="L389" s="32">
        <v>14.782999999999998</v>
      </c>
      <c r="M389" s="32">
        <v>3.2218888888888881</v>
      </c>
      <c r="N389" s="37">
        <v>0.21794553804294722</v>
      </c>
      <c r="O389" s="32">
        <v>4.1996666666666664</v>
      </c>
      <c r="P389" s="32">
        <v>3.2218888888888881</v>
      </c>
      <c r="Q389" s="37">
        <v>0.76717728920284667</v>
      </c>
      <c r="R389" s="32">
        <v>5.25</v>
      </c>
      <c r="S389" s="32">
        <v>0</v>
      </c>
      <c r="T389" s="37">
        <v>0</v>
      </c>
      <c r="U389" s="32">
        <v>5.333333333333333</v>
      </c>
      <c r="V389" s="32">
        <v>0</v>
      </c>
      <c r="W389" s="37">
        <v>0</v>
      </c>
      <c r="X389" s="32">
        <v>66.361888888888885</v>
      </c>
      <c r="Y389" s="32">
        <v>16.486444444444448</v>
      </c>
      <c r="Z389" s="37">
        <v>0.24843241686577142</v>
      </c>
      <c r="AA389" s="32">
        <v>4.3888888888888893</v>
      </c>
      <c r="AB389" s="32">
        <v>0</v>
      </c>
      <c r="AC389" s="37">
        <v>0</v>
      </c>
      <c r="AD389" s="32">
        <v>136.26522222222221</v>
      </c>
      <c r="AE389" s="32">
        <v>51.629555555555562</v>
      </c>
      <c r="AF389" s="37">
        <v>0.37889018719213441</v>
      </c>
      <c r="AG389" s="32">
        <v>0</v>
      </c>
      <c r="AH389" s="32">
        <v>0</v>
      </c>
      <c r="AI389" s="37" t="s">
        <v>1459</v>
      </c>
      <c r="AJ389" s="32">
        <v>19.527777777777779</v>
      </c>
      <c r="AK389" s="32">
        <v>0</v>
      </c>
      <c r="AL389" s="37">
        <v>0</v>
      </c>
      <c r="AM389" t="s">
        <v>258</v>
      </c>
      <c r="AN389" s="34">
        <v>7</v>
      </c>
      <c r="AX389"/>
      <c r="AY389"/>
    </row>
    <row r="390" spans="1:51" x14ac:dyDescent="0.25">
      <c r="A390" t="s">
        <v>1347</v>
      </c>
      <c r="B390" t="s">
        <v>615</v>
      </c>
      <c r="C390" t="s">
        <v>1114</v>
      </c>
      <c r="D390" t="s">
        <v>1307</v>
      </c>
      <c r="E390" s="32">
        <v>73.844444444444449</v>
      </c>
      <c r="F390" s="32">
        <v>203.30033333333336</v>
      </c>
      <c r="G390" s="32">
        <v>0.17777777777777778</v>
      </c>
      <c r="H390" s="37">
        <v>8.7445886026311372E-4</v>
      </c>
      <c r="I390" s="32">
        <v>183.37111111111113</v>
      </c>
      <c r="J390" s="32">
        <v>0.17777777777777778</v>
      </c>
      <c r="K390" s="37">
        <v>9.694971945174933E-4</v>
      </c>
      <c r="L390" s="32">
        <v>37.062777777777782</v>
      </c>
      <c r="M390" s="32">
        <v>0.17777777777777778</v>
      </c>
      <c r="N390" s="37">
        <v>4.7966663169097474E-3</v>
      </c>
      <c r="O390" s="32">
        <v>17.133555555555557</v>
      </c>
      <c r="P390" s="32">
        <v>0.17777777777777778</v>
      </c>
      <c r="Q390" s="37">
        <v>1.0376000311280009E-2</v>
      </c>
      <c r="R390" s="32">
        <v>14.240333333333334</v>
      </c>
      <c r="S390" s="32">
        <v>0</v>
      </c>
      <c r="T390" s="37">
        <v>0</v>
      </c>
      <c r="U390" s="32">
        <v>5.6888888888888891</v>
      </c>
      <c r="V390" s="32">
        <v>0</v>
      </c>
      <c r="W390" s="37">
        <v>0</v>
      </c>
      <c r="X390" s="32">
        <v>53.948555555555558</v>
      </c>
      <c r="Y390" s="32">
        <v>0</v>
      </c>
      <c r="Z390" s="37">
        <v>0</v>
      </c>
      <c r="AA390" s="32">
        <v>0</v>
      </c>
      <c r="AB390" s="32">
        <v>0</v>
      </c>
      <c r="AC390" s="37" t="s">
        <v>1459</v>
      </c>
      <c r="AD390" s="32">
        <v>90.515777777777785</v>
      </c>
      <c r="AE390" s="32">
        <v>0</v>
      </c>
      <c r="AF390" s="37">
        <v>0</v>
      </c>
      <c r="AG390" s="32">
        <v>3.2522222222222221</v>
      </c>
      <c r="AH390" s="32">
        <v>0</v>
      </c>
      <c r="AI390" s="37">
        <v>0</v>
      </c>
      <c r="AJ390" s="32">
        <v>18.520999999999994</v>
      </c>
      <c r="AK390" s="32">
        <v>0</v>
      </c>
      <c r="AL390" s="37">
        <v>0</v>
      </c>
      <c r="AM390" t="s">
        <v>129</v>
      </c>
      <c r="AN390" s="34">
        <v>7</v>
      </c>
      <c r="AX390"/>
      <c r="AY390"/>
    </row>
    <row r="391" spans="1:51" x14ac:dyDescent="0.25">
      <c r="A391" t="s">
        <v>1347</v>
      </c>
      <c r="B391" t="s">
        <v>669</v>
      </c>
      <c r="C391" t="s">
        <v>1113</v>
      </c>
      <c r="D391" t="s">
        <v>1245</v>
      </c>
      <c r="E391" s="32">
        <v>69.088888888888889</v>
      </c>
      <c r="F391" s="32">
        <v>198.32777777777775</v>
      </c>
      <c r="G391" s="32">
        <v>0</v>
      </c>
      <c r="H391" s="37">
        <v>0</v>
      </c>
      <c r="I391" s="32">
        <v>186.33611111111108</v>
      </c>
      <c r="J391" s="32">
        <v>0</v>
      </c>
      <c r="K391" s="37">
        <v>0</v>
      </c>
      <c r="L391" s="32">
        <v>19.663888888888888</v>
      </c>
      <c r="M391" s="32">
        <v>0</v>
      </c>
      <c r="N391" s="37">
        <v>0</v>
      </c>
      <c r="O391" s="32">
        <v>11.947222222222223</v>
      </c>
      <c r="P391" s="32">
        <v>0</v>
      </c>
      <c r="Q391" s="37">
        <v>0</v>
      </c>
      <c r="R391" s="32">
        <v>3.3250000000000002</v>
      </c>
      <c r="S391" s="32">
        <v>0</v>
      </c>
      <c r="T391" s="37">
        <v>0</v>
      </c>
      <c r="U391" s="32">
        <v>4.3916666666666666</v>
      </c>
      <c r="V391" s="32">
        <v>0</v>
      </c>
      <c r="W391" s="37">
        <v>0</v>
      </c>
      <c r="X391" s="32">
        <v>35.580555555555556</v>
      </c>
      <c r="Y391" s="32">
        <v>0</v>
      </c>
      <c r="Z391" s="37">
        <v>0</v>
      </c>
      <c r="AA391" s="32">
        <v>4.2750000000000004</v>
      </c>
      <c r="AB391" s="32">
        <v>0</v>
      </c>
      <c r="AC391" s="37">
        <v>0</v>
      </c>
      <c r="AD391" s="32">
        <v>77.875</v>
      </c>
      <c r="AE391" s="32">
        <v>0</v>
      </c>
      <c r="AF391" s="37">
        <v>0</v>
      </c>
      <c r="AG391" s="32">
        <v>30.161111111111111</v>
      </c>
      <c r="AH391" s="32">
        <v>0</v>
      </c>
      <c r="AI391" s="37">
        <v>0</v>
      </c>
      <c r="AJ391" s="32">
        <v>30.772222222222222</v>
      </c>
      <c r="AK391" s="32">
        <v>0</v>
      </c>
      <c r="AL391" s="37">
        <v>0</v>
      </c>
      <c r="AM391" t="s">
        <v>183</v>
      </c>
      <c r="AN391" s="34">
        <v>7</v>
      </c>
      <c r="AX391"/>
      <c r="AY391"/>
    </row>
    <row r="392" spans="1:51" x14ac:dyDescent="0.25">
      <c r="A392" t="s">
        <v>1347</v>
      </c>
      <c r="B392" t="s">
        <v>754</v>
      </c>
      <c r="C392" t="s">
        <v>1156</v>
      </c>
      <c r="D392" t="s">
        <v>1242</v>
      </c>
      <c r="E392" s="32">
        <v>53.955555555555556</v>
      </c>
      <c r="F392" s="32">
        <v>90.000888888888881</v>
      </c>
      <c r="G392" s="32">
        <v>0.26666666666666666</v>
      </c>
      <c r="H392" s="37">
        <v>2.9629336994202527E-3</v>
      </c>
      <c r="I392" s="32">
        <v>83.779666666666657</v>
      </c>
      <c r="J392" s="32">
        <v>0.26666666666666666</v>
      </c>
      <c r="K392" s="37">
        <v>3.1829521085068378E-3</v>
      </c>
      <c r="L392" s="32">
        <v>22.961777777777783</v>
      </c>
      <c r="M392" s="32">
        <v>0.17777777777777778</v>
      </c>
      <c r="N392" s="37">
        <v>7.7423350882626181E-3</v>
      </c>
      <c r="O392" s="32">
        <v>22.961777777777783</v>
      </c>
      <c r="P392" s="32">
        <v>0.17777777777777778</v>
      </c>
      <c r="Q392" s="37">
        <v>7.7423350882626181E-3</v>
      </c>
      <c r="R392" s="32">
        <v>0</v>
      </c>
      <c r="S392" s="32">
        <v>0</v>
      </c>
      <c r="T392" s="37" t="s">
        <v>1459</v>
      </c>
      <c r="U392" s="32">
        <v>0</v>
      </c>
      <c r="V392" s="32">
        <v>0</v>
      </c>
      <c r="W392" s="37" t="s">
        <v>1459</v>
      </c>
      <c r="X392" s="32">
        <v>14.192555555555552</v>
      </c>
      <c r="Y392" s="32">
        <v>8.8888888888888892E-2</v>
      </c>
      <c r="Z392" s="37">
        <v>6.2630643608151395E-3</v>
      </c>
      <c r="AA392" s="32">
        <v>6.221222222222222</v>
      </c>
      <c r="AB392" s="32">
        <v>0</v>
      </c>
      <c r="AC392" s="37">
        <v>0</v>
      </c>
      <c r="AD392" s="32">
        <v>13.82144444444444</v>
      </c>
      <c r="AE392" s="32">
        <v>0</v>
      </c>
      <c r="AF392" s="37">
        <v>0</v>
      </c>
      <c r="AG392" s="32">
        <v>21.793333333333333</v>
      </c>
      <c r="AH392" s="32">
        <v>0</v>
      </c>
      <c r="AI392" s="37">
        <v>0</v>
      </c>
      <c r="AJ392" s="32">
        <v>11.010555555555559</v>
      </c>
      <c r="AK392" s="32">
        <v>0</v>
      </c>
      <c r="AL392" s="37">
        <v>0</v>
      </c>
      <c r="AM392" t="s">
        <v>269</v>
      </c>
      <c r="AN392" s="34">
        <v>7</v>
      </c>
      <c r="AX392"/>
      <c r="AY392"/>
    </row>
    <row r="393" spans="1:51" x14ac:dyDescent="0.25">
      <c r="A393" t="s">
        <v>1347</v>
      </c>
      <c r="B393" t="s">
        <v>924</v>
      </c>
      <c r="C393" t="s">
        <v>1090</v>
      </c>
      <c r="D393" t="s">
        <v>1295</v>
      </c>
      <c r="E393" s="32">
        <v>71.900000000000006</v>
      </c>
      <c r="F393" s="32">
        <v>150.96411111111112</v>
      </c>
      <c r="G393" s="32">
        <v>0</v>
      </c>
      <c r="H393" s="37">
        <v>0</v>
      </c>
      <c r="I393" s="32">
        <v>142.84188888888889</v>
      </c>
      <c r="J393" s="32">
        <v>0</v>
      </c>
      <c r="K393" s="37">
        <v>0</v>
      </c>
      <c r="L393" s="32">
        <v>20.333888888888893</v>
      </c>
      <c r="M393" s="32">
        <v>0</v>
      </c>
      <c r="N393" s="37">
        <v>0</v>
      </c>
      <c r="O393" s="32">
        <v>12.21166666666667</v>
      </c>
      <c r="P393" s="32">
        <v>0</v>
      </c>
      <c r="Q393" s="37">
        <v>0</v>
      </c>
      <c r="R393" s="32">
        <v>0</v>
      </c>
      <c r="S393" s="32">
        <v>0</v>
      </c>
      <c r="T393" s="37" t="s">
        <v>1459</v>
      </c>
      <c r="U393" s="32">
        <v>8.1222222222222218</v>
      </c>
      <c r="V393" s="32">
        <v>0</v>
      </c>
      <c r="W393" s="37">
        <v>0</v>
      </c>
      <c r="X393" s="32">
        <v>34.520555555555553</v>
      </c>
      <c r="Y393" s="32">
        <v>0</v>
      </c>
      <c r="Z393" s="37">
        <v>0</v>
      </c>
      <c r="AA393" s="32">
        <v>0</v>
      </c>
      <c r="AB393" s="32">
        <v>0</v>
      </c>
      <c r="AC393" s="37" t="s">
        <v>1459</v>
      </c>
      <c r="AD393" s="32">
        <v>65.660888888888906</v>
      </c>
      <c r="AE393" s="32">
        <v>0</v>
      </c>
      <c r="AF393" s="37">
        <v>0</v>
      </c>
      <c r="AG393" s="32">
        <v>29.748777777777782</v>
      </c>
      <c r="AH393" s="32">
        <v>0</v>
      </c>
      <c r="AI393" s="37">
        <v>0</v>
      </c>
      <c r="AJ393" s="32">
        <v>0.7</v>
      </c>
      <c r="AK393" s="32">
        <v>0</v>
      </c>
      <c r="AL393" s="37">
        <v>0</v>
      </c>
      <c r="AM393" t="s">
        <v>442</v>
      </c>
      <c r="AN393" s="34">
        <v>7</v>
      </c>
      <c r="AX393"/>
      <c r="AY393"/>
    </row>
    <row r="394" spans="1:51" x14ac:dyDescent="0.25">
      <c r="A394" t="s">
        <v>1347</v>
      </c>
      <c r="B394" t="s">
        <v>952</v>
      </c>
      <c r="C394" t="s">
        <v>1053</v>
      </c>
      <c r="D394" t="s">
        <v>1301</v>
      </c>
      <c r="E394" s="32">
        <v>21.1</v>
      </c>
      <c r="F394" s="32">
        <v>75.291666666666671</v>
      </c>
      <c r="G394" s="32">
        <v>0.77222222222222225</v>
      </c>
      <c r="H394" s="37">
        <v>1.0256410256410256E-2</v>
      </c>
      <c r="I394" s="32">
        <v>69.230555555555554</v>
      </c>
      <c r="J394" s="32">
        <v>0.77222222222222225</v>
      </c>
      <c r="K394" s="37">
        <v>1.1154355414677207E-2</v>
      </c>
      <c r="L394" s="32">
        <v>12.508333333333333</v>
      </c>
      <c r="M394" s="32">
        <v>0</v>
      </c>
      <c r="N394" s="37">
        <v>0</v>
      </c>
      <c r="O394" s="32">
        <v>6.447222222222222</v>
      </c>
      <c r="P394" s="32">
        <v>0</v>
      </c>
      <c r="Q394" s="37">
        <v>0</v>
      </c>
      <c r="R394" s="32">
        <v>5.2611111111111111</v>
      </c>
      <c r="S394" s="32">
        <v>0</v>
      </c>
      <c r="T394" s="37">
        <v>0</v>
      </c>
      <c r="U394" s="32">
        <v>0.8</v>
      </c>
      <c r="V394" s="32">
        <v>0</v>
      </c>
      <c r="W394" s="37">
        <v>0</v>
      </c>
      <c r="X394" s="32">
        <v>18.247222222222224</v>
      </c>
      <c r="Y394" s="32">
        <v>0</v>
      </c>
      <c r="Z394" s="37">
        <v>0</v>
      </c>
      <c r="AA394" s="32">
        <v>0</v>
      </c>
      <c r="AB394" s="32">
        <v>0</v>
      </c>
      <c r="AC394" s="37" t="s">
        <v>1459</v>
      </c>
      <c r="AD394" s="32">
        <v>25.230555555555554</v>
      </c>
      <c r="AE394" s="32">
        <v>0.64444444444444449</v>
      </c>
      <c r="AF394" s="37">
        <v>2.5542221732907634E-2</v>
      </c>
      <c r="AG394" s="32">
        <v>3.4361111111111109</v>
      </c>
      <c r="AH394" s="32">
        <v>0</v>
      </c>
      <c r="AI394" s="37">
        <v>0</v>
      </c>
      <c r="AJ394" s="32">
        <v>15.869444444444444</v>
      </c>
      <c r="AK394" s="32">
        <v>0.12777777777777777</v>
      </c>
      <c r="AL394" s="37">
        <v>8.0518116576229655E-3</v>
      </c>
      <c r="AM394" t="s">
        <v>470</v>
      </c>
      <c r="AN394" s="34">
        <v>7</v>
      </c>
      <c r="AX394"/>
      <c r="AY394"/>
    </row>
    <row r="395" spans="1:51" x14ac:dyDescent="0.25">
      <c r="A395" t="s">
        <v>1347</v>
      </c>
      <c r="B395" t="s">
        <v>920</v>
      </c>
      <c r="C395" t="s">
        <v>1096</v>
      </c>
      <c r="D395" t="s">
        <v>1234</v>
      </c>
      <c r="E395" s="32">
        <v>40.666666666666664</v>
      </c>
      <c r="F395" s="32">
        <v>107.80866666666667</v>
      </c>
      <c r="G395" s="32">
        <v>0</v>
      </c>
      <c r="H395" s="37">
        <v>0</v>
      </c>
      <c r="I395" s="32">
        <v>96.083777777777769</v>
      </c>
      <c r="J395" s="32">
        <v>0</v>
      </c>
      <c r="K395" s="37">
        <v>0</v>
      </c>
      <c r="L395" s="32">
        <v>31.534000000000002</v>
      </c>
      <c r="M395" s="32">
        <v>0</v>
      </c>
      <c r="N395" s="37">
        <v>0</v>
      </c>
      <c r="O395" s="32">
        <v>19.809111111111111</v>
      </c>
      <c r="P395" s="32">
        <v>0</v>
      </c>
      <c r="Q395" s="37">
        <v>0</v>
      </c>
      <c r="R395" s="32">
        <v>6.0360000000000005</v>
      </c>
      <c r="S395" s="32">
        <v>0</v>
      </c>
      <c r="T395" s="37">
        <v>0</v>
      </c>
      <c r="U395" s="32">
        <v>5.6888888888888891</v>
      </c>
      <c r="V395" s="32">
        <v>0</v>
      </c>
      <c r="W395" s="37">
        <v>0</v>
      </c>
      <c r="X395" s="32">
        <v>7.419444444444447</v>
      </c>
      <c r="Y395" s="32">
        <v>0</v>
      </c>
      <c r="Z395" s="37">
        <v>0</v>
      </c>
      <c r="AA395" s="32">
        <v>0</v>
      </c>
      <c r="AB395" s="32">
        <v>0</v>
      </c>
      <c r="AC395" s="37" t="s">
        <v>1459</v>
      </c>
      <c r="AD395" s="32">
        <v>49.732777777777777</v>
      </c>
      <c r="AE395" s="32">
        <v>0</v>
      </c>
      <c r="AF395" s="37">
        <v>0</v>
      </c>
      <c r="AG395" s="32">
        <v>4.1858888888888881</v>
      </c>
      <c r="AH395" s="32">
        <v>0</v>
      </c>
      <c r="AI395" s="37">
        <v>0</v>
      </c>
      <c r="AJ395" s="32">
        <v>14.936555555555563</v>
      </c>
      <c r="AK395" s="32">
        <v>0</v>
      </c>
      <c r="AL395" s="37">
        <v>0</v>
      </c>
      <c r="AM395" t="s">
        <v>438</v>
      </c>
      <c r="AN395" s="34">
        <v>7</v>
      </c>
      <c r="AX395"/>
      <c r="AY395"/>
    </row>
    <row r="396" spans="1:51" x14ac:dyDescent="0.25">
      <c r="A396" t="s">
        <v>1347</v>
      </c>
      <c r="B396" t="s">
        <v>687</v>
      </c>
      <c r="C396" t="s">
        <v>1049</v>
      </c>
      <c r="D396" t="s">
        <v>1212</v>
      </c>
      <c r="E396" s="32">
        <v>76.322222222222223</v>
      </c>
      <c r="F396" s="32">
        <v>72.13333333333334</v>
      </c>
      <c r="G396" s="32">
        <v>0</v>
      </c>
      <c r="H396" s="37">
        <v>0</v>
      </c>
      <c r="I396" s="32">
        <v>72.13333333333334</v>
      </c>
      <c r="J396" s="32">
        <v>0</v>
      </c>
      <c r="K396" s="37">
        <v>0</v>
      </c>
      <c r="L396" s="32">
        <v>15.919444444444444</v>
      </c>
      <c r="M396" s="32">
        <v>0</v>
      </c>
      <c r="N396" s="37">
        <v>0</v>
      </c>
      <c r="O396" s="32">
        <v>15.919444444444444</v>
      </c>
      <c r="P396" s="32">
        <v>0</v>
      </c>
      <c r="Q396" s="37">
        <v>0</v>
      </c>
      <c r="R396" s="32">
        <v>0</v>
      </c>
      <c r="S396" s="32">
        <v>0</v>
      </c>
      <c r="T396" s="37" t="s">
        <v>1459</v>
      </c>
      <c r="U396" s="32">
        <v>0</v>
      </c>
      <c r="V396" s="32">
        <v>0</v>
      </c>
      <c r="W396" s="37" t="s">
        <v>1459</v>
      </c>
      <c r="X396" s="32">
        <v>13.133333333333333</v>
      </c>
      <c r="Y396" s="32">
        <v>0</v>
      </c>
      <c r="Z396" s="37">
        <v>0</v>
      </c>
      <c r="AA396" s="32">
        <v>0</v>
      </c>
      <c r="AB396" s="32">
        <v>0</v>
      </c>
      <c r="AC396" s="37" t="s">
        <v>1459</v>
      </c>
      <c r="AD396" s="32">
        <v>38.655555555555559</v>
      </c>
      <c r="AE396" s="32">
        <v>0</v>
      </c>
      <c r="AF396" s="37">
        <v>0</v>
      </c>
      <c r="AG396" s="32">
        <v>4.4249999999999998</v>
      </c>
      <c r="AH396" s="32">
        <v>0</v>
      </c>
      <c r="AI396" s="37">
        <v>0</v>
      </c>
      <c r="AJ396" s="32">
        <v>0</v>
      </c>
      <c r="AK396" s="32">
        <v>0</v>
      </c>
      <c r="AL396" s="37" t="s">
        <v>1459</v>
      </c>
      <c r="AM396" t="s">
        <v>201</v>
      </c>
      <c r="AN396" s="34">
        <v>7</v>
      </c>
      <c r="AX396"/>
      <c r="AY396"/>
    </row>
    <row r="397" spans="1:51" x14ac:dyDescent="0.25">
      <c r="A397" t="s">
        <v>1347</v>
      </c>
      <c r="B397" t="s">
        <v>757</v>
      </c>
      <c r="C397" t="s">
        <v>1018</v>
      </c>
      <c r="D397" t="s">
        <v>1236</v>
      </c>
      <c r="E397" s="32">
        <v>51.033333333333331</v>
      </c>
      <c r="F397" s="32">
        <v>167.0267777777778</v>
      </c>
      <c r="G397" s="32">
        <v>0</v>
      </c>
      <c r="H397" s="37">
        <v>0</v>
      </c>
      <c r="I397" s="32">
        <v>149.44099999999997</v>
      </c>
      <c r="J397" s="32">
        <v>0</v>
      </c>
      <c r="K397" s="37">
        <v>0</v>
      </c>
      <c r="L397" s="32">
        <v>21.895000000000003</v>
      </c>
      <c r="M397" s="32">
        <v>0</v>
      </c>
      <c r="N397" s="37">
        <v>0</v>
      </c>
      <c r="O397" s="32">
        <v>9.2787777777777762</v>
      </c>
      <c r="P397" s="32">
        <v>0</v>
      </c>
      <c r="Q397" s="37">
        <v>0</v>
      </c>
      <c r="R397" s="32">
        <v>7.0384444444444476</v>
      </c>
      <c r="S397" s="32">
        <v>0</v>
      </c>
      <c r="T397" s="37">
        <v>0</v>
      </c>
      <c r="U397" s="32">
        <v>5.5777777777777775</v>
      </c>
      <c r="V397" s="32">
        <v>0</v>
      </c>
      <c r="W397" s="37">
        <v>0</v>
      </c>
      <c r="X397" s="32">
        <v>38.572111111111106</v>
      </c>
      <c r="Y397" s="32">
        <v>0</v>
      </c>
      <c r="Z397" s="37">
        <v>0</v>
      </c>
      <c r="AA397" s="32">
        <v>4.9695555555555559</v>
      </c>
      <c r="AB397" s="32">
        <v>0</v>
      </c>
      <c r="AC397" s="37">
        <v>0</v>
      </c>
      <c r="AD397" s="32">
        <v>54.505222222222223</v>
      </c>
      <c r="AE397" s="32">
        <v>0</v>
      </c>
      <c r="AF397" s="37">
        <v>0</v>
      </c>
      <c r="AG397" s="32">
        <v>20.772888888888886</v>
      </c>
      <c r="AH397" s="32">
        <v>0</v>
      </c>
      <c r="AI397" s="37">
        <v>0</v>
      </c>
      <c r="AJ397" s="32">
        <v>26.311999999999998</v>
      </c>
      <c r="AK397" s="32">
        <v>0</v>
      </c>
      <c r="AL397" s="37">
        <v>0</v>
      </c>
      <c r="AM397" t="s">
        <v>272</v>
      </c>
      <c r="AN397" s="34">
        <v>7</v>
      </c>
      <c r="AX397"/>
      <c r="AY397"/>
    </row>
    <row r="398" spans="1:51" x14ac:dyDescent="0.25">
      <c r="A398" t="s">
        <v>1347</v>
      </c>
      <c r="B398" t="s">
        <v>612</v>
      </c>
      <c r="C398" t="s">
        <v>992</v>
      </c>
      <c r="D398" t="s">
        <v>1289</v>
      </c>
      <c r="E398" s="32">
        <v>59.144444444444446</v>
      </c>
      <c r="F398" s="32">
        <v>235.67222222222222</v>
      </c>
      <c r="G398" s="32">
        <v>0</v>
      </c>
      <c r="H398" s="37">
        <v>0</v>
      </c>
      <c r="I398" s="32">
        <v>210.95277777777775</v>
      </c>
      <c r="J398" s="32">
        <v>0</v>
      </c>
      <c r="K398" s="37">
        <v>0</v>
      </c>
      <c r="L398" s="32">
        <v>36.338888888888889</v>
      </c>
      <c r="M398" s="32">
        <v>0</v>
      </c>
      <c r="N398" s="37">
        <v>0</v>
      </c>
      <c r="O398" s="32">
        <v>26.019444444444446</v>
      </c>
      <c r="P398" s="32">
        <v>0</v>
      </c>
      <c r="Q398" s="37">
        <v>0</v>
      </c>
      <c r="R398" s="32">
        <v>4.9861111111111107</v>
      </c>
      <c r="S398" s="32">
        <v>0</v>
      </c>
      <c r="T398" s="37">
        <v>0</v>
      </c>
      <c r="U398" s="32">
        <v>5.333333333333333</v>
      </c>
      <c r="V398" s="32">
        <v>0</v>
      </c>
      <c r="W398" s="37">
        <v>0</v>
      </c>
      <c r="X398" s="32">
        <v>43.216666666666669</v>
      </c>
      <c r="Y398" s="32">
        <v>0</v>
      </c>
      <c r="Z398" s="37">
        <v>0</v>
      </c>
      <c r="AA398" s="32">
        <v>14.4</v>
      </c>
      <c r="AB398" s="32">
        <v>0</v>
      </c>
      <c r="AC398" s="37">
        <v>0</v>
      </c>
      <c r="AD398" s="32">
        <v>119.36666666666666</v>
      </c>
      <c r="AE398" s="32">
        <v>0</v>
      </c>
      <c r="AF398" s="37">
        <v>0</v>
      </c>
      <c r="AG398" s="32">
        <v>0</v>
      </c>
      <c r="AH398" s="32">
        <v>0</v>
      </c>
      <c r="AI398" s="37" t="s">
        <v>1459</v>
      </c>
      <c r="AJ398" s="32">
        <v>22.35</v>
      </c>
      <c r="AK398" s="32">
        <v>0</v>
      </c>
      <c r="AL398" s="37">
        <v>0</v>
      </c>
      <c r="AM398" t="s">
        <v>126</v>
      </c>
      <c r="AN398" s="34">
        <v>7</v>
      </c>
      <c r="AX398"/>
      <c r="AY398"/>
    </row>
    <row r="399" spans="1:51" x14ac:dyDescent="0.25">
      <c r="A399" t="s">
        <v>1347</v>
      </c>
      <c r="B399" t="s">
        <v>858</v>
      </c>
      <c r="C399" t="s">
        <v>1187</v>
      </c>
      <c r="D399" t="s">
        <v>1294</v>
      </c>
      <c r="E399" s="32">
        <v>56.733333333333334</v>
      </c>
      <c r="F399" s="32">
        <v>181.68055555555557</v>
      </c>
      <c r="G399" s="32">
        <v>0</v>
      </c>
      <c r="H399" s="37">
        <v>0</v>
      </c>
      <c r="I399" s="32">
        <v>171.25</v>
      </c>
      <c r="J399" s="32">
        <v>0</v>
      </c>
      <c r="K399" s="37">
        <v>0</v>
      </c>
      <c r="L399" s="32">
        <v>20.93611111111111</v>
      </c>
      <c r="M399" s="32">
        <v>0</v>
      </c>
      <c r="N399" s="37">
        <v>0</v>
      </c>
      <c r="O399" s="32">
        <v>10.505555555555556</v>
      </c>
      <c r="P399" s="32">
        <v>0</v>
      </c>
      <c r="Q399" s="37">
        <v>0</v>
      </c>
      <c r="R399" s="32">
        <v>5.8083333333333336</v>
      </c>
      <c r="S399" s="32">
        <v>0</v>
      </c>
      <c r="T399" s="37">
        <v>0</v>
      </c>
      <c r="U399" s="32">
        <v>4.6222222222222218</v>
      </c>
      <c r="V399" s="32">
        <v>0</v>
      </c>
      <c r="W399" s="37">
        <v>0</v>
      </c>
      <c r="X399" s="32">
        <v>48.422222222222224</v>
      </c>
      <c r="Y399" s="32">
        <v>0</v>
      </c>
      <c r="Z399" s="37">
        <v>0</v>
      </c>
      <c r="AA399" s="32">
        <v>0</v>
      </c>
      <c r="AB399" s="32">
        <v>0</v>
      </c>
      <c r="AC399" s="37" t="s">
        <v>1459</v>
      </c>
      <c r="AD399" s="32">
        <v>65.416666666666671</v>
      </c>
      <c r="AE399" s="32">
        <v>0</v>
      </c>
      <c r="AF399" s="37">
        <v>0</v>
      </c>
      <c r="AG399" s="32">
        <v>39.011111111111113</v>
      </c>
      <c r="AH399" s="32">
        <v>0</v>
      </c>
      <c r="AI399" s="37">
        <v>0</v>
      </c>
      <c r="AJ399" s="32">
        <v>7.8944444444444448</v>
      </c>
      <c r="AK399" s="32">
        <v>0</v>
      </c>
      <c r="AL399" s="37">
        <v>0</v>
      </c>
      <c r="AM399" t="s">
        <v>376</v>
      </c>
      <c r="AN399" s="34">
        <v>7</v>
      </c>
      <c r="AX399"/>
      <c r="AY399"/>
    </row>
    <row r="400" spans="1:51" x14ac:dyDescent="0.25">
      <c r="A400" t="s">
        <v>1347</v>
      </c>
      <c r="B400" t="s">
        <v>756</v>
      </c>
      <c r="C400" t="s">
        <v>1074</v>
      </c>
      <c r="D400" t="s">
        <v>1253</v>
      </c>
      <c r="E400" s="32">
        <v>63.888888888888886</v>
      </c>
      <c r="F400" s="32">
        <v>283.16666666666663</v>
      </c>
      <c r="G400" s="32">
        <v>0</v>
      </c>
      <c r="H400" s="37">
        <v>0</v>
      </c>
      <c r="I400" s="32">
        <v>247.6888888888889</v>
      </c>
      <c r="J400" s="32">
        <v>0</v>
      </c>
      <c r="K400" s="37">
        <v>0</v>
      </c>
      <c r="L400" s="32">
        <v>43.961111111111116</v>
      </c>
      <c r="M400" s="32">
        <v>0</v>
      </c>
      <c r="N400" s="37">
        <v>0</v>
      </c>
      <c r="O400" s="32">
        <v>24.125</v>
      </c>
      <c r="P400" s="32">
        <v>0</v>
      </c>
      <c r="Q400" s="37">
        <v>0</v>
      </c>
      <c r="R400" s="32">
        <v>14.680555555555555</v>
      </c>
      <c r="S400" s="32">
        <v>0</v>
      </c>
      <c r="T400" s="37">
        <v>0</v>
      </c>
      <c r="U400" s="32">
        <v>5.1555555555555559</v>
      </c>
      <c r="V400" s="32">
        <v>0</v>
      </c>
      <c r="W400" s="37">
        <v>0</v>
      </c>
      <c r="X400" s="32">
        <v>90.183333333333337</v>
      </c>
      <c r="Y400" s="32">
        <v>0</v>
      </c>
      <c r="Z400" s="37">
        <v>0</v>
      </c>
      <c r="AA400" s="32">
        <v>15.641666666666667</v>
      </c>
      <c r="AB400" s="32">
        <v>0</v>
      </c>
      <c r="AC400" s="37">
        <v>0</v>
      </c>
      <c r="AD400" s="32">
        <v>111.44166666666666</v>
      </c>
      <c r="AE400" s="32">
        <v>0</v>
      </c>
      <c r="AF400" s="37">
        <v>0</v>
      </c>
      <c r="AG400" s="32">
        <v>0</v>
      </c>
      <c r="AH400" s="32">
        <v>0</v>
      </c>
      <c r="AI400" s="37" t="s">
        <v>1459</v>
      </c>
      <c r="AJ400" s="32">
        <v>21.93888888888889</v>
      </c>
      <c r="AK400" s="32">
        <v>0</v>
      </c>
      <c r="AL400" s="37">
        <v>0</v>
      </c>
      <c r="AM400" t="s">
        <v>271</v>
      </c>
      <c r="AN400" s="34">
        <v>7</v>
      </c>
      <c r="AX400"/>
      <c r="AY400"/>
    </row>
    <row r="401" spans="1:51" x14ac:dyDescent="0.25">
      <c r="A401" t="s">
        <v>1347</v>
      </c>
      <c r="B401" t="s">
        <v>529</v>
      </c>
      <c r="C401" t="s">
        <v>989</v>
      </c>
      <c r="D401" t="s">
        <v>1234</v>
      </c>
      <c r="E401" s="32">
        <v>130.06666666666666</v>
      </c>
      <c r="F401" s="32">
        <v>321.65333333333325</v>
      </c>
      <c r="G401" s="32">
        <v>41.427777777777777</v>
      </c>
      <c r="H401" s="37">
        <v>0.12879635770740069</v>
      </c>
      <c r="I401" s="32">
        <v>311.16444444444437</v>
      </c>
      <c r="J401" s="32">
        <v>41.427777777777777</v>
      </c>
      <c r="K401" s="37">
        <v>0.13313789064731762</v>
      </c>
      <c r="L401" s="32">
        <v>49.789999999999992</v>
      </c>
      <c r="M401" s="32">
        <v>6.5055555555555555</v>
      </c>
      <c r="N401" s="37">
        <v>0.13065988261810718</v>
      </c>
      <c r="O401" s="32">
        <v>42.056666666666658</v>
      </c>
      <c r="P401" s="32">
        <v>6.5055555555555555</v>
      </c>
      <c r="Q401" s="37">
        <v>0.15468547726612247</v>
      </c>
      <c r="R401" s="32">
        <v>2.0444444444444443</v>
      </c>
      <c r="S401" s="32">
        <v>0</v>
      </c>
      <c r="T401" s="37">
        <v>0</v>
      </c>
      <c r="U401" s="32">
        <v>5.6888888888888891</v>
      </c>
      <c r="V401" s="32">
        <v>0</v>
      </c>
      <c r="W401" s="37">
        <v>0</v>
      </c>
      <c r="X401" s="32">
        <v>74.779777777777767</v>
      </c>
      <c r="Y401" s="32">
        <v>20.575333333333337</v>
      </c>
      <c r="Z401" s="37">
        <v>0.27514568703957404</v>
      </c>
      <c r="AA401" s="32">
        <v>2.7555555555555555</v>
      </c>
      <c r="AB401" s="32">
        <v>0</v>
      </c>
      <c r="AC401" s="37">
        <v>0</v>
      </c>
      <c r="AD401" s="32">
        <v>102.78555555555556</v>
      </c>
      <c r="AE401" s="32">
        <v>14.215555555555557</v>
      </c>
      <c r="AF401" s="37">
        <v>0.13830304733695831</v>
      </c>
      <c r="AG401" s="32">
        <v>30.86444444444443</v>
      </c>
      <c r="AH401" s="32">
        <v>0</v>
      </c>
      <c r="AI401" s="37">
        <v>0</v>
      </c>
      <c r="AJ401" s="32">
        <v>60.677999999999962</v>
      </c>
      <c r="AK401" s="32">
        <v>0.13133333333333333</v>
      </c>
      <c r="AL401" s="37">
        <v>2.16443082061593E-3</v>
      </c>
      <c r="AM401" t="s">
        <v>40</v>
      </c>
      <c r="AN401" s="34">
        <v>7</v>
      </c>
      <c r="AX401"/>
      <c r="AY401"/>
    </row>
    <row r="402" spans="1:51" x14ac:dyDescent="0.25">
      <c r="A402" t="s">
        <v>1347</v>
      </c>
      <c r="B402" t="s">
        <v>509</v>
      </c>
      <c r="C402" t="s">
        <v>989</v>
      </c>
      <c r="D402" t="s">
        <v>1234</v>
      </c>
      <c r="E402" s="32">
        <v>93.477777777777774</v>
      </c>
      <c r="F402" s="32">
        <v>298.74044444444445</v>
      </c>
      <c r="G402" s="32">
        <v>6.0043333333333333</v>
      </c>
      <c r="H402" s="37">
        <v>2.0098829753364494E-2</v>
      </c>
      <c r="I402" s="32">
        <v>277.44044444444444</v>
      </c>
      <c r="J402" s="32">
        <v>6.0043333333333333</v>
      </c>
      <c r="K402" s="37">
        <v>2.1641881901381037E-2</v>
      </c>
      <c r="L402" s="32">
        <v>69.419444444444437</v>
      </c>
      <c r="M402" s="32">
        <v>0.53888888888888886</v>
      </c>
      <c r="N402" s="37">
        <v>7.762794606058181E-3</v>
      </c>
      <c r="O402" s="32">
        <v>53.18611111111111</v>
      </c>
      <c r="P402" s="32">
        <v>0.53888888888888886</v>
      </c>
      <c r="Q402" s="37">
        <v>1.0132135582597795E-2</v>
      </c>
      <c r="R402" s="32">
        <v>10.544444444444444</v>
      </c>
      <c r="S402" s="32">
        <v>0</v>
      </c>
      <c r="T402" s="37">
        <v>0</v>
      </c>
      <c r="U402" s="32">
        <v>5.6888888888888891</v>
      </c>
      <c r="V402" s="32">
        <v>0</v>
      </c>
      <c r="W402" s="37">
        <v>0</v>
      </c>
      <c r="X402" s="32">
        <v>32.93333333333333</v>
      </c>
      <c r="Y402" s="32">
        <v>4.0083333333333337</v>
      </c>
      <c r="Z402" s="37">
        <v>0.12171052631578951</v>
      </c>
      <c r="AA402" s="32">
        <v>5.0666666666666664</v>
      </c>
      <c r="AB402" s="32">
        <v>0</v>
      </c>
      <c r="AC402" s="37">
        <v>0</v>
      </c>
      <c r="AD402" s="32">
        <v>97.965444444444458</v>
      </c>
      <c r="AE402" s="32">
        <v>1.4571111111111112</v>
      </c>
      <c r="AF402" s="37">
        <v>1.487372531584266E-2</v>
      </c>
      <c r="AG402" s="32">
        <v>45.452777777777776</v>
      </c>
      <c r="AH402" s="32">
        <v>0</v>
      </c>
      <c r="AI402" s="37">
        <v>0</v>
      </c>
      <c r="AJ402" s="32">
        <v>47.902777777777779</v>
      </c>
      <c r="AK402" s="32">
        <v>0</v>
      </c>
      <c r="AL402" s="37">
        <v>0</v>
      </c>
      <c r="AM402" t="s">
        <v>20</v>
      </c>
      <c r="AN402" s="34">
        <v>7</v>
      </c>
      <c r="AX402"/>
      <c r="AY402"/>
    </row>
    <row r="403" spans="1:51" x14ac:dyDescent="0.25">
      <c r="A403" t="s">
        <v>1347</v>
      </c>
      <c r="B403" t="s">
        <v>668</v>
      </c>
      <c r="C403" t="s">
        <v>989</v>
      </c>
      <c r="D403" t="s">
        <v>1234</v>
      </c>
      <c r="E403" s="32">
        <v>112.93333333333334</v>
      </c>
      <c r="F403" s="32">
        <v>286.20155555555561</v>
      </c>
      <c r="G403" s="32">
        <v>95.13822222222224</v>
      </c>
      <c r="H403" s="37">
        <v>0.33241685929185882</v>
      </c>
      <c r="I403" s="32">
        <v>270.33044444444454</v>
      </c>
      <c r="J403" s="32">
        <v>95.13822222222224</v>
      </c>
      <c r="K403" s="37">
        <v>0.3519330662801986</v>
      </c>
      <c r="L403" s="32">
        <v>25.363555555555553</v>
      </c>
      <c r="M403" s="32">
        <v>8.2468888888888898</v>
      </c>
      <c r="N403" s="37">
        <v>0.32514719282259769</v>
      </c>
      <c r="O403" s="32">
        <v>17.746888888888886</v>
      </c>
      <c r="P403" s="32">
        <v>8.2468888888888898</v>
      </c>
      <c r="Q403" s="37">
        <v>0.4646949074016104</v>
      </c>
      <c r="R403" s="32">
        <v>4.1111111111111107</v>
      </c>
      <c r="S403" s="32">
        <v>0</v>
      </c>
      <c r="T403" s="37">
        <v>0</v>
      </c>
      <c r="U403" s="32">
        <v>3.5055555555555555</v>
      </c>
      <c r="V403" s="32">
        <v>0</v>
      </c>
      <c r="W403" s="37">
        <v>0</v>
      </c>
      <c r="X403" s="32">
        <v>34.385222222222239</v>
      </c>
      <c r="Y403" s="32">
        <v>11.841888888888889</v>
      </c>
      <c r="Z403" s="37">
        <v>0.34438890091673729</v>
      </c>
      <c r="AA403" s="32">
        <v>8.2544444444444451</v>
      </c>
      <c r="AB403" s="32">
        <v>0</v>
      </c>
      <c r="AC403" s="37">
        <v>0</v>
      </c>
      <c r="AD403" s="32">
        <v>125.14733333333335</v>
      </c>
      <c r="AE403" s="32">
        <v>67.112888888888904</v>
      </c>
      <c r="AF403" s="37">
        <v>0.5362710263280791</v>
      </c>
      <c r="AG403" s="32">
        <v>8.4533333333333331</v>
      </c>
      <c r="AH403" s="32">
        <v>0</v>
      </c>
      <c r="AI403" s="37">
        <v>0</v>
      </c>
      <c r="AJ403" s="32">
        <v>84.597666666666697</v>
      </c>
      <c r="AK403" s="32">
        <v>7.9365555555555556</v>
      </c>
      <c r="AL403" s="37">
        <v>9.3815300921091832E-2</v>
      </c>
      <c r="AM403" t="s">
        <v>182</v>
      </c>
      <c r="AN403" s="34">
        <v>7</v>
      </c>
      <c r="AX403"/>
      <c r="AY403"/>
    </row>
    <row r="404" spans="1:51" x14ac:dyDescent="0.25">
      <c r="A404" t="s">
        <v>1347</v>
      </c>
      <c r="B404" t="s">
        <v>890</v>
      </c>
      <c r="C404" t="s">
        <v>989</v>
      </c>
      <c r="D404" t="s">
        <v>1234</v>
      </c>
      <c r="E404" s="32">
        <v>75.12222222222222</v>
      </c>
      <c r="F404" s="32">
        <v>204.04388888888897</v>
      </c>
      <c r="G404" s="32">
        <v>0.17777777777777778</v>
      </c>
      <c r="H404" s="37">
        <v>8.7127224807299051E-4</v>
      </c>
      <c r="I404" s="32">
        <v>191.67855555555562</v>
      </c>
      <c r="J404" s="32">
        <v>0.17777777777777778</v>
      </c>
      <c r="K404" s="37">
        <v>9.274787013211352E-4</v>
      </c>
      <c r="L404" s="32">
        <v>25.253666666666668</v>
      </c>
      <c r="M404" s="32">
        <v>0.17777777777777778</v>
      </c>
      <c r="N404" s="37">
        <v>7.0396818063823514E-3</v>
      </c>
      <c r="O404" s="32">
        <v>17.445222222222224</v>
      </c>
      <c r="P404" s="32">
        <v>0.17777777777777778</v>
      </c>
      <c r="Q404" s="37">
        <v>1.0190628443317813E-2</v>
      </c>
      <c r="R404" s="32">
        <v>2.2862222222222219</v>
      </c>
      <c r="S404" s="32">
        <v>0</v>
      </c>
      <c r="T404" s="37">
        <v>0</v>
      </c>
      <c r="U404" s="32">
        <v>5.5222222222222221</v>
      </c>
      <c r="V404" s="32">
        <v>0</v>
      </c>
      <c r="W404" s="37">
        <v>0</v>
      </c>
      <c r="X404" s="32">
        <v>50.310000000000009</v>
      </c>
      <c r="Y404" s="32">
        <v>0</v>
      </c>
      <c r="Z404" s="37">
        <v>0</v>
      </c>
      <c r="AA404" s="32">
        <v>4.5568888888888885</v>
      </c>
      <c r="AB404" s="32">
        <v>0</v>
      </c>
      <c r="AC404" s="37">
        <v>0</v>
      </c>
      <c r="AD404" s="32">
        <v>90.93444444444448</v>
      </c>
      <c r="AE404" s="32">
        <v>0</v>
      </c>
      <c r="AF404" s="37">
        <v>0</v>
      </c>
      <c r="AG404" s="32">
        <v>7.3206666666666695</v>
      </c>
      <c r="AH404" s="32">
        <v>0</v>
      </c>
      <c r="AI404" s="37">
        <v>0</v>
      </c>
      <c r="AJ404" s="32">
        <v>25.66822222222223</v>
      </c>
      <c r="AK404" s="32">
        <v>0</v>
      </c>
      <c r="AL404" s="37">
        <v>0</v>
      </c>
      <c r="AM404" t="s">
        <v>408</v>
      </c>
      <c r="AN404" s="34">
        <v>7</v>
      </c>
      <c r="AX404"/>
      <c r="AY404"/>
    </row>
    <row r="405" spans="1:51" x14ac:dyDescent="0.25">
      <c r="A405" t="s">
        <v>1347</v>
      </c>
      <c r="B405" t="s">
        <v>915</v>
      </c>
      <c r="C405" t="s">
        <v>1083</v>
      </c>
      <c r="D405" t="s">
        <v>1283</v>
      </c>
      <c r="E405" s="32">
        <v>48.322222222222223</v>
      </c>
      <c r="F405" s="32">
        <v>180.18888888888887</v>
      </c>
      <c r="G405" s="32">
        <v>0</v>
      </c>
      <c r="H405" s="37">
        <v>0</v>
      </c>
      <c r="I405" s="32">
        <v>156.77499999999998</v>
      </c>
      <c r="J405" s="32">
        <v>0</v>
      </c>
      <c r="K405" s="37">
        <v>0</v>
      </c>
      <c r="L405" s="32">
        <v>51.141666666666666</v>
      </c>
      <c r="M405" s="32">
        <v>0</v>
      </c>
      <c r="N405" s="37">
        <v>0</v>
      </c>
      <c r="O405" s="32">
        <v>39.227777777777774</v>
      </c>
      <c r="P405" s="32">
        <v>0</v>
      </c>
      <c r="Q405" s="37">
        <v>0</v>
      </c>
      <c r="R405" s="32">
        <v>5.2333333333333334</v>
      </c>
      <c r="S405" s="32">
        <v>0</v>
      </c>
      <c r="T405" s="37">
        <v>0</v>
      </c>
      <c r="U405" s="32">
        <v>6.6805555555555554</v>
      </c>
      <c r="V405" s="32">
        <v>0</v>
      </c>
      <c r="W405" s="37">
        <v>0</v>
      </c>
      <c r="X405" s="32">
        <v>20.322222222222223</v>
      </c>
      <c r="Y405" s="32">
        <v>0</v>
      </c>
      <c r="Z405" s="37">
        <v>0</v>
      </c>
      <c r="AA405" s="32">
        <v>11.5</v>
      </c>
      <c r="AB405" s="32">
        <v>0</v>
      </c>
      <c r="AC405" s="37">
        <v>0</v>
      </c>
      <c r="AD405" s="32">
        <v>97.224999999999994</v>
      </c>
      <c r="AE405" s="32">
        <v>0</v>
      </c>
      <c r="AF405" s="37">
        <v>0</v>
      </c>
      <c r="AG405" s="32">
        <v>0</v>
      </c>
      <c r="AH405" s="32">
        <v>0</v>
      </c>
      <c r="AI405" s="37" t="s">
        <v>1459</v>
      </c>
      <c r="AJ405" s="32">
        <v>0</v>
      </c>
      <c r="AK405" s="32">
        <v>0</v>
      </c>
      <c r="AL405" s="37" t="s">
        <v>1459</v>
      </c>
      <c r="AM405" t="s">
        <v>433</v>
      </c>
      <c r="AN405" s="34">
        <v>7</v>
      </c>
      <c r="AX405"/>
      <c r="AY405"/>
    </row>
    <row r="406" spans="1:51" x14ac:dyDescent="0.25">
      <c r="A406" t="s">
        <v>1347</v>
      </c>
      <c r="B406" t="s">
        <v>531</v>
      </c>
      <c r="C406" t="s">
        <v>983</v>
      </c>
      <c r="D406" t="s">
        <v>1283</v>
      </c>
      <c r="E406" s="32">
        <v>91.7</v>
      </c>
      <c r="F406" s="32">
        <v>146.76666666666665</v>
      </c>
      <c r="G406" s="32">
        <v>0</v>
      </c>
      <c r="H406" s="37">
        <v>0</v>
      </c>
      <c r="I406" s="32">
        <v>135.34166666666667</v>
      </c>
      <c r="J406" s="32">
        <v>0</v>
      </c>
      <c r="K406" s="37">
        <v>0</v>
      </c>
      <c r="L406" s="32">
        <v>28.227777777777774</v>
      </c>
      <c r="M406" s="32">
        <v>0</v>
      </c>
      <c r="N406" s="37">
        <v>0</v>
      </c>
      <c r="O406" s="32">
        <v>17.274999999999999</v>
      </c>
      <c r="P406" s="32">
        <v>0</v>
      </c>
      <c r="Q406" s="37">
        <v>0</v>
      </c>
      <c r="R406" s="32">
        <v>5.6194444444444445</v>
      </c>
      <c r="S406" s="32">
        <v>0</v>
      </c>
      <c r="T406" s="37">
        <v>0</v>
      </c>
      <c r="U406" s="32">
        <v>5.333333333333333</v>
      </c>
      <c r="V406" s="32">
        <v>0</v>
      </c>
      <c r="W406" s="37">
        <v>0</v>
      </c>
      <c r="X406" s="32">
        <v>34.68333333333333</v>
      </c>
      <c r="Y406" s="32">
        <v>0</v>
      </c>
      <c r="Z406" s="37">
        <v>0</v>
      </c>
      <c r="AA406" s="32">
        <v>0.47222222222222221</v>
      </c>
      <c r="AB406" s="32">
        <v>0</v>
      </c>
      <c r="AC406" s="37">
        <v>0</v>
      </c>
      <c r="AD406" s="32">
        <v>83.38333333333334</v>
      </c>
      <c r="AE406" s="32">
        <v>0</v>
      </c>
      <c r="AF406" s="37">
        <v>0</v>
      </c>
      <c r="AG406" s="32">
        <v>0</v>
      </c>
      <c r="AH406" s="32">
        <v>0</v>
      </c>
      <c r="AI406" s="37" t="s">
        <v>1459</v>
      </c>
      <c r="AJ406" s="32">
        <v>0</v>
      </c>
      <c r="AK406" s="32">
        <v>0</v>
      </c>
      <c r="AL406" s="37" t="s">
        <v>1459</v>
      </c>
      <c r="AM406" t="s">
        <v>42</v>
      </c>
      <c r="AN406" s="34">
        <v>7</v>
      </c>
      <c r="AX406"/>
      <c r="AY406"/>
    </row>
    <row r="407" spans="1:51" x14ac:dyDescent="0.25">
      <c r="A407" t="s">
        <v>1347</v>
      </c>
      <c r="B407" t="s">
        <v>760</v>
      </c>
      <c r="C407" t="s">
        <v>1157</v>
      </c>
      <c r="D407" t="s">
        <v>1213</v>
      </c>
      <c r="E407" s="32">
        <v>49.655555555555559</v>
      </c>
      <c r="F407" s="32">
        <v>118.18611111111112</v>
      </c>
      <c r="G407" s="32">
        <v>0</v>
      </c>
      <c r="H407" s="37">
        <v>0</v>
      </c>
      <c r="I407" s="32">
        <v>98.580555555555549</v>
      </c>
      <c r="J407" s="32">
        <v>0</v>
      </c>
      <c r="K407" s="37">
        <v>0</v>
      </c>
      <c r="L407" s="32">
        <v>10.902777777777779</v>
      </c>
      <c r="M407" s="32">
        <v>0</v>
      </c>
      <c r="N407" s="37">
        <v>0</v>
      </c>
      <c r="O407" s="32">
        <v>5.177777777777778</v>
      </c>
      <c r="P407" s="32">
        <v>0</v>
      </c>
      <c r="Q407" s="37">
        <v>0</v>
      </c>
      <c r="R407" s="32">
        <v>1.0361111111111112</v>
      </c>
      <c r="S407" s="32">
        <v>0</v>
      </c>
      <c r="T407" s="37">
        <v>0</v>
      </c>
      <c r="U407" s="32">
        <v>4.6888888888888891</v>
      </c>
      <c r="V407" s="32">
        <v>0</v>
      </c>
      <c r="W407" s="37">
        <v>0</v>
      </c>
      <c r="X407" s="32">
        <v>21.866666666666667</v>
      </c>
      <c r="Y407" s="32">
        <v>0</v>
      </c>
      <c r="Z407" s="37">
        <v>0</v>
      </c>
      <c r="AA407" s="32">
        <v>13.880555555555556</v>
      </c>
      <c r="AB407" s="32">
        <v>0</v>
      </c>
      <c r="AC407" s="37">
        <v>0</v>
      </c>
      <c r="AD407" s="32">
        <v>71.536111111111111</v>
      </c>
      <c r="AE407" s="32">
        <v>0</v>
      </c>
      <c r="AF407" s="37">
        <v>0</v>
      </c>
      <c r="AG407" s="32">
        <v>0</v>
      </c>
      <c r="AH407" s="32">
        <v>0</v>
      </c>
      <c r="AI407" s="37" t="s">
        <v>1459</v>
      </c>
      <c r="AJ407" s="32">
        <v>0</v>
      </c>
      <c r="AK407" s="32">
        <v>0</v>
      </c>
      <c r="AL407" s="37" t="s">
        <v>1459</v>
      </c>
      <c r="AM407" t="s">
        <v>275</v>
      </c>
      <c r="AN407" s="34">
        <v>7</v>
      </c>
      <c r="AX407"/>
      <c r="AY407"/>
    </row>
    <row r="408" spans="1:51" x14ac:dyDescent="0.25">
      <c r="A408" t="s">
        <v>1347</v>
      </c>
      <c r="B408" t="s">
        <v>678</v>
      </c>
      <c r="C408" t="s">
        <v>1131</v>
      </c>
      <c r="D408" t="s">
        <v>1210</v>
      </c>
      <c r="E408" s="32">
        <v>48.12222222222222</v>
      </c>
      <c r="F408" s="32">
        <v>170.71644444444442</v>
      </c>
      <c r="G408" s="32">
        <v>5.0277777777777768</v>
      </c>
      <c r="H408" s="37">
        <v>2.9451045528387551E-2</v>
      </c>
      <c r="I408" s="32">
        <v>154.49311111111109</v>
      </c>
      <c r="J408" s="32">
        <v>5.0277777777777768</v>
      </c>
      <c r="K408" s="37">
        <v>3.2543702056474291E-2</v>
      </c>
      <c r="L408" s="32">
        <v>32.623333333333335</v>
      </c>
      <c r="M408" s="32">
        <v>0.46333333333333337</v>
      </c>
      <c r="N408" s="37">
        <v>1.4202513538367222E-2</v>
      </c>
      <c r="O408" s="32">
        <v>20.847777777777779</v>
      </c>
      <c r="P408" s="32">
        <v>0.46333333333333337</v>
      </c>
      <c r="Q408" s="37">
        <v>2.2224590950274476E-2</v>
      </c>
      <c r="R408" s="32">
        <v>7.1588888888888906</v>
      </c>
      <c r="S408" s="32">
        <v>0</v>
      </c>
      <c r="T408" s="37">
        <v>0</v>
      </c>
      <c r="U408" s="32">
        <v>4.6166666666666663</v>
      </c>
      <c r="V408" s="32">
        <v>0</v>
      </c>
      <c r="W408" s="37">
        <v>0</v>
      </c>
      <c r="X408" s="32">
        <v>39.662222222222233</v>
      </c>
      <c r="Y408" s="32">
        <v>0.82666666666666655</v>
      </c>
      <c r="Z408" s="37">
        <v>2.0842671447781257E-2</v>
      </c>
      <c r="AA408" s="32">
        <v>4.4477777777777776</v>
      </c>
      <c r="AB408" s="32">
        <v>0</v>
      </c>
      <c r="AC408" s="37">
        <v>0</v>
      </c>
      <c r="AD408" s="32">
        <v>69.831111111111099</v>
      </c>
      <c r="AE408" s="32">
        <v>3.7377777777777768</v>
      </c>
      <c r="AF408" s="37">
        <v>5.3525967413441948E-2</v>
      </c>
      <c r="AG408" s="32">
        <v>0</v>
      </c>
      <c r="AH408" s="32">
        <v>0</v>
      </c>
      <c r="AI408" s="37" t="s">
        <v>1459</v>
      </c>
      <c r="AJ408" s="32">
        <v>24.151999999999994</v>
      </c>
      <c r="AK408" s="32">
        <v>0</v>
      </c>
      <c r="AL408" s="37">
        <v>0</v>
      </c>
      <c r="AM408" t="s">
        <v>192</v>
      </c>
      <c r="AN408" s="34">
        <v>7</v>
      </c>
      <c r="AX408"/>
      <c r="AY408"/>
    </row>
    <row r="409" spans="1:51" x14ac:dyDescent="0.25">
      <c r="A409" t="s">
        <v>1347</v>
      </c>
      <c r="B409" t="s">
        <v>790</v>
      </c>
      <c r="C409" t="s">
        <v>1169</v>
      </c>
      <c r="D409" t="s">
        <v>1237</v>
      </c>
      <c r="E409" s="32">
        <v>56.255555555555553</v>
      </c>
      <c r="F409" s="32">
        <v>108.28333333333333</v>
      </c>
      <c r="G409" s="32">
        <v>0</v>
      </c>
      <c r="H409" s="37">
        <v>0</v>
      </c>
      <c r="I409" s="32">
        <v>108.28333333333333</v>
      </c>
      <c r="J409" s="32">
        <v>0</v>
      </c>
      <c r="K409" s="37">
        <v>0</v>
      </c>
      <c r="L409" s="32">
        <v>16.213888888888889</v>
      </c>
      <c r="M409" s="32">
        <v>0</v>
      </c>
      <c r="N409" s="37">
        <v>0</v>
      </c>
      <c r="O409" s="32">
        <v>16.213888888888889</v>
      </c>
      <c r="P409" s="32">
        <v>0</v>
      </c>
      <c r="Q409" s="37">
        <v>0</v>
      </c>
      <c r="R409" s="32">
        <v>0</v>
      </c>
      <c r="S409" s="32">
        <v>0</v>
      </c>
      <c r="T409" s="37" t="s">
        <v>1459</v>
      </c>
      <c r="U409" s="32">
        <v>0</v>
      </c>
      <c r="V409" s="32">
        <v>0</v>
      </c>
      <c r="W409" s="37" t="s">
        <v>1459</v>
      </c>
      <c r="X409" s="32">
        <v>19.244444444444444</v>
      </c>
      <c r="Y409" s="32">
        <v>0</v>
      </c>
      <c r="Z409" s="37">
        <v>0</v>
      </c>
      <c r="AA409" s="32">
        <v>0</v>
      </c>
      <c r="AB409" s="32">
        <v>0</v>
      </c>
      <c r="AC409" s="37" t="s">
        <v>1459</v>
      </c>
      <c r="AD409" s="32">
        <v>55.041666666666664</v>
      </c>
      <c r="AE409" s="32">
        <v>0</v>
      </c>
      <c r="AF409" s="37">
        <v>0</v>
      </c>
      <c r="AG409" s="32">
        <v>0</v>
      </c>
      <c r="AH409" s="32">
        <v>0</v>
      </c>
      <c r="AI409" s="37" t="s">
        <v>1459</v>
      </c>
      <c r="AJ409" s="32">
        <v>17.783333333333335</v>
      </c>
      <c r="AK409" s="32">
        <v>0</v>
      </c>
      <c r="AL409" s="37">
        <v>0</v>
      </c>
      <c r="AM409" t="s">
        <v>305</v>
      </c>
      <c r="AN409" s="34">
        <v>7</v>
      </c>
      <c r="AX409"/>
      <c r="AY409"/>
    </row>
    <row r="410" spans="1:51" x14ac:dyDescent="0.25">
      <c r="A410" t="s">
        <v>1347</v>
      </c>
      <c r="B410" t="s">
        <v>789</v>
      </c>
      <c r="C410" t="s">
        <v>992</v>
      </c>
      <c r="D410" t="s">
        <v>1289</v>
      </c>
      <c r="E410" s="32">
        <v>78.63333333333334</v>
      </c>
      <c r="F410" s="32">
        <v>257.78944444444448</v>
      </c>
      <c r="G410" s="32">
        <v>0</v>
      </c>
      <c r="H410" s="37">
        <v>0</v>
      </c>
      <c r="I410" s="32">
        <v>241.72022222222222</v>
      </c>
      <c r="J410" s="32">
        <v>0</v>
      </c>
      <c r="K410" s="37">
        <v>0</v>
      </c>
      <c r="L410" s="32">
        <v>23.549555555555553</v>
      </c>
      <c r="M410" s="32">
        <v>0</v>
      </c>
      <c r="N410" s="37">
        <v>0</v>
      </c>
      <c r="O410" s="32">
        <v>12.70188888888889</v>
      </c>
      <c r="P410" s="32">
        <v>0</v>
      </c>
      <c r="Q410" s="37">
        <v>0</v>
      </c>
      <c r="R410" s="32">
        <v>6.7004444444444431</v>
      </c>
      <c r="S410" s="32">
        <v>0</v>
      </c>
      <c r="T410" s="37">
        <v>0</v>
      </c>
      <c r="U410" s="32">
        <v>4.1472222222222221</v>
      </c>
      <c r="V410" s="32">
        <v>0</v>
      </c>
      <c r="W410" s="37">
        <v>0</v>
      </c>
      <c r="X410" s="32">
        <v>29.468444444444454</v>
      </c>
      <c r="Y410" s="32">
        <v>0</v>
      </c>
      <c r="Z410" s="37">
        <v>0</v>
      </c>
      <c r="AA410" s="32">
        <v>5.2215555555555557</v>
      </c>
      <c r="AB410" s="32">
        <v>0</v>
      </c>
      <c r="AC410" s="37">
        <v>0</v>
      </c>
      <c r="AD410" s="32">
        <v>128.67855555555556</v>
      </c>
      <c r="AE410" s="32">
        <v>0</v>
      </c>
      <c r="AF410" s="37">
        <v>0</v>
      </c>
      <c r="AG410" s="32">
        <v>18.739000000000001</v>
      </c>
      <c r="AH410" s="32">
        <v>0</v>
      </c>
      <c r="AI410" s="37">
        <v>0</v>
      </c>
      <c r="AJ410" s="32">
        <v>52.132333333333335</v>
      </c>
      <c r="AK410" s="32">
        <v>0</v>
      </c>
      <c r="AL410" s="37">
        <v>0</v>
      </c>
      <c r="AM410" t="s">
        <v>304</v>
      </c>
      <c r="AN410" s="34">
        <v>7</v>
      </c>
      <c r="AX410"/>
      <c r="AY410"/>
    </row>
    <row r="411" spans="1:51" x14ac:dyDescent="0.25">
      <c r="A411" t="s">
        <v>1347</v>
      </c>
      <c r="B411" t="s">
        <v>673</v>
      </c>
      <c r="C411" t="s">
        <v>1129</v>
      </c>
      <c r="D411" t="s">
        <v>1314</v>
      </c>
      <c r="E411" s="32">
        <v>58.722222222222221</v>
      </c>
      <c r="F411" s="32">
        <v>105.23233333333332</v>
      </c>
      <c r="G411" s="32">
        <v>14.429555555555558</v>
      </c>
      <c r="H411" s="37">
        <v>0.13712093135717693</v>
      </c>
      <c r="I411" s="32">
        <v>103.07955555555553</v>
      </c>
      <c r="J411" s="32">
        <v>14.429555555555558</v>
      </c>
      <c r="K411" s="37">
        <v>0.13998465047492989</v>
      </c>
      <c r="L411" s="32">
        <v>18.169777777777782</v>
      </c>
      <c r="M411" s="32">
        <v>2.3642222222222227</v>
      </c>
      <c r="N411" s="37">
        <v>0.13011838951127636</v>
      </c>
      <c r="O411" s="32">
        <v>16.017000000000003</v>
      </c>
      <c r="P411" s="32">
        <v>2.3642222222222227</v>
      </c>
      <c r="Q411" s="37">
        <v>0.14760705639147295</v>
      </c>
      <c r="R411" s="32">
        <v>0</v>
      </c>
      <c r="S411" s="32">
        <v>0</v>
      </c>
      <c r="T411" s="37" t="s">
        <v>1459</v>
      </c>
      <c r="U411" s="32">
        <v>2.1527777777777777</v>
      </c>
      <c r="V411" s="32">
        <v>0</v>
      </c>
      <c r="W411" s="37">
        <v>0</v>
      </c>
      <c r="X411" s="32">
        <v>12.817666666666668</v>
      </c>
      <c r="Y411" s="32">
        <v>5.2926666666666664</v>
      </c>
      <c r="Z411" s="37">
        <v>0.41291966816633285</v>
      </c>
      <c r="AA411" s="32">
        <v>0</v>
      </c>
      <c r="AB411" s="32">
        <v>0</v>
      </c>
      <c r="AC411" s="37" t="s">
        <v>1459</v>
      </c>
      <c r="AD411" s="32">
        <v>53.708777777777755</v>
      </c>
      <c r="AE411" s="32">
        <v>6.6393333333333358</v>
      </c>
      <c r="AF411" s="37">
        <v>0.12361728581506447</v>
      </c>
      <c r="AG411" s="32">
        <v>5.3888888888888893</v>
      </c>
      <c r="AH411" s="32">
        <v>0</v>
      </c>
      <c r="AI411" s="37">
        <v>0</v>
      </c>
      <c r="AJ411" s="32">
        <v>15.147222222222222</v>
      </c>
      <c r="AK411" s="32">
        <v>0.13333333333333333</v>
      </c>
      <c r="AL411" s="37">
        <v>8.8024940399779941E-3</v>
      </c>
      <c r="AM411" t="s">
        <v>187</v>
      </c>
      <c r="AN411" s="34">
        <v>7</v>
      </c>
      <c r="AX411"/>
      <c r="AY411"/>
    </row>
    <row r="412" spans="1:51" x14ac:dyDescent="0.25">
      <c r="A412" t="s">
        <v>1347</v>
      </c>
      <c r="B412" t="s">
        <v>540</v>
      </c>
      <c r="C412" t="s">
        <v>1082</v>
      </c>
      <c r="D412" t="s">
        <v>1295</v>
      </c>
      <c r="E412" s="32">
        <v>54.5</v>
      </c>
      <c r="F412" s="32">
        <v>139.72888888888892</v>
      </c>
      <c r="G412" s="32">
        <v>2.7472222222222222</v>
      </c>
      <c r="H412" s="37">
        <v>1.9661089729317086E-2</v>
      </c>
      <c r="I412" s="32">
        <v>137.04188888888891</v>
      </c>
      <c r="J412" s="32">
        <v>2.7472222222222222</v>
      </c>
      <c r="K412" s="37">
        <v>2.0046587539738456E-2</v>
      </c>
      <c r="L412" s="32">
        <v>17.588444444444445</v>
      </c>
      <c r="M412" s="32">
        <v>2.7472222222222222</v>
      </c>
      <c r="N412" s="37">
        <v>0.15619472380856117</v>
      </c>
      <c r="O412" s="32">
        <v>14.901444444444444</v>
      </c>
      <c r="P412" s="32">
        <v>2.7472222222222222</v>
      </c>
      <c r="Q412" s="37">
        <v>0.18435945806894188</v>
      </c>
      <c r="R412" s="32">
        <v>0.88888888888888884</v>
      </c>
      <c r="S412" s="32">
        <v>0</v>
      </c>
      <c r="T412" s="37">
        <v>0</v>
      </c>
      <c r="U412" s="32">
        <v>1.798111111111111</v>
      </c>
      <c r="V412" s="32">
        <v>0</v>
      </c>
      <c r="W412" s="37">
        <v>0</v>
      </c>
      <c r="X412" s="32">
        <v>21.997222222222224</v>
      </c>
      <c r="Y412" s="32">
        <v>0</v>
      </c>
      <c r="Z412" s="37">
        <v>0</v>
      </c>
      <c r="AA412" s="32">
        <v>0</v>
      </c>
      <c r="AB412" s="32">
        <v>0</v>
      </c>
      <c r="AC412" s="37" t="s">
        <v>1459</v>
      </c>
      <c r="AD412" s="32">
        <v>72.591777777777793</v>
      </c>
      <c r="AE412" s="32">
        <v>0</v>
      </c>
      <c r="AF412" s="37">
        <v>0</v>
      </c>
      <c r="AG412" s="32">
        <v>23.95066666666667</v>
      </c>
      <c r="AH412" s="32">
        <v>0</v>
      </c>
      <c r="AI412" s="37">
        <v>0</v>
      </c>
      <c r="AJ412" s="32">
        <v>3.6007777777777776</v>
      </c>
      <c r="AK412" s="32">
        <v>0</v>
      </c>
      <c r="AL412" s="37">
        <v>0</v>
      </c>
      <c r="AM412" t="s">
        <v>51</v>
      </c>
      <c r="AN412" s="34">
        <v>7</v>
      </c>
      <c r="AX412"/>
      <c r="AY412"/>
    </row>
    <row r="413" spans="1:51" x14ac:dyDescent="0.25">
      <c r="A413" t="s">
        <v>1347</v>
      </c>
      <c r="B413" t="s">
        <v>805</v>
      </c>
      <c r="C413" t="s">
        <v>1176</v>
      </c>
      <c r="D413" t="s">
        <v>1289</v>
      </c>
      <c r="E413" s="32">
        <v>132.34444444444443</v>
      </c>
      <c r="F413" s="32">
        <v>366.04566666666665</v>
      </c>
      <c r="G413" s="32">
        <v>0</v>
      </c>
      <c r="H413" s="37">
        <v>0</v>
      </c>
      <c r="I413" s="32">
        <v>355.5186666666666</v>
      </c>
      <c r="J413" s="32">
        <v>0</v>
      </c>
      <c r="K413" s="37">
        <v>0</v>
      </c>
      <c r="L413" s="32">
        <v>47.460111111111104</v>
      </c>
      <c r="M413" s="32">
        <v>0</v>
      </c>
      <c r="N413" s="37">
        <v>0</v>
      </c>
      <c r="O413" s="32">
        <v>36.933111111111117</v>
      </c>
      <c r="P413" s="32">
        <v>0</v>
      </c>
      <c r="Q413" s="37">
        <v>0</v>
      </c>
      <c r="R413" s="32">
        <v>5.4247777777777726</v>
      </c>
      <c r="S413" s="32">
        <v>0</v>
      </c>
      <c r="T413" s="37">
        <v>0</v>
      </c>
      <c r="U413" s="32">
        <v>5.1022222222222178</v>
      </c>
      <c r="V413" s="32">
        <v>0</v>
      </c>
      <c r="W413" s="37">
        <v>0</v>
      </c>
      <c r="X413" s="32">
        <v>44.517777777777788</v>
      </c>
      <c r="Y413" s="32">
        <v>0</v>
      </c>
      <c r="Z413" s="37">
        <v>0</v>
      </c>
      <c r="AA413" s="32">
        <v>0</v>
      </c>
      <c r="AB413" s="32">
        <v>0</v>
      </c>
      <c r="AC413" s="37" t="s">
        <v>1459</v>
      </c>
      <c r="AD413" s="32">
        <v>184.61877777777775</v>
      </c>
      <c r="AE413" s="32">
        <v>0</v>
      </c>
      <c r="AF413" s="37">
        <v>0</v>
      </c>
      <c r="AG413" s="32">
        <v>45.825777777777773</v>
      </c>
      <c r="AH413" s="32">
        <v>0</v>
      </c>
      <c r="AI413" s="37">
        <v>0</v>
      </c>
      <c r="AJ413" s="32">
        <v>43.623222222222211</v>
      </c>
      <c r="AK413" s="32">
        <v>0</v>
      </c>
      <c r="AL413" s="37">
        <v>0</v>
      </c>
      <c r="AM413" t="s">
        <v>320</v>
      </c>
      <c r="AN413" s="34">
        <v>7</v>
      </c>
      <c r="AX413"/>
      <c r="AY413"/>
    </row>
    <row r="414" spans="1:51" x14ac:dyDescent="0.25">
      <c r="A414" t="s">
        <v>1347</v>
      </c>
      <c r="B414" t="s">
        <v>925</v>
      </c>
      <c r="C414" t="s">
        <v>1100</v>
      </c>
      <c r="D414" t="s">
        <v>1271</v>
      </c>
      <c r="E414" s="32">
        <v>60.077777777777776</v>
      </c>
      <c r="F414" s="32">
        <v>163.16722222222225</v>
      </c>
      <c r="G414" s="32">
        <v>8.8888888888888892E-2</v>
      </c>
      <c r="H414" s="37">
        <v>5.4477172362368527E-4</v>
      </c>
      <c r="I414" s="32">
        <v>150.78922222222224</v>
      </c>
      <c r="J414" s="32">
        <v>0</v>
      </c>
      <c r="K414" s="37">
        <v>0</v>
      </c>
      <c r="L414" s="32">
        <v>26.052555555555557</v>
      </c>
      <c r="M414" s="32">
        <v>8.8888888888888892E-2</v>
      </c>
      <c r="N414" s="37">
        <v>3.41190670141125E-3</v>
      </c>
      <c r="O414" s="32">
        <v>13.674555555555553</v>
      </c>
      <c r="P414" s="32">
        <v>0</v>
      </c>
      <c r="Q414" s="37">
        <v>0</v>
      </c>
      <c r="R414" s="32">
        <v>6.6891111111111119</v>
      </c>
      <c r="S414" s="32">
        <v>8.8888888888888892E-2</v>
      </c>
      <c r="T414" s="37">
        <v>1.3288595063286933E-2</v>
      </c>
      <c r="U414" s="32">
        <v>5.6888888888888891</v>
      </c>
      <c r="V414" s="32">
        <v>0</v>
      </c>
      <c r="W414" s="37">
        <v>0</v>
      </c>
      <c r="X414" s="32">
        <v>29.07177777777779</v>
      </c>
      <c r="Y414" s="32">
        <v>0</v>
      </c>
      <c r="Z414" s="37">
        <v>0</v>
      </c>
      <c r="AA414" s="32">
        <v>0</v>
      </c>
      <c r="AB414" s="32">
        <v>0</v>
      </c>
      <c r="AC414" s="37" t="s">
        <v>1459</v>
      </c>
      <c r="AD414" s="32">
        <v>51.104777777777798</v>
      </c>
      <c r="AE414" s="32">
        <v>0</v>
      </c>
      <c r="AF414" s="37">
        <v>0</v>
      </c>
      <c r="AG414" s="32">
        <v>36.915111111111109</v>
      </c>
      <c r="AH414" s="32">
        <v>0</v>
      </c>
      <c r="AI414" s="37">
        <v>0</v>
      </c>
      <c r="AJ414" s="32">
        <v>20.023000000000003</v>
      </c>
      <c r="AK414" s="32">
        <v>0</v>
      </c>
      <c r="AL414" s="37">
        <v>0</v>
      </c>
      <c r="AM414" t="s">
        <v>443</v>
      </c>
      <c r="AN414" s="34">
        <v>7</v>
      </c>
      <c r="AX414"/>
      <c r="AY414"/>
    </row>
    <row r="415" spans="1:51" x14ac:dyDescent="0.25">
      <c r="A415" t="s">
        <v>1347</v>
      </c>
      <c r="B415" t="s">
        <v>850</v>
      </c>
      <c r="C415" t="s">
        <v>1100</v>
      </c>
      <c r="D415" t="s">
        <v>1271</v>
      </c>
      <c r="E415" s="32">
        <v>48.62222222222222</v>
      </c>
      <c r="F415" s="32">
        <v>159.32033333333331</v>
      </c>
      <c r="G415" s="32">
        <v>45.539444444444449</v>
      </c>
      <c r="H415" s="37">
        <v>0.28583573415683156</v>
      </c>
      <c r="I415" s="32">
        <v>146.77044444444442</v>
      </c>
      <c r="J415" s="32">
        <v>45.539444444444449</v>
      </c>
      <c r="K415" s="37">
        <v>0.31027666787288394</v>
      </c>
      <c r="L415" s="32">
        <v>17.627666666666663</v>
      </c>
      <c r="M415" s="32">
        <v>0.55277777777777781</v>
      </c>
      <c r="N415" s="37">
        <v>3.1358533618239016E-2</v>
      </c>
      <c r="O415" s="32">
        <v>7.5266666666666655</v>
      </c>
      <c r="P415" s="32">
        <v>0.55277777777777781</v>
      </c>
      <c r="Q415" s="37">
        <v>7.3442574549749062E-2</v>
      </c>
      <c r="R415" s="32">
        <v>5.4787777777777782</v>
      </c>
      <c r="S415" s="32">
        <v>0</v>
      </c>
      <c r="T415" s="37">
        <v>0</v>
      </c>
      <c r="U415" s="32">
        <v>4.6222222222222218</v>
      </c>
      <c r="V415" s="32">
        <v>0</v>
      </c>
      <c r="W415" s="37">
        <v>0</v>
      </c>
      <c r="X415" s="32">
        <v>13.82111111111111</v>
      </c>
      <c r="Y415" s="32">
        <v>0.25555555555555554</v>
      </c>
      <c r="Z415" s="37">
        <v>1.8490232333788891E-2</v>
      </c>
      <c r="AA415" s="32">
        <v>2.4488888888888884</v>
      </c>
      <c r="AB415" s="32">
        <v>0</v>
      </c>
      <c r="AC415" s="37">
        <v>0</v>
      </c>
      <c r="AD415" s="32">
        <v>81.557888888888868</v>
      </c>
      <c r="AE415" s="32">
        <v>44.647777777777783</v>
      </c>
      <c r="AF415" s="37">
        <v>0.54743665371971661</v>
      </c>
      <c r="AG415" s="32">
        <v>21.832333333333338</v>
      </c>
      <c r="AH415" s="32">
        <v>0</v>
      </c>
      <c r="AI415" s="37">
        <v>0</v>
      </c>
      <c r="AJ415" s="32">
        <v>22.032444444444447</v>
      </c>
      <c r="AK415" s="32">
        <v>8.3333333333333329E-2</v>
      </c>
      <c r="AL415" s="37">
        <v>3.7823008492526167E-3</v>
      </c>
      <c r="AM415" t="s">
        <v>368</v>
      </c>
      <c r="AN415" s="34">
        <v>7</v>
      </c>
      <c r="AX415"/>
      <c r="AY415"/>
    </row>
    <row r="416" spans="1:51" x14ac:dyDescent="0.25">
      <c r="A416" t="s">
        <v>1347</v>
      </c>
      <c r="B416" t="s">
        <v>910</v>
      </c>
      <c r="C416" t="s">
        <v>1078</v>
      </c>
      <c r="D416" t="s">
        <v>1292</v>
      </c>
      <c r="E416" s="32">
        <v>42.422222222222224</v>
      </c>
      <c r="F416" s="32">
        <v>94.889666666666656</v>
      </c>
      <c r="G416" s="32">
        <v>5.9524444444444446</v>
      </c>
      <c r="H416" s="37">
        <v>6.2730164975228556E-2</v>
      </c>
      <c r="I416" s="32">
        <v>78.478555555555545</v>
      </c>
      <c r="J416" s="32">
        <v>5.9524444444444446</v>
      </c>
      <c r="K416" s="37">
        <v>7.5848037751289468E-2</v>
      </c>
      <c r="L416" s="32">
        <v>23.879111111111111</v>
      </c>
      <c r="M416" s="32">
        <v>0.65411111111111109</v>
      </c>
      <c r="N416" s="37">
        <v>2.7392607206670635E-2</v>
      </c>
      <c r="O416" s="32">
        <v>11.120777777777779</v>
      </c>
      <c r="P416" s="32">
        <v>0.65411111111111109</v>
      </c>
      <c r="Q416" s="37">
        <v>5.8818827619970621E-2</v>
      </c>
      <c r="R416" s="32">
        <v>10.574999999999999</v>
      </c>
      <c r="S416" s="32">
        <v>0</v>
      </c>
      <c r="T416" s="37">
        <v>0</v>
      </c>
      <c r="U416" s="32">
        <v>2.1833333333333331</v>
      </c>
      <c r="V416" s="32">
        <v>0</v>
      </c>
      <c r="W416" s="37">
        <v>0</v>
      </c>
      <c r="X416" s="32">
        <v>19.235555555555557</v>
      </c>
      <c r="Y416" s="32">
        <v>0.12722222222222221</v>
      </c>
      <c r="Z416" s="37">
        <v>6.6139094269870597E-3</v>
      </c>
      <c r="AA416" s="32">
        <v>3.6527777777777777</v>
      </c>
      <c r="AB416" s="32">
        <v>0</v>
      </c>
      <c r="AC416" s="37">
        <v>0</v>
      </c>
      <c r="AD416" s="32">
        <v>34.148888888888884</v>
      </c>
      <c r="AE416" s="32">
        <v>4.6349999999999998</v>
      </c>
      <c r="AF416" s="37">
        <v>0.13572915988807185</v>
      </c>
      <c r="AG416" s="32">
        <v>0.53611111111111109</v>
      </c>
      <c r="AH416" s="32">
        <v>0.53611111111111109</v>
      </c>
      <c r="AI416" s="37">
        <v>1</v>
      </c>
      <c r="AJ416" s="32">
        <v>13.437222222222221</v>
      </c>
      <c r="AK416" s="32">
        <v>0</v>
      </c>
      <c r="AL416" s="37">
        <v>0</v>
      </c>
      <c r="AM416" t="s">
        <v>428</v>
      </c>
      <c r="AN416" s="34">
        <v>7</v>
      </c>
      <c r="AX416"/>
      <c r="AY416"/>
    </row>
    <row r="417" spans="1:51" x14ac:dyDescent="0.25">
      <c r="A417" t="s">
        <v>1347</v>
      </c>
      <c r="B417" t="s">
        <v>738</v>
      </c>
      <c r="C417" t="s">
        <v>1053</v>
      </c>
      <c r="D417" t="s">
        <v>1283</v>
      </c>
      <c r="E417" s="32">
        <v>63.222222222222221</v>
      </c>
      <c r="F417" s="32">
        <v>203.32377777777776</v>
      </c>
      <c r="G417" s="32">
        <v>6.7354444444444441</v>
      </c>
      <c r="H417" s="37">
        <v>3.3126693385590801E-2</v>
      </c>
      <c r="I417" s="32">
        <v>178.49722222222218</v>
      </c>
      <c r="J417" s="32">
        <v>1.6243333333333332</v>
      </c>
      <c r="K417" s="37">
        <v>9.1000482422695667E-3</v>
      </c>
      <c r="L417" s="32">
        <v>33.121222222222229</v>
      </c>
      <c r="M417" s="32">
        <v>5.4666666666666668</v>
      </c>
      <c r="N417" s="37">
        <v>0.16505026988402868</v>
      </c>
      <c r="O417" s="32">
        <v>14.507111111111115</v>
      </c>
      <c r="P417" s="32">
        <v>0.35555555555555557</v>
      </c>
      <c r="Q417" s="37">
        <v>2.4509053031463491E-2</v>
      </c>
      <c r="R417" s="32">
        <v>14.969666666666669</v>
      </c>
      <c r="S417" s="32">
        <v>1.4666666666666666</v>
      </c>
      <c r="T417" s="37">
        <v>9.7975906833819487E-2</v>
      </c>
      <c r="U417" s="32">
        <v>3.6444444444444444</v>
      </c>
      <c r="V417" s="32">
        <v>3.6444444444444444</v>
      </c>
      <c r="W417" s="37">
        <v>1</v>
      </c>
      <c r="X417" s="32">
        <v>43.823777777777785</v>
      </c>
      <c r="Y417" s="32">
        <v>0</v>
      </c>
      <c r="Z417" s="37">
        <v>0</v>
      </c>
      <c r="AA417" s="32">
        <v>6.2124444444444444</v>
      </c>
      <c r="AB417" s="32">
        <v>0</v>
      </c>
      <c r="AC417" s="37">
        <v>0</v>
      </c>
      <c r="AD417" s="32">
        <v>77.018444444444413</v>
      </c>
      <c r="AE417" s="32">
        <v>0.57866666666666666</v>
      </c>
      <c r="AF417" s="37">
        <v>7.5133517800930836E-3</v>
      </c>
      <c r="AG417" s="32">
        <v>1.1978888888888888</v>
      </c>
      <c r="AH417" s="32">
        <v>0.60677777777777775</v>
      </c>
      <c r="AI417" s="37">
        <v>0.50653928207030885</v>
      </c>
      <c r="AJ417" s="32">
        <v>41.949999999999989</v>
      </c>
      <c r="AK417" s="32">
        <v>8.3333333333333329E-2</v>
      </c>
      <c r="AL417" s="37">
        <v>1.9864918553833934E-3</v>
      </c>
      <c r="AM417" t="s">
        <v>252</v>
      </c>
      <c r="AN417" s="34">
        <v>7</v>
      </c>
      <c r="AX417"/>
      <c r="AY417"/>
    </row>
    <row r="418" spans="1:51" x14ac:dyDescent="0.25">
      <c r="A418" t="s">
        <v>1347</v>
      </c>
      <c r="B418" t="s">
        <v>780</v>
      </c>
      <c r="C418" t="s">
        <v>1058</v>
      </c>
      <c r="D418" t="s">
        <v>1253</v>
      </c>
      <c r="E418" s="32">
        <v>56.488888888888887</v>
      </c>
      <c r="F418" s="32">
        <v>166.47522222222221</v>
      </c>
      <c r="G418" s="32">
        <v>16.187999999999999</v>
      </c>
      <c r="H418" s="37">
        <v>9.7239695997469094E-2</v>
      </c>
      <c r="I418" s="32">
        <v>154.23355555555554</v>
      </c>
      <c r="J418" s="32">
        <v>16.187999999999999</v>
      </c>
      <c r="K418" s="37">
        <v>0.1049577048372526</v>
      </c>
      <c r="L418" s="32">
        <v>16.372222222222224</v>
      </c>
      <c r="M418" s="32">
        <v>0.22222222222222221</v>
      </c>
      <c r="N418" s="37">
        <v>1.3573125212080079E-2</v>
      </c>
      <c r="O418" s="32">
        <v>12.533333333333333</v>
      </c>
      <c r="P418" s="32">
        <v>0.22222222222222221</v>
      </c>
      <c r="Q418" s="37">
        <v>1.7730496453900707E-2</v>
      </c>
      <c r="R418" s="32">
        <v>0.35555555555555557</v>
      </c>
      <c r="S418" s="32">
        <v>0</v>
      </c>
      <c r="T418" s="37">
        <v>0</v>
      </c>
      <c r="U418" s="32">
        <v>3.4833333333333334</v>
      </c>
      <c r="V418" s="32">
        <v>0</v>
      </c>
      <c r="W418" s="37">
        <v>0</v>
      </c>
      <c r="X418" s="32">
        <v>50.411444444444442</v>
      </c>
      <c r="Y418" s="32">
        <v>8.689222222222222</v>
      </c>
      <c r="Z418" s="37">
        <v>0.17236606326164913</v>
      </c>
      <c r="AA418" s="32">
        <v>8.4027777777777786</v>
      </c>
      <c r="AB418" s="32">
        <v>0</v>
      </c>
      <c r="AC418" s="37">
        <v>0</v>
      </c>
      <c r="AD418" s="32">
        <v>81.723777777777769</v>
      </c>
      <c r="AE418" s="32">
        <v>7.2765555555555554</v>
      </c>
      <c r="AF418" s="37">
        <v>8.9038413952691589E-2</v>
      </c>
      <c r="AG418" s="32">
        <v>1.8122222222222222</v>
      </c>
      <c r="AH418" s="32">
        <v>0</v>
      </c>
      <c r="AI418" s="37">
        <v>0</v>
      </c>
      <c r="AJ418" s="32">
        <v>7.7527777777777782</v>
      </c>
      <c r="AK418" s="32">
        <v>0</v>
      </c>
      <c r="AL418" s="37">
        <v>0</v>
      </c>
      <c r="AM418" t="s">
        <v>295</v>
      </c>
      <c r="AN418" s="34">
        <v>7</v>
      </c>
      <c r="AX418"/>
      <c r="AY418"/>
    </row>
    <row r="419" spans="1:51" x14ac:dyDescent="0.25">
      <c r="A419" t="s">
        <v>1347</v>
      </c>
      <c r="B419" t="s">
        <v>739</v>
      </c>
      <c r="C419" t="s">
        <v>1150</v>
      </c>
      <c r="D419" t="s">
        <v>1279</v>
      </c>
      <c r="E419" s="32">
        <v>73.288888888888891</v>
      </c>
      <c r="F419" s="32">
        <v>185.30799999999999</v>
      </c>
      <c r="G419" s="32">
        <v>36.429333333333332</v>
      </c>
      <c r="H419" s="37">
        <v>0.19658802282326363</v>
      </c>
      <c r="I419" s="32">
        <v>167.30377777777778</v>
      </c>
      <c r="J419" s="32">
        <v>36.073777777777778</v>
      </c>
      <c r="K419" s="37">
        <v>0.21561842928432245</v>
      </c>
      <c r="L419" s="32">
        <v>10.571888888888887</v>
      </c>
      <c r="M419" s="32">
        <v>0.35555555555555557</v>
      </c>
      <c r="N419" s="37">
        <v>3.3632169169810933E-2</v>
      </c>
      <c r="O419" s="32">
        <v>4.5274444444444431</v>
      </c>
      <c r="P419" s="32">
        <v>0</v>
      </c>
      <c r="Q419" s="37">
        <v>0</v>
      </c>
      <c r="R419" s="32">
        <v>0.35555555555555557</v>
      </c>
      <c r="S419" s="32">
        <v>0.35555555555555557</v>
      </c>
      <c r="T419" s="37">
        <v>1</v>
      </c>
      <c r="U419" s="32">
        <v>5.6888888888888891</v>
      </c>
      <c r="V419" s="32">
        <v>0</v>
      </c>
      <c r="W419" s="37">
        <v>0</v>
      </c>
      <c r="X419" s="32">
        <v>46.629888888888885</v>
      </c>
      <c r="Y419" s="32">
        <v>8.288777777777776</v>
      </c>
      <c r="Z419" s="37">
        <v>0.17775675591954609</v>
      </c>
      <c r="AA419" s="32">
        <v>11.959777777777777</v>
      </c>
      <c r="AB419" s="32">
        <v>0</v>
      </c>
      <c r="AC419" s="37">
        <v>0</v>
      </c>
      <c r="AD419" s="32">
        <v>56.672111111111107</v>
      </c>
      <c r="AE419" s="32">
        <v>23.805777777777784</v>
      </c>
      <c r="AF419" s="37">
        <v>0.42006160192452113</v>
      </c>
      <c r="AG419" s="32">
        <v>45.098888888888908</v>
      </c>
      <c r="AH419" s="32">
        <v>0</v>
      </c>
      <c r="AI419" s="37">
        <v>0</v>
      </c>
      <c r="AJ419" s="32">
        <v>14.375444444444444</v>
      </c>
      <c r="AK419" s="32">
        <v>3.979222222222222</v>
      </c>
      <c r="AL419" s="37">
        <v>0.27680690065621161</v>
      </c>
      <c r="AM419" t="s">
        <v>253</v>
      </c>
      <c r="AN419" s="34">
        <v>7</v>
      </c>
      <c r="AX419"/>
      <c r="AY419"/>
    </row>
    <row r="420" spans="1:51" x14ac:dyDescent="0.25">
      <c r="A420" t="s">
        <v>1347</v>
      </c>
      <c r="B420" t="s">
        <v>499</v>
      </c>
      <c r="C420" t="s">
        <v>1065</v>
      </c>
      <c r="D420" t="s">
        <v>1283</v>
      </c>
      <c r="E420" s="32">
        <v>142.36666666666667</v>
      </c>
      <c r="F420" s="32">
        <v>355.51077777777778</v>
      </c>
      <c r="G420" s="32">
        <v>29.145222222222223</v>
      </c>
      <c r="H420" s="37">
        <v>8.1981262015185047E-2</v>
      </c>
      <c r="I420" s="32">
        <v>338.26633333333336</v>
      </c>
      <c r="J420" s="32">
        <v>29.145222222222223</v>
      </c>
      <c r="K420" s="37">
        <v>8.6160576298032088E-2</v>
      </c>
      <c r="L420" s="32">
        <v>25.875888888888895</v>
      </c>
      <c r="M420" s="32">
        <v>4.8292222222222225</v>
      </c>
      <c r="N420" s="37">
        <v>0.18663019627881808</v>
      </c>
      <c r="O420" s="32">
        <v>18.675888888888895</v>
      </c>
      <c r="P420" s="32">
        <v>4.8292222222222225</v>
      </c>
      <c r="Q420" s="37">
        <v>0.2585805822123593</v>
      </c>
      <c r="R420" s="32">
        <v>3.5555555555555554</v>
      </c>
      <c r="S420" s="32">
        <v>0</v>
      </c>
      <c r="T420" s="37">
        <v>0</v>
      </c>
      <c r="U420" s="32">
        <v>3.6444444444444444</v>
      </c>
      <c r="V420" s="32">
        <v>0</v>
      </c>
      <c r="W420" s="37">
        <v>0</v>
      </c>
      <c r="X420" s="32">
        <v>81.533444444444442</v>
      </c>
      <c r="Y420" s="32">
        <v>6.5067777777777778</v>
      </c>
      <c r="Z420" s="37">
        <v>7.9805015256179807E-2</v>
      </c>
      <c r="AA420" s="32">
        <v>10.044444444444444</v>
      </c>
      <c r="AB420" s="32">
        <v>0</v>
      </c>
      <c r="AC420" s="37">
        <v>0</v>
      </c>
      <c r="AD420" s="32">
        <v>134.935</v>
      </c>
      <c r="AE420" s="32">
        <v>12.290555555555557</v>
      </c>
      <c r="AF420" s="37">
        <v>9.1085008007970925E-2</v>
      </c>
      <c r="AG420" s="32">
        <v>46.992222222222203</v>
      </c>
      <c r="AH420" s="32">
        <v>0</v>
      </c>
      <c r="AI420" s="37">
        <v>0</v>
      </c>
      <c r="AJ420" s="32">
        <v>56.12977777777779</v>
      </c>
      <c r="AK420" s="32">
        <v>5.5186666666666682</v>
      </c>
      <c r="AL420" s="37">
        <v>9.8319766889430851E-2</v>
      </c>
      <c r="AM420" t="s">
        <v>10</v>
      </c>
      <c r="AN420" s="34">
        <v>7</v>
      </c>
      <c r="AX420"/>
      <c r="AY420"/>
    </row>
    <row r="421" spans="1:51" x14ac:dyDescent="0.25">
      <c r="A421" t="s">
        <v>1347</v>
      </c>
      <c r="B421" t="s">
        <v>939</v>
      </c>
      <c r="C421" t="s">
        <v>1205</v>
      </c>
      <c r="D421" t="s">
        <v>1232</v>
      </c>
      <c r="E421" s="32">
        <v>40.888888888888886</v>
      </c>
      <c r="F421" s="32">
        <v>140.12744444444445</v>
      </c>
      <c r="G421" s="32">
        <v>11.608333333333333</v>
      </c>
      <c r="H421" s="37">
        <v>8.2841254825963981E-2</v>
      </c>
      <c r="I421" s="32">
        <v>129.20155555555556</v>
      </c>
      <c r="J421" s="32">
        <v>11.608333333333333</v>
      </c>
      <c r="K421" s="37">
        <v>8.9846699472142577E-2</v>
      </c>
      <c r="L421" s="32">
        <v>15.338000000000005</v>
      </c>
      <c r="M421" s="32">
        <v>0</v>
      </c>
      <c r="N421" s="37">
        <v>0</v>
      </c>
      <c r="O421" s="32">
        <v>4.4121111111111126</v>
      </c>
      <c r="P421" s="32">
        <v>0</v>
      </c>
      <c r="Q421" s="37">
        <v>0</v>
      </c>
      <c r="R421" s="32">
        <v>5.237000000000001</v>
      </c>
      <c r="S421" s="32">
        <v>0</v>
      </c>
      <c r="T421" s="37">
        <v>0</v>
      </c>
      <c r="U421" s="32">
        <v>5.6888888888888891</v>
      </c>
      <c r="V421" s="32">
        <v>0</v>
      </c>
      <c r="W421" s="37">
        <v>0</v>
      </c>
      <c r="X421" s="32">
        <v>28.238666666666671</v>
      </c>
      <c r="Y421" s="32">
        <v>0</v>
      </c>
      <c r="Z421" s="37">
        <v>0</v>
      </c>
      <c r="AA421" s="32">
        <v>0</v>
      </c>
      <c r="AB421" s="32">
        <v>0</v>
      </c>
      <c r="AC421" s="37" t="s">
        <v>1459</v>
      </c>
      <c r="AD421" s="32">
        <v>63.155888888888889</v>
      </c>
      <c r="AE421" s="32">
        <v>11.608333333333333</v>
      </c>
      <c r="AF421" s="37">
        <v>0.18380444860424733</v>
      </c>
      <c r="AG421" s="32">
        <v>13.764999999999999</v>
      </c>
      <c r="AH421" s="32">
        <v>0</v>
      </c>
      <c r="AI421" s="37">
        <v>0</v>
      </c>
      <c r="AJ421" s="32">
        <v>19.629888888888896</v>
      </c>
      <c r="AK421" s="32">
        <v>0</v>
      </c>
      <c r="AL421" s="37">
        <v>0</v>
      </c>
      <c r="AM421" t="s">
        <v>457</v>
      </c>
      <c r="AN421" s="34">
        <v>7</v>
      </c>
      <c r="AX421"/>
      <c r="AY421"/>
    </row>
    <row r="422" spans="1:51" x14ac:dyDescent="0.25">
      <c r="A422" t="s">
        <v>1347</v>
      </c>
      <c r="B422" t="s">
        <v>888</v>
      </c>
      <c r="C422" t="s">
        <v>1078</v>
      </c>
      <c r="D422" t="s">
        <v>1292</v>
      </c>
      <c r="E422" s="32">
        <v>51.455555555555556</v>
      </c>
      <c r="F422" s="32">
        <v>149.52777777777774</v>
      </c>
      <c r="G422" s="32">
        <v>52.923777777777779</v>
      </c>
      <c r="H422" s="37">
        <v>0.3539394389745496</v>
      </c>
      <c r="I422" s="32">
        <v>143.81144444444442</v>
      </c>
      <c r="J422" s="32">
        <v>52.923777777777779</v>
      </c>
      <c r="K422" s="37">
        <v>0.36800810938396966</v>
      </c>
      <c r="L422" s="32">
        <v>16.557000000000002</v>
      </c>
      <c r="M422" s="32">
        <v>0.32188888888888889</v>
      </c>
      <c r="N422" s="37">
        <v>1.9441256803097714E-2</v>
      </c>
      <c r="O422" s="32">
        <v>12.245777777777779</v>
      </c>
      <c r="P422" s="32">
        <v>0.32188888888888889</v>
      </c>
      <c r="Q422" s="37">
        <v>2.628570391608899E-2</v>
      </c>
      <c r="R422" s="32">
        <v>2.6223333333333332</v>
      </c>
      <c r="S422" s="32">
        <v>0</v>
      </c>
      <c r="T422" s="37">
        <v>0</v>
      </c>
      <c r="U422" s="32">
        <v>1.6888888888888889</v>
      </c>
      <c r="V422" s="32">
        <v>0</v>
      </c>
      <c r="W422" s="37">
        <v>0</v>
      </c>
      <c r="X422" s="32">
        <v>27.36377777777777</v>
      </c>
      <c r="Y422" s="32">
        <v>3.6977777777777781</v>
      </c>
      <c r="Z422" s="37">
        <v>0.13513403769784879</v>
      </c>
      <c r="AA422" s="32">
        <v>1.405111111111111</v>
      </c>
      <c r="AB422" s="32">
        <v>0</v>
      </c>
      <c r="AC422" s="37">
        <v>0</v>
      </c>
      <c r="AD422" s="32">
        <v>58.260555555555541</v>
      </c>
      <c r="AE422" s="32">
        <v>38.997</v>
      </c>
      <c r="AF422" s="37">
        <v>0.66935510017259647</v>
      </c>
      <c r="AG422" s="32">
        <v>25.079333333333331</v>
      </c>
      <c r="AH422" s="32">
        <v>0</v>
      </c>
      <c r="AI422" s="37">
        <v>0</v>
      </c>
      <c r="AJ422" s="32">
        <v>20.861999999999998</v>
      </c>
      <c r="AK422" s="32">
        <v>9.9071111111111154</v>
      </c>
      <c r="AL422" s="37">
        <v>0.47488788759999601</v>
      </c>
      <c r="AM422" t="s">
        <v>406</v>
      </c>
      <c r="AN422" s="34">
        <v>7</v>
      </c>
      <c r="AX422"/>
      <c r="AY422"/>
    </row>
    <row r="423" spans="1:51" x14ac:dyDescent="0.25">
      <c r="A423" t="s">
        <v>1347</v>
      </c>
      <c r="B423" t="s">
        <v>868</v>
      </c>
      <c r="C423" t="s">
        <v>1008</v>
      </c>
      <c r="D423" t="s">
        <v>1258</v>
      </c>
      <c r="E423" s="32">
        <v>49.255555555555553</v>
      </c>
      <c r="F423" s="32">
        <v>187.4638888888889</v>
      </c>
      <c r="G423" s="32">
        <v>0</v>
      </c>
      <c r="H423" s="37">
        <v>0</v>
      </c>
      <c r="I423" s="32">
        <v>168.672</v>
      </c>
      <c r="J423" s="32">
        <v>0</v>
      </c>
      <c r="K423" s="37">
        <v>0</v>
      </c>
      <c r="L423" s="32">
        <v>37.404222222222209</v>
      </c>
      <c r="M423" s="32">
        <v>0</v>
      </c>
      <c r="N423" s="37">
        <v>0</v>
      </c>
      <c r="O423" s="32">
        <v>25.519666666666655</v>
      </c>
      <c r="P423" s="32">
        <v>0</v>
      </c>
      <c r="Q423" s="37">
        <v>0</v>
      </c>
      <c r="R423" s="32">
        <v>6.2861111111111114</v>
      </c>
      <c r="S423" s="32">
        <v>0</v>
      </c>
      <c r="T423" s="37">
        <v>0</v>
      </c>
      <c r="U423" s="32">
        <v>5.5984444444444437</v>
      </c>
      <c r="V423" s="32">
        <v>0</v>
      </c>
      <c r="W423" s="37">
        <v>0</v>
      </c>
      <c r="X423" s="32">
        <v>12.351888888888887</v>
      </c>
      <c r="Y423" s="32">
        <v>0</v>
      </c>
      <c r="Z423" s="37">
        <v>0</v>
      </c>
      <c r="AA423" s="32">
        <v>6.9073333333333347</v>
      </c>
      <c r="AB423" s="32">
        <v>0</v>
      </c>
      <c r="AC423" s="37">
        <v>0</v>
      </c>
      <c r="AD423" s="32">
        <v>42.779111111111106</v>
      </c>
      <c r="AE423" s="32">
        <v>0</v>
      </c>
      <c r="AF423" s="37">
        <v>0</v>
      </c>
      <c r="AG423" s="32">
        <v>49.343444444444444</v>
      </c>
      <c r="AH423" s="32">
        <v>0</v>
      </c>
      <c r="AI423" s="37">
        <v>0</v>
      </c>
      <c r="AJ423" s="32">
        <v>38.677888888888894</v>
      </c>
      <c r="AK423" s="32">
        <v>0</v>
      </c>
      <c r="AL423" s="37">
        <v>0</v>
      </c>
      <c r="AM423" t="s">
        <v>386</v>
      </c>
      <c r="AN423" s="34">
        <v>7</v>
      </c>
      <c r="AX423"/>
      <c r="AY423"/>
    </row>
    <row r="424" spans="1:51" x14ac:dyDescent="0.25">
      <c r="A424" t="s">
        <v>1347</v>
      </c>
      <c r="B424" t="s">
        <v>859</v>
      </c>
      <c r="C424" t="s">
        <v>1038</v>
      </c>
      <c r="D424" t="s">
        <v>1212</v>
      </c>
      <c r="E424" s="32">
        <v>45.93333333333333</v>
      </c>
      <c r="F424" s="32">
        <v>168.33255555555553</v>
      </c>
      <c r="G424" s="32">
        <v>0</v>
      </c>
      <c r="H424" s="37">
        <v>0</v>
      </c>
      <c r="I424" s="32">
        <v>146.06388888888887</v>
      </c>
      <c r="J424" s="32">
        <v>0</v>
      </c>
      <c r="K424" s="37">
        <v>0</v>
      </c>
      <c r="L424" s="32">
        <v>21.713666666666661</v>
      </c>
      <c r="M424" s="32">
        <v>0</v>
      </c>
      <c r="N424" s="37">
        <v>0</v>
      </c>
      <c r="O424" s="32">
        <v>10.221888888888888</v>
      </c>
      <c r="P424" s="32">
        <v>0</v>
      </c>
      <c r="Q424" s="37">
        <v>0</v>
      </c>
      <c r="R424" s="32">
        <v>6.2095555555555535</v>
      </c>
      <c r="S424" s="32">
        <v>0</v>
      </c>
      <c r="T424" s="37">
        <v>0</v>
      </c>
      <c r="U424" s="32">
        <v>5.2822222222222219</v>
      </c>
      <c r="V424" s="32">
        <v>0</v>
      </c>
      <c r="W424" s="37">
        <v>0</v>
      </c>
      <c r="X424" s="32">
        <v>18.428666666666665</v>
      </c>
      <c r="Y424" s="32">
        <v>0</v>
      </c>
      <c r="Z424" s="37">
        <v>0</v>
      </c>
      <c r="AA424" s="32">
        <v>10.776888888888893</v>
      </c>
      <c r="AB424" s="32">
        <v>0</v>
      </c>
      <c r="AC424" s="37">
        <v>0</v>
      </c>
      <c r="AD424" s="32">
        <v>68.232888888888866</v>
      </c>
      <c r="AE424" s="32">
        <v>0</v>
      </c>
      <c r="AF424" s="37">
        <v>0</v>
      </c>
      <c r="AG424" s="32">
        <v>3.6954444444444428</v>
      </c>
      <c r="AH424" s="32">
        <v>0</v>
      </c>
      <c r="AI424" s="37">
        <v>0</v>
      </c>
      <c r="AJ424" s="32">
        <v>45.484999999999999</v>
      </c>
      <c r="AK424" s="32">
        <v>0</v>
      </c>
      <c r="AL424" s="37">
        <v>0</v>
      </c>
      <c r="AM424" t="s">
        <v>377</v>
      </c>
      <c r="AN424" s="34">
        <v>7</v>
      </c>
      <c r="AX424"/>
      <c r="AY424"/>
    </row>
    <row r="425" spans="1:51" x14ac:dyDescent="0.25">
      <c r="A425" t="s">
        <v>1347</v>
      </c>
      <c r="B425" t="s">
        <v>598</v>
      </c>
      <c r="C425" t="s">
        <v>1065</v>
      </c>
      <c r="D425" t="s">
        <v>1283</v>
      </c>
      <c r="E425" s="32">
        <v>80.477777777777774</v>
      </c>
      <c r="F425" s="32">
        <v>187.80911111111106</v>
      </c>
      <c r="G425" s="32">
        <v>1.1444444444444444</v>
      </c>
      <c r="H425" s="37">
        <v>6.0936577446840242E-3</v>
      </c>
      <c r="I425" s="32">
        <v>177.28366666666665</v>
      </c>
      <c r="J425" s="32">
        <v>1.1444444444444444</v>
      </c>
      <c r="K425" s="37">
        <v>6.4554420943710427E-3</v>
      </c>
      <c r="L425" s="32">
        <v>23.873555555555555</v>
      </c>
      <c r="M425" s="32">
        <v>0</v>
      </c>
      <c r="N425" s="37">
        <v>0</v>
      </c>
      <c r="O425" s="32">
        <v>13.348111111111111</v>
      </c>
      <c r="P425" s="32">
        <v>0</v>
      </c>
      <c r="Q425" s="37">
        <v>0</v>
      </c>
      <c r="R425" s="32">
        <v>4.701555555555557</v>
      </c>
      <c r="S425" s="32">
        <v>0</v>
      </c>
      <c r="T425" s="37">
        <v>0</v>
      </c>
      <c r="U425" s="32">
        <v>5.8238888888888889</v>
      </c>
      <c r="V425" s="32">
        <v>0</v>
      </c>
      <c r="W425" s="37">
        <v>0</v>
      </c>
      <c r="X425" s="32">
        <v>36.937222222222211</v>
      </c>
      <c r="Y425" s="32">
        <v>1.0055555555555555</v>
      </c>
      <c r="Z425" s="37">
        <v>2.7223366973994925E-2</v>
      </c>
      <c r="AA425" s="32">
        <v>0</v>
      </c>
      <c r="AB425" s="32">
        <v>0</v>
      </c>
      <c r="AC425" s="37" t="s">
        <v>1459</v>
      </c>
      <c r="AD425" s="32">
        <v>80.22955555555555</v>
      </c>
      <c r="AE425" s="32">
        <v>0.1388888888888889</v>
      </c>
      <c r="AF425" s="37">
        <v>1.7311436904659688E-3</v>
      </c>
      <c r="AG425" s="32">
        <v>0</v>
      </c>
      <c r="AH425" s="32">
        <v>0</v>
      </c>
      <c r="AI425" s="37" t="s">
        <v>1459</v>
      </c>
      <c r="AJ425" s="32">
        <v>46.768777777777771</v>
      </c>
      <c r="AK425" s="32">
        <v>0</v>
      </c>
      <c r="AL425" s="37">
        <v>0</v>
      </c>
      <c r="AM425" t="s">
        <v>111</v>
      </c>
      <c r="AN425" s="34">
        <v>7</v>
      </c>
      <c r="AX425"/>
      <c r="AY425"/>
    </row>
    <row r="426" spans="1:51" x14ac:dyDescent="0.25">
      <c r="A426" t="s">
        <v>1347</v>
      </c>
      <c r="B426" t="s">
        <v>774</v>
      </c>
      <c r="C426" t="s">
        <v>1162</v>
      </c>
      <c r="D426" t="s">
        <v>1317</v>
      </c>
      <c r="E426" s="32">
        <v>52.044444444444444</v>
      </c>
      <c r="F426" s="32">
        <v>166.37333333333328</v>
      </c>
      <c r="G426" s="32">
        <v>2.8658888888888892</v>
      </c>
      <c r="H426" s="37">
        <v>1.7225650478174929E-2</v>
      </c>
      <c r="I426" s="32">
        <v>140.09355555555555</v>
      </c>
      <c r="J426" s="32">
        <v>2.8658888888888892</v>
      </c>
      <c r="K426" s="37">
        <v>2.0456964472947446E-2</v>
      </c>
      <c r="L426" s="32">
        <v>24.639222222222219</v>
      </c>
      <c r="M426" s="32">
        <v>0</v>
      </c>
      <c r="N426" s="37">
        <v>0</v>
      </c>
      <c r="O426" s="32">
        <v>10.881999999999998</v>
      </c>
      <c r="P426" s="32">
        <v>0</v>
      </c>
      <c r="Q426" s="37">
        <v>0</v>
      </c>
      <c r="R426" s="32">
        <v>9.5987777777777783</v>
      </c>
      <c r="S426" s="32">
        <v>0</v>
      </c>
      <c r="T426" s="37">
        <v>0</v>
      </c>
      <c r="U426" s="32">
        <v>4.1584444444444459</v>
      </c>
      <c r="V426" s="32">
        <v>0</v>
      </c>
      <c r="W426" s="37">
        <v>0</v>
      </c>
      <c r="X426" s="32">
        <v>16.986666666666665</v>
      </c>
      <c r="Y426" s="32">
        <v>2.8658888888888892</v>
      </c>
      <c r="Z426" s="37">
        <v>0.16871402407116695</v>
      </c>
      <c r="AA426" s="32">
        <v>12.522555555555552</v>
      </c>
      <c r="AB426" s="32">
        <v>0</v>
      </c>
      <c r="AC426" s="37">
        <v>0</v>
      </c>
      <c r="AD426" s="32">
        <v>53.315888888888885</v>
      </c>
      <c r="AE426" s="32">
        <v>0</v>
      </c>
      <c r="AF426" s="37">
        <v>0</v>
      </c>
      <c r="AG426" s="32">
        <v>22.998222222222225</v>
      </c>
      <c r="AH426" s="32">
        <v>0</v>
      </c>
      <c r="AI426" s="37">
        <v>0</v>
      </c>
      <c r="AJ426" s="32">
        <v>35.910777777777767</v>
      </c>
      <c r="AK426" s="32">
        <v>0</v>
      </c>
      <c r="AL426" s="37">
        <v>0</v>
      </c>
      <c r="AM426" t="s">
        <v>289</v>
      </c>
      <c r="AN426" s="34">
        <v>7</v>
      </c>
      <c r="AX426"/>
      <c r="AY426"/>
    </row>
    <row r="427" spans="1:51" x14ac:dyDescent="0.25">
      <c r="A427" t="s">
        <v>1347</v>
      </c>
      <c r="B427" t="s">
        <v>865</v>
      </c>
      <c r="C427" t="s">
        <v>1073</v>
      </c>
      <c r="D427" t="s">
        <v>1237</v>
      </c>
      <c r="E427" s="32">
        <v>39.43333333333333</v>
      </c>
      <c r="F427" s="32">
        <v>154.75033333333334</v>
      </c>
      <c r="G427" s="32">
        <v>0</v>
      </c>
      <c r="H427" s="37">
        <v>0</v>
      </c>
      <c r="I427" s="32">
        <v>140.70066666666668</v>
      </c>
      <c r="J427" s="32">
        <v>0</v>
      </c>
      <c r="K427" s="37">
        <v>0</v>
      </c>
      <c r="L427" s="32">
        <v>14.316888888888888</v>
      </c>
      <c r="M427" s="32">
        <v>0</v>
      </c>
      <c r="N427" s="37">
        <v>0</v>
      </c>
      <c r="O427" s="32">
        <v>4.4266666666666676</v>
      </c>
      <c r="P427" s="32">
        <v>0</v>
      </c>
      <c r="Q427" s="37">
        <v>0</v>
      </c>
      <c r="R427" s="32">
        <v>4.5881111111111101</v>
      </c>
      <c r="S427" s="32">
        <v>0</v>
      </c>
      <c r="T427" s="37">
        <v>0</v>
      </c>
      <c r="U427" s="32">
        <v>5.3021111111111114</v>
      </c>
      <c r="V427" s="32">
        <v>0</v>
      </c>
      <c r="W427" s="37">
        <v>0</v>
      </c>
      <c r="X427" s="32">
        <v>20.11</v>
      </c>
      <c r="Y427" s="32">
        <v>0</v>
      </c>
      <c r="Z427" s="37">
        <v>0</v>
      </c>
      <c r="AA427" s="32">
        <v>4.1594444444444454</v>
      </c>
      <c r="AB427" s="32">
        <v>0</v>
      </c>
      <c r="AC427" s="37">
        <v>0</v>
      </c>
      <c r="AD427" s="32">
        <v>47.335555555555565</v>
      </c>
      <c r="AE427" s="32">
        <v>0</v>
      </c>
      <c r="AF427" s="37">
        <v>0</v>
      </c>
      <c r="AG427" s="32">
        <v>24.792222222222218</v>
      </c>
      <c r="AH427" s="32">
        <v>0</v>
      </c>
      <c r="AI427" s="37">
        <v>0</v>
      </c>
      <c r="AJ427" s="32">
        <v>44.036222222222236</v>
      </c>
      <c r="AK427" s="32">
        <v>0</v>
      </c>
      <c r="AL427" s="37">
        <v>0</v>
      </c>
      <c r="AM427" t="s">
        <v>383</v>
      </c>
      <c r="AN427" s="34">
        <v>7</v>
      </c>
      <c r="AX427"/>
      <c r="AY427"/>
    </row>
    <row r="428" spans="1:51" x14ac:dyDescent="0.25">
      <c r="A428" t="s">
        <v>1347</v>
      </c>
      <c r="B428" t="s">
        <v>717</v>
      </c>
      <c r="C428" t="s">
        <v>1145</v>
      </c>
      <c r="D428" t="s">
        <v>1318</v>
      </c>
      <c r="E428" s="32">
        <v>66.788888888888891</v>
      </c>
      <c r="F428" s="32">
        <v>198.47177777777782</v>
      </c>
      <c r="G428" s="32">
        <v>0</v>
      </c>
      <c r="H428" s="37">
        <v>0</v>
      </c>
      <c r="I428" s="32">
        <v>187.82644444444446</v>
      </c>
      <c r="J428" s="32">
        <v>0</v>
      </c>
      <c r="K428" s="37">
        <v>0</v>
      </c>
      <c r="L428" s="32">
        <v>46.455888888888886</v>
      </c>
      <c r="M428" s="32">
        <v>0</v>
      </c>
      <c r="N428" s="37">
        <v>0</v>
      </c>
      <c r="O428" s="32">
        <v>35.810555555555553</v>
      </c>
      <c r="P428" s="32">
        <v>0</v>
      </c>
      <c r="Q428" s="37">
        <v>0</v>
      </c>
      <c r="R428" s="32">
        <v>5.0346666666666673</v>
      </c>
      <c r="S428" s="32">
        <v>0</v>
      </c>
      <c r="T428" s="37">
        <v>0</v>
      </c>
      <c r="U428" s="32">
        <v>5.6106666666666642</v>
      </c>
      <c r="V428" s="32">
        <v>0</v>
      </c>
      <c r="W428" s="37">
        <v>0</v>
      </c>
      <c r="X428" s="32">
        <v>27.637333333333334</v>
      </c>
      <c r="Y428" s="32">
        <v>0</v>
      </c>
      <c r="Z428" s="37">
        <v>0</v>
      </c>
      <c r="AA428" s="32">
        <v>0</v>
      </c>
      <c r="AB428" s="32">
        <v>0</v>
      </c>
      <c r="AC428" s="37" t="s">
        <v>1459</v>
      </c>
      <c r="AD428" s="32">
        <v>79.004111111111143</v>
      </c>
      <c r="AE428" s="32">
        <v>0</v>
      </c>
      <c r="AF428" s="37">
        <v>0</v>
      </c>
      <c r="AG428" s="32">
        <v>33.846111111111099</v>
      </c>
      <c r="AH428" s="32">
        <v>0</v>
      </c>
      <c r="AI428" s="37">
        <v>0</v>
      </c>
      <c r="AJ428" s="32">
        <v>11.528333333333331</v>
      </c>
      <c r="AK428" s="32">
        <v>0</v>
      </c>
      <c r="AL428" s="37">
        <v>0</v>
      </c>
      <c r="AM428" t="s">
        <v>231</v>
      </c>
      <c r="AN428" s="34">
        <v>7</v>
      </c>
      <c r="AX428"/>
      <c r="AY428"/>
    </row>
    <row r="429" spans="1:51" x14ac:dyDescent="0.25">
      <c r="A429" t="s">
        <v>1347</v>
      </c>
      <c r="B429" t="s">
        <v>672</v>
      </c>
      <c r="C429" t="s">
        <v>1091</v>
      </c>
      <c r="D429" t="s">
        <v>1283</v>
      </c>
      <c r="E429" s="32">
        <v>144.47777777777779</v>
      </c>
      <c r="F429" s="32">
        <v>382.44288888888889</v>
      </c>
      <c r="G429" s="32">
        <v>0</v>
      </c>
      <c r="H429" s="37">
        <v>0</v>
      </c>
      <c r="I429" s="32">
        <v>363.11444444444442</v>
      </c>
      <c r="J429" s="32">
        <v>0</v>
      </c>
      <c r="K429" s="37">
        <v>0</v>
      </c>
      <c r="L429" s="32">
        <v>23.109555555555552</v>
      </c>
      <c r="M429" s="32">
        <v>0</v>
      </c>
      <c r="N429" s="37">
        <v>0</v>
      </c>
      <c r="O429" s="32">
        <v>6.1433333333333326</v>
      </c>
      <c r="P429" s="32">
        <v>0</v>
      </c>
      <c r="Q429" s="37">
        <v>0</v>
      </c>
      <c r="R429" s="32">
        <v>11.232888888888887</v>
      </c>
      <c r="S429" s="32">
        <v>0</v>
      </c>
      <c r="T429" s="37">
        <v>0</v>
      </c>
      <c r="U429" s="32">
        <v>5.7333333333333334</v>
      </c>
      <c r="V429" s="32">
        <v>0</v>
      </c>
      <c r="W429" s="37">
        <v>0</v>
      </c>
      <c r="X429" s="32">
        <v>122.32422222222223</v>
      </c>
      <c r="Y429" s="32">
        <v>0</v>
      </c>
      <c r="Z429" s="37">
        <v>0</v>
      </c>
      <c r="AA429" s="32">
        <v>2.362222222222222</v>
      </c>
      <c r="AB429" s="32">
        <v>0</v>
      </c>
      <c r="AC429" s="37">
        <v>0</v>
      </c>
      <c r="AD429" s="32">
        <v>196.46233333333331</v>
      </c>
      <c r="AE429" s="32">
        <v>0</v>
      </c>
      <c r="AF429" s="37">
        <v>0</v>
      </c>
      <c r="AG429" s="32">
        <v>13.198222222222221</v>
      </c>
      <c r="AH429" s="32">
        <v>0</v>
      </c>
      <c r="AI429" s="37">
        <v>0</v>
      </c>
      <c r="AJ429" s="32">
        <v>24.986333333333334</v>
      </c>
      <c r="AK429" s="32">
        <v>0</v>
      </c>
      <c r="AL429" s="37">
        <v>0</v>
      </c>
      <c r="AM429" t="s">
        <v>186</v>
      </c>
      <c r="AN429" s="34">
        <v>7</v>
      </c>
      <c r="AX429"/>
      <c r="AY429"/>
    </row>
    <row r="430" spans="1:51" x14ac:dyDescent="0.25">
      <c r="A430" t="s">
        <v>1347</v>
      </c>
      <c r="B430" t="s">
        <v>893</v>
      </c>
      <c r="C430" t="s">
        <v>1078</v>
      </c>
      <c r="D430" t="s">
        <v>1292</v>
      </c>
      <c r="E430" s="32">
        <v>23.544444444444444</v>
      </c>
      <c r="F430" s="32">
        <v>135.75588888888888</v>
      </c>
      <c r="G430" s="32">
        <v>0</v>
      </c>
      <c r="H430" s="37">
        <v>0</v>
      </c>
      <c r="I430" s="32">
        <v>124.94633333333331</v>
      </c>
      <c r="J430" s="32">
        <v>0</v>
      </c>
      <c r="K430" s="37">
        <v>0</v>
      </c>
      <c r="L430" s="32">
        <v>13.705</v>
      </c>
      <c r="M430" s="32">
        <v>0</v>
      </c>
      <c r="N430" s="37">
        <v>0</v>
      </c>
      <c r="O430" s="32">
        <v>8.5934444444444456</v>
      </c>
      <c r="P430" s="32">
        <v>0</v>
      </c>
      <c r="Q430" s="37">
        <v>0</v>
      </c>
      <c r="R430" s="32">
        <v>0</v>
      </c>
      <c r="S430" s="32">
        <v>0</v>
      </c>
      <c r="T430" s="37" t="s">
        <v>1459</v>
      </c>
      <c r="U430" s="32">
        <v>5.1115555555555545</v>
      </c>
      <c r="V430" s="32">
        <v>0</v>
      </c>
      <c r="W430" s="37">
        <v>0</v>
      </c>
      <c r="X430" s="32">
        <v>21.985333333333323</v>
      </c>
      <c r="Y430" s="32">
        <v>0</v>
      </c>
      <c r="Z430" s="37">
        <v>0</v>
      </c>
      <c r="AA430" s="32">
        <v>5.6979999999999995</v>
      </c>
      <c r="AB430" s="32">
        <v>0</v>
      </c>
      <c r="AC430" s="37">
        <v>0</v>
      </c>
      <c r="AD430" s="32">
        <v>37.792888888888889</v>
      </c>
      <c r="AE430" s="32">
        <v>0</v>
      </c>
      <c r="AF430" s="37">
        <v>0</v>
      </c>
      <c r="AG430" s="32">
        <v>16.189666666666671</v>
      </c>
      <c r="AH430" s="32">
        <v>0</v>
      </c>
      <c r="AI430" s="37">
        <v>0</v>
      </c>
      <c r="AJ430" s="32">
        <v>40.384999999999998</v>
      </c>
      <c r="AK430" s="32">
        <v>0</v>
      </c>
      <c r="AL430" s="37">
        <v>0</v>
      </c>
      <c r="AM430" t="s">
        <v>411</v>
      </c>
      <c r="AN430" s="34">
        <v>7</v>
      </c>
      <c r="AX430"/>
      <c r="AY430"/>
    </row>
    <row r="431" spans="1:51" x14ac:dyDescent="0.25">
      <c r="A431" t="s">
        <v>1347</v>
      </c>
      <c r="B431" t="s">
        <v>788</v>
      </c>
      <c r="C431" t="s">
        <v>1141</v>
      </c>
      <c r="D431" t="s">
        <v>1317</v>
      </c>
      <c r="E431" s="32">
        <v>74.733333333333334</v>
      </c>
      <c r="F431" s="32">
        <v>206.76422222222214</v>
      </c>
      <c r="G431" s="32">
        <v>0</v>
      </c>
      <c r="H431" s="37">
        <v>0</v>
      </c>
      <c r="I431" s="32">
        <v>190.01855555555551</v>
      </c>
      <c r="J431" s="32">
        <v>0</v>
      </c>
      <c r="K431" s="37">
        <v>0</v>
      </c>
      <c r="L431" s="32">
        <v>18.995555555555558</v>
      </c>
      <c r="M431" s="32">
        <v>0</v>
      </c>
      <c r="N431" s="37">
        <v>0</v>
      </c>
      <c r="O431" s="32">
        <v>7.3951111111111114</v>
      </c>
      <c r="P431" s="32">
        <v>0</v>
      </c>
      <c r="Q431" s="37">
        <v>0</v>
      </c>
      <c r="R431" s="32">
        <v>5.5384444444444441</v>
      </c>
      <c r="S431" s="32">
        <v>0</v>
      </c>
      <c r="T431" s="37">
        <v>0</v>
      </c>
      <c r="U431" s="32">
        <v>6.0620000000000021</v>
      </c>
      <c r="V431" s="32">
        <v>0</v>
      </c>
      <c r="W431" s="37">
        <v>0</v>
      </c>
      <c r="X431" s="32">
        <v>53.228666666666676</v>
      </c>
      <c r="Y431" s="32">
        <v>0</v>
      </c>
      <c r="Z431" s="37">
        <v>0</v>
      </c>
      <c r="AA431" s="32">
        <v>5.1452222222222224</v>
      </c>
      <c r="AB431" s="32">
        <v>0</v>
      </c>
      <c r="AC431" s="37">
        <v>0</v>
      </c>
      <c r="AD431" s="32">
        <v>89.67777777777772</v>
      </c>
      <c r="AE431" s="32">
        <v>0</v>
      </c>
      <c r="AF431" s="37">
        <v>0</v>
      </c>
      <c r="AG431" s="32">
        <v>18.891000000000002</v>
      </c>
      <c r="AH431" s="32">
        <v>0</v>
      </c>
      <c r="AI431" s="37">
        <v>0</v>
      </c>
      <c r="AJ431" s="32">
        <v>20.825999999999997</v>
      </c>
      <c r="AK431" s="32">
        <v>0</v>
      </c>
      <c r="AL431" s="37">
        <v>0</v>
      </c>
      <c r="AM431" t="s">
        <v>303</v>
      </c>
      <c r="AN431" s="34">
        <v>7</v>
      </c>
      <c r="AX431"/>
      <c r="AY431"/>
    </row>
    <row r="432" spans="1:51" x14ac:dyDescent="0.25">
      <c r="A432" t="s">
        <v>1347</v>
      </c>
      <c r="B432" t="s">
        <v>536</v>
      </c>
      <c r="C432" t="s">
        <v>1078</v>
      </c>
      <c r="D432" t="s">
        <v>1292</v>
      </c>
      <c r="E432" s="32">
        <v>67.144444444444446</v>
      </c>
      <c r="F432" s="32">
        <v>206.82977777777776</v>
      </c>
      <c r="G432" s="32">
        <v>0</v>
      </c>
      <c r="H432" s="37">
        <v>0</v>
      </c>
      <c r="I432" s="32">
        <v>196.37166666666664</v>
      </c>
      <c r="J432" s="32">
        <v>0</v>
      </c>
      <c r="K432" s="37">
        <v>0</v>
      </c>
      <c r="L432" s="32">
        <v>26.251444444444438</v>
      </c>
      <c r="M432" s="32">
        <v>0</v>
      </c>
      <c r="N432" s="37">
        <v>0</v>
      </c>
      <c r="O432" s="32">
        <v>16.226666666666659</v>
      </c>
      <c r="P432" s="32">
        <v>0</v>
      </c>
      <c r="Q432" s="37">
        <v>0</v>
      </c>
      <c r="R432" s="32">
        <v>4.4448888888888884</v>
      </c>
      <c r="S432" s="32">
        <v>0</v>
      </c>
      <c r="T432" s="37">
        <v>0</v>
      </c>
      <c r="U432" s="32">
        <v>5.57988888888889</v>
      </c>
      <c r="V432" s="32">
        <v>0</v>
      </c>
      <c r="W432" s="37">
        <v>0</v>
      </c>
      <c r="X432" s="32">
        <v>47.982555555555557</v>
      </c>
      <c r="Y432" s="32">
        <v>0</v>
      </c>
      <c r="Z432" s="37">
        <v>0</v>
      </c>
      <c r="AA432" s="32">
        <v>0.43333333333333335</v>
      </c>
      <c r="AB432" s="32">
        <v>0</v>
      </c>
      <c r="AC432" s="37">
        <v>0</v>
      </c>
      <c r="AD432" s="32">
        <v>97.572333333333319</v>
      </c>
      <c r="AE432" s="32">
        <v>0</v>
      </c>
      <c r="AF432" s="37">
        <v>0</v>
      </c>
      <c r="AG432" s="32">
        <v>10.729555555555557</v>
      </c>
      <c r="AH432" s="32">
        <v>0</v>
      </c>
      <c r="AI432" s="37">
        <v>0</v>
      </c>
      <c r="AJ432" s="32">
        <v>23.860555555555557</v>
      </c>
      <c r="AK432" s="32">
        <v>0</v>
      </c>
      <c r="AL432" s="37">
        <v>0</v>
      </c>
      <c r="AM432" t="s">
        <v>47</v>
      </c>
      <c r="AN432" s="34">
        <v>7</v>
      </c>
      <c r="AX432"/>
      <c r="AY432"/>
    </row>
    <row r="433" spans="1:51" x14ac:dyDescent="0.25">
      <c r="A433" t="s">
        <v>1347</v>
      </c>
      <c r="B433" t="s">
        <v>863</v>
      </c>
      <c r="C433" t="s">
        <v>1189</v>
      </c>
      <c r="D433" t="s">
        <v>1274</v>
      </c>
      <c r="E433" s="32">
        <v>55.244444444444447</v>
      </c>
      <c r="F433" s="32">
        <v>163.18577777777779</v>
      </c>
      <c r="G433" s="32">
        <v>6.4832222222222216</v>
      </c>
      <c r="H433" s="37">
        <v>3.9729088591598391E-2</v>
      </c>
      <c r="I433" s="32">
        <v>146.00822222222223</v>
      </c>
      <c r="J433" s="32">
        <v>6.4832222222222216</v>
      </c>
      <c r="K433" s="37">
        <v>4.4403131026106588E-2</v>
      </c>
      <c r="L433" s="32">
        <v>27.961333333333329</v>
      </c>
      <c r="M433" s="32">
        <v>0</v>
      </c>
      <c r="N433" s="37">
        <v>0</v>
      </c>
      <c r="O433" s="32">
        <v>17.74466666666666</v>
      </c>
      <c r="P433" s="32">
        <v>0</v>
      </c>
      <c r="Q433" s="37">
        <v>0</v>
      </c>
      <c r="R433" s="32">
        <v>5.4659999999999993</v>
      </c>
      <c r="S433" s="32">
        <v>0</v>
      </c>
      <c r="T433" s="37">
        <v>0</v>
      </c>
      <c r="U433" s="32">
        <v>4.7506666666666657</v>
      </c>
      <c r="V433" s="32">
        <v>0</v>
      </c>
      <c r="W433" s="37">
        <v>0</v>
      </c>
      <c r="X433" s="32">
        <v>24.108555555555544</v>
      </c>
      <c r="Y433" s="32">
        <v>0.71988888888888891</v>
      </c>
      <c r="Z433" s="37">
        <v>2.9860307774556765E-2</v>
      </c>
      <c r="AA433" s="32">
        <v>6.9608888888888876</v>
      </c>
      <c r="AB433" s="32">
        <v>0</v>
      </c>
      <c r="AC433" s="37">
        <v>0</v>
      </c>
      <c r="AD433" s="32">
        <v>66.634444444444455</v>
      </c>
      <c r="AE433" s="32">
        <v>4.7213333333333329</v>
      </c>
      <c r="AF433" s="37">
        <v>7.0854246219005837E-2</v>
      </c>
      <c r="AG433" s="32">
        <v>18.628111111111107</v>
      </c>
      <c r="AH433" s="32">
        <v>0</v>
      </c>
      <c r="AI433" s="37">
        <v>0</v>
      </c>
      <c r="AJ433" s="32">
        <v>18.89244444444445</v>
      </c>
      <c r="AK433" s="32">
        <v>1.0419999999999998</v>
      </c>
      <c r="AL433" s="37">
        <v>5.515432389197325E-2</v>
      </c>
      <c r="AM433" t="s">
        <v>381</v>
      </c>
      <c r="AN433" s="34">
        <v>7</v>
      </c>
      <c r="AX433"/>
      <c r="AY433"/>
    </row>
    <row r="434" spans="1:51" x14ac:dyDescent="0.25">
      <c r="A434" t="s">
        <v>1347</v>
      </c>
      <c r="B434" t="s">
        <v>735</v>
      </c>
      <c r="C434" t="s">
        <v>1149</v>
      </c>
      <c r="D434" t="s">
        <v>1282</v>
      </c>
      <c r="E434" s="32">
        <v>58.022222222222226</v>
      </c>
      <c r="F434" s="32">
        <v>110.08888888888889</v>
      </c>
      <c r="G434" s="32">
        <v>0</v>
      </c>
      <c r="H434" s="37">
        <v>0</v>
      </c>
      <c r="I434" s="32">
        <v>110.08888888888889</v>
      </c>
      <c r="J434" s="32">
        <v>0</v>
      </c>
      <c r="K434" s="37">
        <v>0</v>
      </c>
      <c r="L434" s="32">
        <v>10.919444444444444</v>
      </c>
      <c r="M434" s="32">
        <v>0</v>
      </c>
      <c r="N434" s="37">
        <v>0</v>
      </c>
      <c r="O434" s="32">
        <v>10.919444444444444</v>
      </c>
      <c r="P434" s="32">
        <v>0</v>
      </c>
      <c r="Q434" s="37">
        <v>0</v>
      </c>
      <c r="R434" s="32">
        <v>0</v>
      </c>
      <c r="S434" s="32">
        <v>0</v>
      </c>
      <c r="T434" s="37" t="s">
        <v>1459</v>
      </c>
      <c r="U434" s="32">
        <v>0</v>
      </c>
      <c r="V434" s="32">
        <v>0</v>
      </c>
      <c r="W434" s="37" t="s">
        <v>1459</v>
      </c>
      <c r="X434" s="32">
        <v>20.875</v>
      </c>
      <c r="Y434" s="32">
        <v>0</v>
      </c>
      <c r="Z434" s="37">
        <v>0</v>
      </c>
      <c r="AA434" s="32">
        <v>0</v>
      </c>
      <c r="AB434" s="32">
        <v>0</v>
      </c>
      <c r="AC434" s="37" t="s">
        <v>1459</v>
      </c>
      <c r="AD434" s="32">
        <v>70.605555555555554</v>
      </c>
      <c r="AE434" s="32">
        <v>0</v>
      </c>
      <c r="AF434" s="37">
        <v>0</v>
      </c>
      <c r="AG434" s="32">
        <v>0</v>
      </c>
      <c r="AH434" s="32">
        <v>0</v>
      </c>
      <c r="AI434" s="37" t="s">
        <v>1459</v>
      </c>
      <c r="AJ434" s="32">
        <v>7.6888888888888891</v>
      </c>
      <c r="AK434" s="32">
        <v>0</v>
      </c>
      <c r="AL434" s="37">
        <v>0</v>
      </c>
      <c r="AM434" t="s">
        <v>249</v>
      </c>
      <c r="AN434" s="34">
        <v>7</v>
      </c>
      <c r="AX434"/>
      <c r="AY434"/>
    </row>
    <row r="435" spans="1:51" x14ac:dyDescent="0.25">
      <c r="A435" t="s">
        <v>1347</v>
      </c>
      <c r="B435" t="s">
        <v>778</v>
      </c>
      <c r="C435" t="s">
        <v>1165</v>
      </c>
      <c r="D435" t="s">
        <v>1234</v>
      </c>
      <c r="E435" s="32">
        <v>58.711111111111109</v>
      </c>
      <c r="F435" s="32">
        <v>177.02899999999994</v>
      </c>
      <c r="G435" s="32">
        <v>8.8888888888888892E-2</v>
      </c>
      <c r="H435" s="37">
        <v>5.0211484496262711E-4</v>
      </c>
      <c r="I435" s="32">
        <v>167.95888888888885</v>
      </c>
      <c r="J435" s="32">
        <v>0</v>
      </c>
      <c r="K435" s="37">
        <v>0</v>
      </c>
      <c r="L435" s="32">
        <v>36.753666666666668</v>
      </c>
      <c r="M435" s="32">
        <v>8.8888888888888892E-2</v>
      </c>
      <c r="N435" s="37">
        <v>2.418503973904342E-3</v>
      </c>
      <c r="O435" s="32">
        <v>30.975888888888893</v>
      </c>
      <c r="P435" s="32">
        <v>0</v>
      </c>
      <c r="Q435" s="37">
        <v>0</v>
      </c>
      <c r="R435" s="32">
        <v>8.8888888888888892E-2</v>
      </c>
      <c r="S435" s="32">
        <v>8.8888888888888892E-2</v>
      </c>
      <c r="T435" s="37">
        <v>1</v>
      </c>
      <c r="U435" s="32">
        <v>5.6888888888888891</v>
      </c>
      <c r="V435" s="32">
        <v>0</v>
      </c>
      <c r="W435" s="37">
        <v>0</v>
      </c>
      <c r="X435" s="32">
        <v>12.401777777777781</v>
      </c>
      <c r="Y435" s="32">
        <v>0</v>
      </c>
      <c r="Z435" s="37">
        <v>0</v>
      </c>
      <c r="AA435" s="32">
        <v>3.2923333333333336</v>
      </c>
      <c r="AB435" s="32">
        <v>0</v>
      </c>
      <c r="AC435" s="37">
        <v>0</v>
      </c>
      <c r="AD435" s="32">
        <v>81.97544444444442</v>
      </c>
      <c r="AE435" s="32">
        <v>0</v>
      </c>
      <c r="AF435" s="37">
        <v>0</v>
      </c>
      <c r="AG435" s="32">
        <v>16.001777777777775</v>
      </c>
      <c r="AH435" s="32">
        <v>0</v>
      </c>
      <c r="AI435" s="37">
        <v>0</v>
      </c>
      <c r="AJ435" s="32">
        <v>26.603999999999996</v>
      </c>
      <c r="AK435" s="32">
        <v>0</v>
      </c>
      <c r="AL435" s="37">
        <v>0</v>
      </c>
      <c r="AM435" t="s">
        <v>293</v>
      </c>
      <c r="AN435" s="34">
        <v>7</v>
      </c>
      <c r="AX435"/>
      <c r="AY435"/>
    </row>
    <row r="436" spans="1:51" x14ac:dyDescent="0.25">
      <c r="A436" t="s">
        <v>1347</v>
      </c>
      <c r="B436" t="s">
        <v>818</v>
      </c>
      <c r="C436" t="s">
        <v>999</v>
      </c>
      <c r="D436" t="s">
        <v>1260</v>
      </c>
      <c r="E436" s="32">
        <v>44.355555555555554</v>
      </c>
      <c r="F436" s="32">
        <v>213.79444444444442</v>
      </c>
      <c r="G436" s="32">
        <v>0</v>
      </c>
      <c r="H436" s="37">
        <v>0</v>
      </c>
      <c r="I436" s="32">
        <v>213.79444444444442</v>
      </c>
      <c r="J436" s="32">
        <v>0</v>
      </c>
      <c r="K436" s="37">
        <v>0</v>
      </c>
      <c r="L436" s="32">
        <v>7.8722222222222218</v>
      </c>
      <c r="M436" s="32">
        <v>0</v>
      </c>
      <c r="N436" s="37">
        <v>0</v>
      </c>
      <c r="O436" s="32">
        <v>7.8722222222222218</v>
      </c>
      <c r="P436" s="32">
        <v>0</v>
      </c>
      <c r="Q436" s="37">
        <v>0</v>
      </c>
      <c r="R436" s="32">
        <v>0</v>
      </c>
      <c r="S436" s="32">
        <v>0</v>
      </c>
      <c r="T436" s="37" t="s">
        <v>1459</v>
      </c>
      <c r="U436" s="32">
        <v>0</v>
      </c>
      <c r="V436" s="32">
        <v>0</v>
      </c>
      <c r="W436" s="37" t="s">
        <v>1459</v>
      </c>
      <c r="X436" s="32">
        <v>40.588888888888889</v>
      </c>
      <c r="Y436" s="32">
        <v>0</v>
      </c>
      <c r="Z436" s="37">
        <v>0</v>
      </c>
      <c r="AA436" s="32">
        <v>0</v>
      </c>
      <c r="AB436" s="32">
        <v>0</v>
      </c>
      <c r="AC436" s="37" t="s">
        <v>1459</v>
      </c>
      <c r="AD436" s="32">
        <v>77.555555555555557</v>
      </c>
      <c r="AE436" s="32">
        <v>0</v>
      </c>
      <c r="AF436" s="37">
        <v>0</v>
      </c>
      <c r="AG436" s="32">
        <v>38.583333333333336</v>
      </c>
      <c r="AH436" s="32">
        <v>0</v>
      </c>
      <c r="AI436" s="37">
        <v>0</v>
      </c>
      <c r="AJ436" s="32">
        <v>49.194444444444443</v>
      </c>
      <c r="AK436" s="32">
        <v>0</v>
      </c>
      <c r="AL436" s="37">
        <v>0</v>
      </c>
      <c r="AM436" t="s">
        <v>333</v>
      </c>
      <c r="AN436" s="34">
        <v>7</v>
      </c>
      <c r="AX436"/>
      <c r="AY436"/>
    </row>
    <row r="437" spans="1:51" x14ac:dyDescent="0.25">
      <c r="A437" t="s">
        <v>1347</v>
      </c>
      <c r="B437" t="s">
        <v>613</v>
      </c>
      <c r="C437" t="s">
        <v>1045</v>
      </c>
      <c r="D437" t="s">
        <v>1210</v>
      </c>
      <c r="E437" s="32">
        <v>111.03333333333333</v>
      </c>
      <c r="F437" s="32">
        <v>245.19366666666662</v>
      </c>
      <c r="G437" s="32">
        <v>5.7611111111111111</v>
      </c>
      <c r="H437" s="37">
        <v>2.3496166069179786E-2</v>
      </c>
      <c r="I437" s="32">
        <v>221.98699999999997</v>
      </c>
      <c r="J437" s="32">
        <v>5.7611111111111111</v>
      </c>
      <c r="K437" s="37">
        <v>2.5952470690225608E-2</v>
      </c>
      <c r="L437" s="32">
        <v>19.228888888888896</v>
      </c>
      <c r="M437" s="32">
        <v>8.8888888888888892E-2</v>
      </c>
      <c r="N437" s="37">
        <v>4.6226742170345529E-3</v>
      </c>
      <c r="O437" s="32">
        <v>12.495555555555562</v>
      </c>
      <c r="P437" s="32">
        <v>8.8888888888888892E-2</v>
      </c>
      <c r="Q437" s="37">
        <v>7.1136404054774997E-3</v>
      </c>
      <c r="R437" s="32">
        <v>0</v>
      </c>
      <c r="S437" s="32">
        <v>0</v>
      </c>
      <c r="T437" s="37" t="s">
        <v>1459</v>
      </c>
      <c r="U437" s="32">
        <v>6.7333333333333334</v>
      </c>
      <c r="V437" s="32">
        <v>0</v>
      </c>
      <c r="W437" s="37">
        <v>0</v>
      </c>
      <c r="X437" s="32">
        <v>69.641111111111087</v>
      </c>
      <c r="Y437" s="32">
        <v>5.6722222222222225</v>
      </c>
      <c r="Z437" s="37">
        <v>8.1449335481915242E-2</v>
      </c>
      <c r="AA437" s="32">
        <v>16.473333333333326</v>
      </c>
      <c r="AB437" s="32">
        <v>0</v>
      </c>
      <c r="AC437" s="37">
        <v>0</v>
      </c>
      <c r="AD437" s="32">
        <v>94.88277777777779</v>
      </c>
      <c r="AE437" s="32">
        <v>0</v>
      </c>
      <c r="AF437" s="37">
        <v>0</v>
      </c>
      <c r="AG437" s="32">
        <v>16.308888888888884</v>
      </c>
      <c r="AH437" s="32">
        <v>0</v>
      </c>
      <c r="AI437" s="37">
        <v>0</v>
      </c>
      <c r="AJ437" s="32">
        <v>28.658666666666655</v>
      </c>
      <c r="AK437" s="32">
        <v>0</v>
      </c>
      <c r="AL437" s="37">
        <v>0</v>
      </c>
      <c r="AM437" t="s">
        <v>127</v>
      </c>
      <c r="AN437" s="34">
        <v>7</v>
      </c>
      <c r="AX437"/>
      <c r="AY437"/>
    </row>
    <row r="438" spans="1:51" x14ac:dyDescent="0.25">
      <c r="A438" t="s">
        <v>1347</v>
      </c>
      <c r="B438" t="s">
        <v>484</v>
      </c>
      <c r="C438" t="s">
        <v>1044</v>
      </c>
      <c r="D438" t="s">
        <v>1225</v>
      </c>
      <c r="E438" s="32">
        <v>40.333333333333336</v>
      </c>
      <c r="F438" s="32">
        <v>105.16422222222221</v>
      </c>
      <c r="G438" s="32">
        <v>31.719444444444445</v>
      </c>
      <c r="H438" s="37">
        <v>0.30161820982632459</v>
      </c>
      <c r="I438" s="32">
        <v>101.51977777777776</v>
      </c>
      <c r="J438" s="32">
        <v>31.719444444444445</v>
      </c>
      <c r="K438" s="37">
        <v>0.31244596017415333</v>
      </c>
      <c r="L438" s="32">
        <v>4.9532222222222222</v>
      </c>
      <c r="M438" s="32">
        <v>0.48333333333333334</v>
      </c>
      <c r="N438" s="37">
        <v>9.7579577828125347E-2</v>
      </c>
      <c r="O438" s="32">
        <v>1.3087777777777776</v>
      </c>
      <c r="P438" s="32">
        <v>0.48333333333333334</v>
      </c>
      <c r="Q438" s="37">
        <v>0.36930129892181007</v>
      </c>
      <c r="R438" s="32">
        <v>0</v>
      </c>
      <c r="S438" s="32">
        <v>0</v>
      </c>
      <c r="T438" s="37" t="s">
        <v>1459</v>
      </c>
      <c r="U438" s="32">
        <v>3.6444444444444444</v>
      </c>
      <c r="V438" s="32">
        <v>0</v>
      </c>
      <c r="W438" s="37">
        <v>0</v>
      </c>
      <c r="X438" s="32">
        <v>25.57899999999999</v>
      </c>
      <c r="Y438" s="32">
        <v>5.1805555555555554</v>
      </c>
      <c r="Z438" s="37">
        <v>0.20253159058429013</v>
      </c>
      <c r="AA438" s="32">
        <v>0</v>
      </c>
      <c r="AB438" s="32">
        <v>0</v>
      </c>
      <c r="AC438" s="37" t="s">
        <v>1459</v>
      </c>
      <c r="AD438" s="32">
        <v>63.322666666666656</v>
      </c>
      <c r="AE438" s="32">
        <v>18.247222222222224</v>
      </c>
      <c r="AF438" s="37">
        <v>0.28816256773070559</v>
      </c>
      <c r="AG438" s="32">
        <v>3.5010000000000003</v>
      </c>
      <c r="AH438" s="32">
        <v>0</v>
      </c>
      <c r="AI438" s="37">
        <v>0</v>
      </c>
      <c r="AJ438" s="32">
        <v>7.8083333333333336</v>
      </c>
      <c r="AK438" s="32">
        <v>7.8083333333333336</v>
      </c>
      <c r="AL438" s="37">
        <v>1</v>
      </c>
      <c r="AM438" t="s">
        <v>353</v>
      </c>
      <c r="AN438" s="34">
        <v>7</v>
      </c>
      <c r="AX438"/>
      <c r="AY438"/>
    </row>
    <row r="439" spans="1:51" x14ac:dyDescent="0.25">
      <c r="A439" t="s">
        <v>1347</v>
      </c>
      <c r="B439" t="s">
        <v>954</v>
      </c>
      <c r="C439" t="s">
        <v>1208</v>
      </c>
      <c r="D439" t="s">
        <v>1279</v>
      </c>
      <c r="E439" s="32">
        <v>24.5</v>
      </c>
      <c r="F439" s="32">
        <v>128.60066666666668</v>
      </c>
      <c r="G439" s="32">
        <v>76.556111111111122</v>
      </c>
      <c r="H439" s="37">
        <v>0.59530104388606941</v>
      </c>
      <c r="I439" s="32">
        <v>120.42011111111111</v>
      </c>
      <c r="J439" s="32">
        <v>76.556111111111122</v>
      </c>
      <c r="K439" s="37">
        <v>0.63574190726724322</v>
      </c>
      <c r="L439" s="32">
        <v>24.488555555555557</v>
      </c>
      <c r="M439" s="32">
        <v>12.979444444444443</v>
      </c>
      <c r="N439" s="37">
        <v>0.53002082605480105</v>
      </c>
      <c r="O439" s="32">
        <v>17.348222222222223</v>
      </c>
      <c r="P439" s="32">
        <v>12.979444444444443</v>
      </c>
      <c r="Q439" s="37">
        <v>0.74817144247889622</v>
      </c>
      <c r="R439" s="32">
        <v>2.4236666666666671</v>
      </c>
      <c r="S439" s="32">
        <v>0</v>
      </c>
      <c r="T439" s="37">
        <v>0</v>
      </c>
      <c r="U439" s="32">
        <v>4.7166666666666668</v>
      </c>
      <c r="V439" s="32">
        <v>0</v>
      </c>
      <c r="W439" s="37">
        <v>0</v>
      </c>
      <c r="X439" s="32">
        <v>39.868111111111119</v>
      </c>
      <c r="Y439" s="32">
        <v>18.027777777777779</v>
      </c>
      <c r="Z439" s="37">
        <v>0.45218540019453024</v>
      </c>
      <c r="AA439" s="32">
        <v>1.0402222222222222</v>
      </c>
      <c r="AB439" s="32">
        <v>0</v>
      </c>
      <c r="AC439" s="37">
        <v>0</v>
      </c>
      <c r="AD439" s="32">
        <v>61.370444444444445</v>
      </c>
      <c r="AE439" s="32">
        <v>43.715555555555568</v>
      </c>
      <c r="AF439" s="37">
        <v>0.71232261638791039</v>
      </c>
      <c r="AG439" s="32">
        <v>0</v>
      </c>
      <c r="AH439" s="32">
        <v>0</v>
      </c>
      <c r="AI439" s="37" t="s">
        <v>1459</v>
      </c>
      <c r="AJ439" s="32">
        <v>1.8333333333333333</v>
      </c>
      <c r="AK439" s="32">
        <v>1.8333333333333333</v>
      </c>
      <c r="AL439" s="37">
        <v>1</v>
      </c>
      <c r="AM439" t="s">
        <v>472</v>
      </c>
      <c r="AN439" s="34">
        <v>7</v>
      </c>
      <c r="AX439"/>
      <c r="AY439"/>
    </row>
    <row r="440" spans="1:51" x14ac:dyDescent="0.25">
      <c r="A440" t="s">
        <v>1347</v>
      </c>
      <c r="B440" t="s">
        <v>937</v>
      </c>
      <c r="C440" t="s">
        <v>1030</v>
      </c>
      <c r="D440" t="s">
        <v>1211</v>
      </c>
      <c r="E440" s="32">
        <v>42.788888888888891</v>
      </c>
      <c r="F440" s="32">
        <v>152.81477777777778</v>
      </c>
      <c r="G440" s="32">
        <v>12.854777777777779</v>
      </c>
      <c r="H440" s="37">
        <v>8.4119991303924224E-2</v>
      </c>
      <c r="I440" s="32">
        <v>136.67699999999999</v>
      </c>
      <c r="J440" s="32">
        <v>12.854777777777779</v>
      </c>
      <c r="K440" s="37">
        <v>9.4052238326695639E-2</v>
      </c>
      <c r="L440" s="32">
        <v>31.320666666666668</v>
      </c>
      <c r="M440" s="32">
        <v>0.51744444444444448</v>
      </c>
      <c r="N440" s="37">
        <v>1.6520863043925558E-2</v>
      </c>
      <c r="O440" s="32">
        <v>20.737333333333336</v>
      </c>
      <c r="P440" s="32">
        <v>0.51744444444444448</v>
      </c>
      <c r="Q440" s="37">
        <v>2.4952313594376219E-2</v>
      </c>
      <c r="R440" s="32">
        <v>5.25</v>
      </c>
      <c r="S440" s="32">
        <v>0</v>
      </c>
      <c r="T440" s="37">
        <v>0</v>
      </c>
      <c r="U440" s="32">
        <v>5.333333333333333</v>
      </c>
      <c r="V440" s="32">
        <v>0</v>
      </c>
      <c r="W440" s="37">
        <v>0</v>
      </c>
      <c r="X440" s="32">
        <v>42.083888888888879</v>
      </c>
      <c r="Y440" s="32">
        <v>0.13422222222222221</v>
      </c>
      <c r="Z440" s="37">
        <v>3.1893968396456817E-3</v>
      </c>
      <c r="AA440" s="32">
        <v>5.5544444444444432</v>
      </c>
      <c r="AB440" s="32">
        <v>0</v>
      </c>
      <c r="AC440" s="37">
        <v>0</v>
      </c>
      <c r="AD440" s="32">
        <v>70.776111111111106</v>
      </c>
      <c r="AE440" s="32">
        <v>12.203111111111111</v>
      </c>
      <c r="AF440" s="37">
        <v>0.17241850279048959</v>
      </c>
      <c r="AG440" s="32">
        <v>0</v>
      </c>
      <c r="AH440" s="32">
        <v>0</v>
      </c>
      <c r="AI440" s="37" t="s">
        <v>1459</v>
      </c>
      <c r="AJ440" s="32">
        <v>3.0796666666666668</v>
      </c>
      <c r="AK440" s="32">
        <v>0</v>
      </c>
      <c r="AL440" s="37">
        <v>0</v>
      </c>
      <c r="AM440" t="s">
        <v>455</v>
      </c>
      <c r="AN440" s="34">
        <v>7</v>
      </c>
      <c r="AX440"/>
      <c r="AY440"/>
    </row>
    <row r="441" spans="1:51" x14ac:dyDescent="0.25">
      <c r="A441" t="s">
        <v>1347</v>
      </c>
      <c r="B441" t="s">
        <v>944</v>
      </c>
      <c r="C441" t="s">
        <v>989</v>
      </c>
      <c r="D441" t="s">
        <v>1234</v>
      </c>
      <c r="E441" s="32">
        <v>36.544444444444444</v>
      </c>
      <c r="F441" s="32">
        <v>176.05255555555556</v>
      </c>
      <c r="G441" s="32">
        <v>0</v>
      </c>
      <c r="H441" s="37">
        <v>0</v>
      </c>
      <c r="I441" s="32">
        <v>163.96444444444444</v>
      </c>
      <c r="J441" s="32">
        <v>0</v>
      </c>
      <c r="K441" s="37">
        <v>0</v>
      </c>
      <c r="L441" s="32">
        <v>62.715111111111092</v>
      </c>
      <c r="M441" s="32">
        <v>0</v>
      </c>
      <c r="N441" s="37">
        <v>0</v>
      </c>
      <c r="O441" s="32">
        <v>50.626999999999981</v>
      </c>
      <c r="P441" s="32">
        <v>0</v>
      </c>
      <c r="Q441" s="37">
        <v>0</v>
      </c>
      <c r="R441" s="32">
        <v>6.3992222222222201</v>
      </c>
      <c r="S441" s="32">
        <v>0</v>
      </c>
      <c r="T441" s="37">
        <v>0</v>
      </c>
      <c r="U441" s="32">
        <v>5.6888888888888891</v>
      </c>
      <c r="V441" s="32">
        <v>0</v>
      </c>
      <c r="W441" s="37">
        <v>0</v>
      </c>
      <c r="X441" s="32">
        <v>22.610555555555553</v>
      </c>
      <c r="Y441" s="32">
        <v>0</v>
      </c>
      <c r="Z441" s="37">
        <v>0</v>
      </c>
      <c r="AA441" s="32">
        <v>0</v>
      </c>
      <c r="AB441" s="32">
        <v>0</v>
      </c>
      <c r="AC441" s="37" t="s">
        <v>1459</v>
      </c>
      <c r="AD441" s="32">
        <v>63.14433333333335</v>
      </c>
      <c r="AE441" s="32">
        <v>0</v>
      </c>
      <c r="AF441" s="37">
        <v>0</v>
      </c>
      <c r="AG441" s="32">
        <v>0</v>
      </c>
      <c r="AH441" s="32">
        <v>0</v>
      </c>
      <c r="AI441" s="37" t="s">
        <v>1459</v>
      </c>
      <c r="AJ441" s="32">
        <v>27.582555555555555</v>
      </c>
      <c r="AK441" s="32">
        <v>0</v>
      </c>
      <c r="AL441" s="37">
        <v>0</v>
      </c>
      <c r="AM441" t="s">
        <v>462</v>
      </c>
      <c r="AN441" s="34">
        <v>7</v>
      </c>
      <c r="AX441"/>
      <c r="AY441"/>
    </row>
    <row r="442" spans="1:51" x14ac:dyDescent="0.25">
      <c r="A442" t="s">
        <v>1347</v>
      </c>
      <c r="B442" t="s">
        <v>629</v>
      </c>
      <c r="C442" t="s">
        <v>1027</v>
      </c>
      <c r="D442" t="s">
        <v>1283</v>
      </c>
      <c r="E442" s="32">
        <v>48.611111111111114</v>
      </c>
      <c r="F442" s="32">
        <v>258.93622222222223</v>
      </c>
      <c r="G442" s="32">
        <v>0</v>
      </c>
      <c r="H442" s="37">
        <v>0</v>
      </c>
      <c r="I442" s="32">
        <v>234.45144444444438</v>
      </c>
      <c r="J442" s="32">
        <v>0</v>
      </c>
      <c r="K442" s="37">
        <v>0</v>
      </c>
      <c r="L442" s="32">
        <v>74.479333333333358</v>
      </c>
      <c r="M442" s="32">
        <v>0</v>
      </c>
      <c r="N442" s="37">
        <v>0</v>
      </c>
      <c r="O442" s="32">
        <v>49.994555555555557</v>
      </c>
      <c r="P442" s="32">
        <v>0</v>
      </c>
      <c r="Q442" s="37">
        <v>0</v>
      </c>
      <c r="R442" s="32">
        <v>20.68211111111113</v>
      </c>
      <c r="S442" s="32">
        <v>0</v>
      </c>
      <c r="T442" s="37">
        <v>0</v>
      </c>
      <c r="U442" s="32">
        <v>3.8026666666666675</v>
      </c>
      <c r="V442" s="32">
        <v>0</v>
      </c>
      <c r="W442" s="37">
        <v>0</v>
      </c>
      <c r="X442" s="32">
        <v>56.820222222222206</v>
      </c>
      <c r="Y442" s="32">
        <v>0</v>
      </c>
      <c r="Z442" s="37">
        <v>0</v>
      </c>
      <c r="AA442" s="32">
        <v>0</v>
      </c>
      <c r="AB442" s="32">
        <v>0</v>
      </c>
      <c r="AC442" s="37" t="s">
        <v>1459</v>
      </c>
      <c r="AD442" s="32">
        <v>106.02388888888885</v>
      </c>
      <c r="AE442" s="32">
        <v>0</v>
      </c>
      <c r="AF442" s="37">
        <v>0</v>
      </c>
      <c r="AG442" s="32">
        <v>0</v>
      </c>
      <c r="AH442" s="32">
        <v>0</v>
      </c>
      <c r="AI442" s="37" t="s">
        <v>1459</v>
      </c>
      <c r="AJ442" s="32">
        <v>21.612777777777783</v>
      </c>
      <c r="AK442" s="32">
        <v>0</v>
      </c>
      <c r="AL442" s="37">
        <v>0</v>
      </c>
      <c r="AM442" t="s">
        <v>143</v>
      </c>
      <c r="AN442" s="34">
        <v>7</v>
      </c>
      <c r="AX442"/>
      <c r="AY442"/>
    </row>
    <row r="443" spans="1:51" x14ac:dyDescent="0.25">
      <c r="A443" t="s">
        <v>1347</v>
      </c>
      <c r="B443" t="s">
        <v>750</v>
      </c>
      <c r="C443" t="s">
        <v>1155</v>
      </c>
      <c r="D443" t="s">
        <v>1238</v>
      </c>
      <c r="E443" s="32">
        <v>74.5</v>
      </c>
      <c r="F443" s="32">
        <v>171.59477777777778</v>
      </c>
      <c r="G443" s="32">
        <v>3.4750000000000001</v>
      </c>
      <c r="H443" s="37">
        <v>2.0251199045814006E-2</v>
      </c>
      <c r="I443" s="32">
        <v>151.14777777777778</v>
      </c>
      <c r="J443" s="32">
        <v>3.4750000000000001</v>
      </c>
      <c r="K443" s="37">
        <v>2.2990744892783369E-2</v>
      </c>
      <c r="L443" s="32">
        <v>8.0637777777777782</v>
      </c>
      <c r="M443" s="32">
        <v>0.26111111111111113</v>
      </c>
      <c r="N443" s="37">
        <v>3.2380742414638855E-2</v>
      </c>
      <c r="O443" s="32">
        <v>0.36</v>
      </c>
      <c r="P443" s="32">
        <v>0.26111111111111113</v>
      </c>
      <c r="Q443" s="37">
        <v>0.72530864197530875</v>
      </c>
      <c r="R443" s="32">
        <v>2.0148888888888892</v>
      </c>
      <c r="S443" s="32">
        <v>0</v>
      </c>
      <c r="T443" s="37">
        <v>0</v>
      </c>
      <c r="U443" s="32">
        <v>5.6888888888888891</v>
      </c>
      <c r="V443" s="32">
        <v>0</v>
      </c>
      <c r="W443" s="37">
        <v>0</v>
      </c>
      <c r="X443" s="32">
        <v>27.527111111111108</v>
      </c>
      <c r="Y443" s="32">
        <v>0.39533333333333331</v>
      </c>
      <c r="Z443" s="37">
        <v>1.4361599070007751E-2</v>
      </c>
      <c r="AA443" s="32">
        <v>12.74322222222222</v>
      </c>
      <c r="AB443" s="32">
        <v>0</v>
      </c>
      <c r="AC443" s="37">
        <v>0</v>
      </c>
      <c r="AD443" s="32">
        <v>54.350888888888889</v>
      </c>
      <c r="AE443" s="32">
        <v>2.8185555555555557</v>
      </c>
      <c r="AF443" s="37">
        <v>5.1858499707660925E-2</v>
      </c>
      <c r="AG443" s="32">
        <v>19.313222222222223</v>
      </c>
      <c r="AH443" s="32">
        <v>0</v>
      </c>
      <c r="AI443" s="37">
        <v>0</v>
      </c>
      <c r="AJ443" s="32">
        <v>49.596555555555554</v>
      </c>
      <c r="AK443" s="32">
        <v>0</v>
      </c>
      <c r="AL443" s="37">
        <v>0</v>
      </c>
      <c r="AM443" t="s">
        <v>264</v>
      </c>
      <c r="AN443" s="34">
        <v>7</v>
      </c>
      <c r="AX443"/>
      <c r="AY443"/>
    </row>
    <row r="444" spans="1:51" x14ac:dyDescent="0.25">
      <c r="A444" t="s">
        <v>1347</v>
      </c>
      <c r="B444" t="s">
        <v>959</v>
      </c>
      <c r="C444" t="s">
        <v>1068</v>
      </c>
      <c r="D444" t="s">
        <v>1287</v>
      </c>
      <c r="E444" s="32">
        <v>109.54444444444445</v>
      </c>
      <c r="F444" s="32">
        <v>337.45155555555556</v>
      </c>
      <c r="G444" s="32">
        <v>0</v>
      </c>
      <c r="H444" s="37">
        <v>0</v>
      </c>
      <c r="I444" s="32">
        <v>333.02933333333334</v>
      </c>
      <c r="J444" s="32">
        <v>0</v>
      </c>
      <c r="K444" s="37">
        <v>0</v>
      </c>
      <c r="L444" s="32">
        <v>20.869111111111117</v>
      </c>
      <c r="M444" s="32">
        <v>0</v>
      </c>
      <c r="N444" s="37">
        <v>0</v>
      </c>
      <c r="O444" s="32">
        <v>16.446888888888893</v>
      </c>
      <c r="P444" s="32">
        <v>0</v>
      </c>
      <c r="Q444" s="37">
        <v>0</v>
      </c>
      <c r="R444" s="32">
        <v>0</v>
      </c>
      <c r="S444" s="32">
        <v>0</v>
      </c>
      <c r="T444" s="37" t="s">
        <v>1459</v>
      </c>
      <c r="U444" s="32">
        <v>4.4222222222222225</v>
      </c>
      <c r="V444" s="32">
        <v>0</v>
      </c>
      <c r="W444" s="37">
        <v>0</v>
      </c>
      <c r="X444" s="32">
        <v>47.264999999999993</v>
      </c>
      <c r="Y444" s="32">
        <v>0</v>
      </c>
      <c r="Z444" s="37">
        <v>0</v>
      </c>
      <c r="AA444" s="32">
        <v>0</v>
      </c>
      <c r="AB444" s="32">
        <v>0</v>
      </c>
      <c r="AC444" s="37" t="s">
        <v>1459</v>
      </c>
      <c r="AD444" s="32">
        <v>164.24055555555555</v>
      </c>
      <c r="AE444" s="32">
        <v>0</v>
      </c>
      <c r="AF444" s="37">
        <v>0</v>
      </c>
      <c r="AG444" s="32">
        <v>41.459666666666678</v>
      </c>
      <c r="AH444" s="32">
        <v>0</v>
      </c>
      <c r="AI444" s="37">
        <v>0</v>
      </c>
      <c r="AJ444" s="32">
        <v>63.617222222222217</v>
      </c>
      <c r="AK444" s="32">
        <v>0</v>
      </c>
      <c r="AL444" s="37">
        <v>0</v>
      </c>
      <c r="AM444" t="s">
        <v>477</v>
      </c>
      <c r="AN444" s="34">
        <v>7</v>
      </c>
      <c r="AX444"/>
      <c r="AY444"/>
    </row>
    <row r="445" spans="1:51" x14ac:dyDescent="0.25">
      <c r="A445" t="s">
        <v>1347</v>
      </c>
      <c r="B445" t="s">
        <v>707</v>
      </c>
      <c r="C445" t="s">
        <v>1140</v>
      </c>
      <c r="D445" t="s">
        <v>1273</v>
      </c>
      <c r="E445" s="32">
        <v>24.822222222222223</v>
      </c>
      <c r="F445" s="32">
        <v>97.178888888888892</v>
      </c>
      <c r="G445" s="32">
        <v>0</v>
      </c>
      <c r="H445" s="37">
        <v>0</v>
      </c>
      <c r="I445" s="32">
        <v>88.184777777777796</v>
      </c>
      <c r="J445" s="32">
        <v>0</v>
      </c>
      <c r="K445" s="37">
        <v>0</v>
      </c>
      <c r="L445" s="32">
        <v>5.9555555555555557</v>
      </c>
      <c r="M445" s="32">
        <v>0</v>
      </c>
      <c r="N445" s="37">
        <v>0</v>
      </c>
      <c r="O445" s="32">
        <v>0.87222222222222223</v>
      </c>
      <c r="P445" s="32">
        <v>0</v>
      </c>
      <c r="Q445" s="37">
        <v>0</v>
      </c>
      <c r="R445" s="32">
        <v>0</v>
      </c>
      <c r="S445" s="32">
        <v>0</v>
      </c>
      <c r="T445" s="37" t="s">
        <v>1459</v>
      </c>
      <c r="U445" s="32">
        <v>5.083333333333333</v>
      </c>
      <c r="V445" s="32">
        <v>0</v>
      </c>
      <c r="W445" s="37">
        <v>0</v>
      </c>
      <c r="X445" s="32">
        <v>25.707555555555558</v>
      </c>
      <c r="Y445" s="32">
        <v>0</v>
      </c>
      <c r="Z445" s="37">
        <v>0</v>
      </c>
      <c r="AA445" s="32">
        <v>3.9107777777777781</v>
      </c>
      <c r="AB445" s="32">
        <v>0</v>
      </c>
      <c r="AC445" s="37">
        <v>0</v>
      </c>
      <c r="AD445" s="32">
        <v>35.17444444444444</v>
      </c>
      <c r="AE445" s="32">
        <v>0</v>
      </c>
      <c r="AF445" s="37">
        <v>0</v>
      </c>
      <c r="AG445" s="32">
        <v>20.311888888888895</v>
      </c>
      <c r="AH445" s="32">
        <v>0</v>
      </c>
      <c r="AI445" s="37">
        <v>0</v>
      </c>
      <c r="AJ445" s="32">
        <v>6.118666666666666</v>
      </c>
      <c r="AK445" s="32">
        <v>0</v>
      </c>
      <c r="AL445" s="37">
        <v>0</v>
      </c>
      <c r="AM445" t="s">
        <v>221</v>
      </c>
      <c r="AN445" s="34">
        <v>7</v>
      </c>
      <c r="AX445"/>
      <c r="AY445"/>
    </row>
    <row r="446" spans="1:51" x14ac:dyDescent="0.25">
      <c r="A446" t="s">
        <v>1347</v>
      </c>
      <c r="B446" t="s">
        <v>837</v>
      </c>
      <c r="C446" t="s">
        <v>1185</v>
      </c>
      <c r="D446" t="s">
        <v>1319</v>
      </c>
      <c r="E446" s="32">
        <v>41.288888888888891</v>
      </c>
      <c r="F446" s="32">
        <v>118.58311111111112</v>
      </c>
      <c r="G446" s="32">
        <v>6.5096666666666669</v>
      </c>
      <c r="H446" s="37">
        <v>5.4895394509992049E-2</v>
      </c>
      <c r="I446" s="32">
        <v>108.67377777777779</v>
      </c>
      <c r="J446" s="32">
        <v>6.5096666666666669</v>
      </c>
      <c r="K446" s="37">
        <v>5.9900988074400037E-2</v>
      </c>
      <c r="L446" s="32">
        <v>21.221111111111107</v>
      </c>
      <c r="M446" s="32">
        <v>1.1416666666666666</v>
      </c>
      <c r="N446" s="37">
        <v>5.3798628200429348E-2</v>
      </c>
      <c r="O446" s="32">
        <v>11.311777777777776</v>
      </c>
      <c r="P446" s="32">
        <v>1.1416666666666666</v>
      </c>
      <c r="Q446" s="37">
        <v>0.10092725379643637</v>
      </c>
      <c r="R446" s="32">
        <v>4.5537777777777757</v>
      </c>
      <c r="S446" s="32">
        <v>0</v>
      </c>
      <c r="T446" s="37">
        <v>0</v>
      </c>
      <c r="U446" s="32">
        <v>5.3555555555555552</v>
      </c>
      <c r="V446" s="32">
        <v>0</v>
      </c>
      <c r="W446" s="37">
        <v>0</v>
      </c>
      <c r="X446" s="32">
        <v>17.216444444444441</v>
      </c>
      <c r="Y446" s="32">
        <v>0</v>
      </c>
      <c r="Z446" s="37">
        <v>0</v>
      </c>
      <c r="AA446" s="32">
        <v>0</v>
      </c>
      <c r="AB446" s="32">
        <v>0</v>
      </c>
      <c r="AC446" s="37" t="s">
        <v>1459</v>
      </c>
      <c r="AD446" s="32">
        <v>56.916111111111121</v>
      </c>
      <c r="AE446" s="32">
        <v>4.8291111111111116</v>
      </c>
      <c r="AF446" s="37">
        <v>8.4846118556550082E-2</v>
      </c>
      <c r="AG446" s="32">
        <v>13.245333333333335</v>
      </c>
      <c r="AH446" s="32">
        <v>0</v>
      </c>
      <c r="AI446" s="37">
        <v>0</v>
      </c>
      <c r="AJ446" s="32">
        <v>9.9841111111111118</v>
      </c>
      <c r="AK446" s="32">
        <v>0.53888888888888886</v>
      </c>
      <c r="AL446" s="37">
        <v>5.3974648608344361E-2</v>
      </c>
      <c r="AM446" t="s">
        <v>354</v>
      </c>
      <c r="AN446" s="34">
        <v>7</v>
      </c>
      <c r="AX446"/>
      <c r="AY446"/>
    </row>
    <row r="447" spans="1:51" x14ac:dyDescent="0.25">
      <c r="A447" t="s">
        <v>1347</v>
      </c>
      <c r="B447" t="s">
        <v>936</v>
      </c>
      <c r="C447" t="s">
        <v>1034</v>
      </c>
      <c r="D447" t="s">
        <v>1306</v>
      </c>
      <c r="E447" s="32">
        <v>108.33333333333333</v>
      </c>
      <c r="F447" s="32">
        <v>319.94200000000001</v>
      </c>
      <c r="G447" s="32">
        <v>83.045666666666676</v>
      </c>
      <c r="H447" s="37">
        <v>0.25956475444507654</v>
      </c>
      <c r="I447" s="32">
        <v>302.85033333333331</v>
      </c>
      <c r="J447" s="32">
        <v>83.045666666666676</v>
      </c>
      <c r="K447" s="37">
        <v>0.27421355543057024</v>
      </c>
      <c r="L447" s="32">
        <v>49.400111111111109</v>
      </c>
      <c r="M447" s="32">
        <v>7.1862222222222218</v>
      </c>
      <c r="N447" s="37">
        <v>0.14546975827764669</v>
      </c>
      <c r="O447" s="32">
        <v>37.205666666666666</v>
      </c>
      <c r="P447" s="32">
        <v>7.1862222222222218</v>
      </c>
      <c r="Q447" s="37">
        <v>0.19314859444947155</v>
      </c>
      <c r="R447" s="32">
        <v>0</v>
      </c>
      <c r="S447" s="32">
        <v>0</v>
      </c>
      <c r="T447" s="37" t="s">
        <v>1459</v>
      </c>
      <c r="U447" s="32">
        <v>12.194444444444445</v>
      </c>
      <c r="V447" s="32">
        <v>0</v>
      </c>
      <c r="W447" s="37">
        <v>0</v>
      </c>
      <c r="X447" s="32">
        <v>53.206666666666671</v>
      </c>
      <c r="Y447" s="32">
        <v>14.053888888888888</v>
      </c>
      <c r="Z447" s="37">
        <v>0.26413774380821115</v>
      </c>
      <c r="AA447" s="32">
        <v>4.8972222222222221</v>
      </c>
      <c r="AB447" s="32">
        <v>0</v>
      </c>
      <c r="AC447" s="37">
        <v>0</v>
      </c>
      <c r="AD447" s="32">
        <v>190.46244444444443</v>
      </c>
      <c r="AE447" s="32">
        <v>60.984666666666676</v>
      </c>
      <c r="AF447" s="37">
        <v>0.3201926072331554</v>
      </c>
      <c r="AG447" s="32">
        <v>0</v>
      </c>
      <c r="AH447" s="32">
        <v>0</v>
      </c>
      <c r="AI447" s="37" t="s">
        <v>1459</v>
      </c>
      <c r="AJ447" s="32">
        <v>21.975555555555559</v>
      </c>
      <c r="AK447" s="32">
        <v>0.82088888888888889</v>
      </c>
      <c r="AL447" s="37">
        <v>3.7354636464758818E-2</v>
      </c>
      <c r="AM447" t="s">
        <v>454</v>
      </c>
      <c r="AN447" s="34">
        <v>7</v>
      </c>
      <c r="AX447"/>
      <c r="AY447"/>
    </row>
    <row r="448" spans="1:51" x14ac:dyDescent="0.25">
      <c r="A448" t="s">
        <v>1347</v>
      </c>
      <c r="B448" t="s">
        <v>767</v>
      </c>
      <c r="C448" t="s">
        <v>1034</v>
      </c>
      <c r="D448" t="s">
        <v>1211</v>
      </c>
      <c r="E448" s="32">
        <v>71.044444444444451</v>
      </c>
      <c r="F448" s="32">
        <v>42.068222222222218</v>
      </c>
      <c r="G448" s="32">
        <v>0</v>
      </c>
      <c r="H448" s="37">
        <v>0</v>
      </c>
      <c r="I448" s="32">
        <v>42.068222222222218</v>
      </c>
      <c r="J448" s="32">
        <v>0</v>
      </c>
      <c r="K448" s="37">
        <v>0</v>
      </c>
      <c r="L448" s="32">
        <v>2.0184444444444445</v>
      </c>
      <c r="M448" s="32">
        <v>0</v>
      </c>
      <c r="N448" s="37">
        <v>0</v>
      </c>
      <c r="O448" s="32">
        <v>2.0184444444444445</v>
      </c>
      <c r="P448" s="32">
        <v>0</v>
      </c>
      <c r="Q448" s="37">
        <v>0</v>
      </c>
      <c r="R448" s="32">
        <v>0</v>
      </c>
      <c r="S448" s="32">
        <v>0</v>
      </c>
      <c r="T448" s="37" t="s">
        <v>1459</v>
      </c>
      <c r="U448" s="32">
        <v>0</v>
      </c>
      <c r="V448" s="32">
        <v>0</v>
      </c>
      <c r="W448" s="37" t="s">
        <v>1459</v>
      </c>
      <c r="X448" s="32">
        <v>9.9071111111111101</v>
      </c>
      <c r="Y448" s="32">
        <v>0</v>
      </c>
      <c r="Z448" s="37">
        <v>0</v>
      </c>
      <c r="AA448" s="32">
        <v>0</v>
      </c>
      <c r="AB448" s="32">
        <v>0</v>
      </c>
      <c r="AC448" s="37" t="s">
        <v>1459</v>
      </c>
      <c r="AD448" s="32">
        <v>30.142666666666667</v>
      </c>
      <c r="AE448" s="32">
        <v>0</v>
      </c>
      <c r="AF448" s="37">
        <v>0</v>
      </c>
      <c r="AG448" s="32">
        <v>0</v>
      </c>
      <c r="AH448" s="32">
        <v>0</v>
      </c>
      <c r="AI448" s="37" t="s">
        <v>1459</v>
      </c>
      <c r="AJ448" s="32">
        <v>0</v>
      </c>
      <c r="AK448" s="32">
        <v>0</v>
      </c>
      <c r="AL448" s="37" t="s">
        <v>1459</v>
      </c>
      <c r="AM448" t="s">
        <v>282</v>
      </c>
      <c r="AN448" s="34">
        <v>7</v>
      </c>
      <c r="AX448"/>
      <c r="AY448"/>
    </row>
    <row r="449" spans="1:51" x14ac:dyDescent="0.25">
      <c r="A449" t="s">
        <v>1347</v>
      </c>
      <c r="B449" t="s">
        <v>838</v>
      </c>
      <c r="C449" t="s">
        <v>1026</v>
      </c>
      <c r="D449" t="s">
        <v>1308</v>
      </c>
      <c r="E449" s="32">
        <v>52.766666666666666</v>
      </c>
      <c r="F449" s="32">
        <v>131.33022222222223</v>
      </c>
      <c r="G449" s="32">
        <v>34.262444444444441</v>
      </c>
      <c r="H449" s="37">
        <v>0.26088773676533789</v>
      </c>
      <c r="I449" s="32">
        <v>124.31888888888888</v>
      </c>
      <c r="J449" s="32">
        <v>34.262444444444441</v>
      </c>
      <c r="K449" s="37">
        <v>0.27560127628768311</v>
      </c>
      <c r="L449" s="32">
        <v>21.832666666666668</v>
      </c>
      <c r="M449" s="32">
        <v>3.2658888888888891</v>
      </c>
      <c r="N449" s="37">
        <v>0.14958726475108655</v>
      </c>
      <c r="O449" s="32">
        <v>14.821333333333333</v>
      </c>
      <c r="P449" s="32">
        <v>3.2658888888888891</v>
      </c>
      <c r="Q449" s="37">
        <v>0.22035054575986568</v>
      </c>
      <c r="R449" s="32">
        <v>1.5238888888888888</v>
      </c>
      <c r="S449" s="32">
        <v>0</v>
      </c>
      <c r="T449" s="37">
        <v>0</v>
      </c>
      <c r="U449" s="32">
        <v>5.4874444444444439</v>
      </c>
      <c r="V449" s="32">
        <v>0</v>
      </c>
      <c r="W449" s="37">
        <v>0</v>
      </c>
      <c r="X449" s="32">
        <v>19.129000000000001</v>
      </c>
      <c r="Y449" s="32">
        <v>2.2248888888888887</v>
      </c>
      <c r="Z449" s="37">
        <v>0.11630973333100991</v>
      </c>
      <c r="AA449" s="32">
        <v>0</v>
      </c>
      <c r="AB449" s="32">
        <v>0</v>
      </c>
      <c r="AC449" s="37" t="s">
        <v>1459</v>
      </c>
      <c r="AD449" s="32">
        <v>35.149555555555544</v>
      </c>
      <c r="AE449" s="32">
        <v>8.7604444444444436</v>
      </c>
      <c r="AF449" s="37">
        <v>0.24923343427765807</v>
      </c>
      <c r="AG449" s="32">
        <v>12.802444444444447</v>
      </c>
      <c r="AH449" s="32">
        <v>0</v>
      </c>
      <c r="AI449" s="37">
        <v>0</v>
      </c>
      <c r="AJ449" s="32">
        <v>42.416555555555561</v>
      </c>
      <c r="AK449" s="32">
        <v>20.011222222222223</v>
      </c>
      <c r="AL449" s="37">
        <v>0.47177857702312248</v>
      </c>
      <c r="AM449" t="s">
        <v>355</v>
      </c>
      <c r="AN449" s="34">
        <v>7</v>
      </c>
      <c r="AX449"/>
      <c r="AY449"/>
    </row>
    <row r="450" spans="1:51" x14ac:dyDescent="0.25">
      <c r="A450" t="s">
        <v>1347</v>
      </c>
      <c r="B450" t="s">
        <v>488</v>
      </c>
      <c r="C450" t="s">
        <v>1060</v>
      </c>
      <c r="D450" t="s">
        <v>1283</v>
      </c>
      <c r="E450" s="32">
        <v>107.7</v>
      </c>
      <c r="F450" s="32">
        <v>237.2668888888889</v>
      </c>
      <c r="G450" s="32">
        <v>5.0505555555555546</v>
      </c>
      <c r="H450" s="37">
        <v>2.1286390103596415E-2</v>
      </c>
      <c r="I450" s="32">
        <v>223.32633333333334</v>
      </c>
      <c r="J450" s="32">
        <v>5.0505555555555546</v>
      </c>
      <c r="K450" s="37">
        <v>2.2615136693339141E-2</v>
      </c>
      <c r="L450" s="32">
        <v>32.617222222222225</v>
      </c>
      <c r="M450" s="32">
        <v>0</v>
      </c>
      <c r="N450" s="37">
        <v>0</v>
      </c>
      <c r="O450" s="32">
        <v>26.084444444444447</v>
      </c>
      <c r="P450" s="32">
        <v>0</v>
      </c>
      <c r="Q450" s="37">
        <v>0</v>
      </c>
      <c r="R450" s="32">
        <v>0.88833333333333342</v>
      </c>
      <c r="S450" s="32">
        <v>0</v>
      </c>
      <c r="T450" s="37">
        <v>0</v>
      </c>
      <c r="U450" s="32">
        <v>5.6444444444444448</v>
      </c>
      <c r="V450" s="32">
        <v>0</v>
      </c>
      <c r="W450" s="37">
        <v>0</v>
      </c>
      <c r="X450" s="32">
        <v>40.685555555555553</v>
      </c>
      <c r="Y450" s="32">
        <v>0</v>
      </c>
      <c r="Z450" s="37">
        <v>0</v>
      </c>
      <c r="AA450" s="32">
        <v>7.4077777777777793</v>
      </c>
      <c r="AB450" s="32">
        <v>0</v>
      </c>
      <c r="AC450" s="37">
        <v>0</v>
      </c>
      <c r="AD450" s="32">
        <v>111.45844444444445</v>
      </c>
      <c r="AE450" s="32">
        <v>4.5652222222222214</v>
      </c>
      <c r="AF450" s="37">
        <v>4.0958962283900516E-2</v>
      </c>
      <c r="AG450" s="32">
        <v>1.8074444444444444</v>
      </c>
      <c r="AH450" s="32">
        <v>0</v>
      </c>
      <c r="AI450" s="37">
        <v>0</v>
      </c>
      <c r="AJ450" s="32">
        <v>43.290444444444432</v>
      </c>
      <c r="AK450" s="32">
        <v>0.48533333333333334</v>
      </c>
      <c r="AL450" s="37">
        <v>1.121109611050938E-2</v>
      </c>
      <c r="AM450" t="s">
        <v>0</v>
      </c>
      <c r="AN450" s="34">
        <v>7</v>
      </c>
      <c r="AX450"/>
      <c r="AY450"/>
    </row>
    <row r="451" spans="1:51" x14ac:dyDescent="0.25">
      <c r="A451" t="s">
        <v>1347</v>
      </c>
      <c r="B451" t="s">
        <v>806</v>
      </c>
      <c r="C451" t="s">
        <v>974</v>
      </c>
      <c r="D451" t="s">
        <v>1242</v>
      </c>
      <c r="E451" s="32">
        <v>95.62222222222222</v>
      </c>
      <c r="F451" s="32">
        <v>234.57855555555548</v>
      </c>
      <c r="G451" s="32">
        <v>54.963666666666668</v>
      </c>
      <c r="H451" s="37">
        <v>0.23430814695100963</v>
      </c>
      <c r="I451" s="32">
        <v>227.26788888888885</v>
      </c>
      <c r="J451" s="32">
        <v>53.060888888888897</v>
      </c>
      <c r="K451" s="37">
        <v>0.23347288148934378</v>
      </c>
      <c r="L451" s="32">
        <v>28.642222222222216</v>
      </c>
      <c r="M451" s="32">
        <v>2.0194444444444444</v>
      </c>
      <c r="N451" s="37">
        <v>7.0505857708123218E-2</v>
      </c>
      <c r="O451" s="32">
        <v>22.924999999999994</v>
      </c>
      <c r="P451" s="32">
        <v>0.11666666666666667</v>
      </c>
      <c r="Q451" s="37">
        <v>5.0890585241730292E-3</v>
      </c>
      <c r="R451" s="32">
        <v>3.8144444444444447</v>
      </c>
      <c r="S451" s="32">
        <v>0</v>
      </c>
      <c r="T451" s="37">
        <v>0</v>
      </c>
      <c r="U451" s="32">
        <v>1.9027777777777777</v>
      </c>
      <c r="V451" s="32">
        <v>1.9027777777777777</v>
      </c>
      <c r="W451" s="37">
        <v>1</v>
      </c>
      <c r="X451" s="32">
        <v>46.899222222222228</v>
      </c>
      <c r="Y451" s="32">
        <v>2.145888888888889</v>
      </c>
      <c r="Z451" s="37">
        <v>4.5755319325361941E-2</v>
      </c>
      <c r="AA451" s="32">
        <v>1.5934444444444444</v>
      </c>
      <c r="AB451" s="32">
        <v>0</v>
      </c>
      <c r="AC451" s="37">
        <v>0</v>
      </c>
      <c r="AD451" s="32">
        <v>118.76244444444441</v>
      </c>
      <c r="AE451" s="32">
        <v>43.892888888888898</v>
      </c>
      <c r="AF451" s="37">
        <v>0.36958559664390744</v>
      </c>
      <c r="AG451" s="32">
        <v>29.314888888888881</v>
      </c>
      <c r="AH451" s="32">
        <v>0</v>
      </c>
      <c r="AI451" s="37">
        <v>0</v>
      </c>
      <c r="AJ451" s="32">
        <v>9.3663333333333316</v>
      </c>
      <c r="AK451" s="32">
        <v>6.9054444444444449</v>
      </c>
      <c r="AL451" s="37">
        <v>0.7372622987769436</v>
      </c>
      <c r="AM451" t="s">
        <v>321</v>
      </c>
      <c r="AN451" s="34">
        <v>7</v>
      </c>
      <c r="AX451"/>
      <c r="AY451"/>
    </row>
    <row r="452" spans="1:51" x14ac:dyDescent="0.25">
      <c r="A452" t="s">
        <v>1347</v>
      </c>
      <c r="B452" t="s">
        <v>550</v>
      </c>
      <c r="C452" t="s">
        <v>988</v>
      </c>
      <c r="D452" t="s">
        <v>1275</v>
      </c>
      <c r="E452" s="32">
        <v>99.9</v>
      </c>
      <c r="F452" s="32">
        <v>277.18888888888893</v>
      </c>
      <c r="G452" s="32">
        <v>0</v>
      </c>
      <c r="H452" s="37">
        <v>0</v>
      </c>
      <c r="I452" s="32">
        <v>262.78611111111115</v>
      </c>
      <c r="J452" s="32">
        <v>0</v>
      </c>
      <c r="K452" s="37">
        <v>0</v>
      </c>
      <c r="L452" s="32">
        <v>40.397222222222219</v>
      </c>
      <c r="M452" s="32">
        <v>0</v>
      </c>
      <c r="N452" s="37">
        <v>0</v>
      </c>
      <c r="O452" s="32">
        <v>26.2</v>
      </c>
      <c r="P452" s="32">
        <v>0</v>
      </c>
      <c r="Q452" s="37">
        <v>0</v>
      </c>
      <c r="R452" s="32">
        <v>8.6</v>
      </c>
      <c r="S452" s="32">
        <v>0</v>
      </c>
      <c r="T452" s="37">
        <v>0</v>
      </c>
      <c r="U452" s="32">
        <v>5.5972222222222223</v>
      </c>
      <c r="V452" s="32">
        <v>0</v>
      </c>
      <c r="W452" s="37">
        <v>0</v>
      </c>
      <c r="X452" s="32">
        <v>23.991666666666667</v>
      </c>
      <c r="Y452" s="32">
        <v>0</v>
      </c>
      <c r="Z452" s="37">
        <v>0</v>
      </c>
      <c r="AA452" s="32">
        <v>0.20555555555555555</v>
      </c>
      <c r="AB452" s="32">
        <v>0</v>
      </c>
      <c r="AC452" s="37">
        <v>0</v>
      </c>
      <c r="AD452" s="32">
        <v>139.39166666666668</v>
      </c>
      <c r="AE452" s="32">
        <v>0</v>
      </c>
      <c r="AF452" s="37">
        <v>0</v>
      </c>
      <c r="AG452" s="32">
        <v>23.675000000000001</v>
      </c>
      <c r="AH452" s="32">
        <v>0</v>
      </c>
      <c r="AI452" s="37">
        <v>0</v>
      </c>
      <c r="AJ452" s="32">
        <v>49.527777777777779</v>
      </c>
      <c r="AK452" s="32">
        <v>0</v>
      </c>
      <c r="AL452" s="37">
        <v>0</v>
      </c>
      <c r="AM452" t="s">
        <v>61</v>
      </c>
      <c r="AN452" s="34">
        <v>7</v>
      </c>
      <c r="AX452"/>
      <c r="AY452"/>
    </row>
    <row r="453" spans="1:51" x14ac:dyDescent="0.25">
      <c r="A453" t="s">
        <v>1347</v>
      </c>
      <c r="B453" t="s">
        <v>532</v>
      </c>
      <c r="C453" t="s">
        <v>1077</v>
      </c>
      <c r="D453" t="s">
        <v>1269</v>
      </c>
      <c r="E453" s="32">
        <v>52.62222222222222</v>
      </c>
      <c r="F453" s="32">
        <v>245.14999999999998</v>
      </c>
      <c r="G453" s="32">
        <v>0</v>
      </c>
      <c r="H453" s="37">
        <v>0</v>
      </c>
      <c r="I453" s="32">
        <v>232.63333333333333</v>
      </c>
      <c r="J453" s="32">
        <v>0</v>
      </c>
      <c r="K453" s="37">
        <v>0</v>
      </c>
      <c r="L453" s="32">
        <v>19.649999999999999</v>
      </c>
      <c r="M453" s="32">
        <v>0</v>
      </c>
      <c r="N453" s="37">
        <v>0</v>
      </c>
      <c r="O453" s="32">
        <v>13.96111111111111</v>
      </c>
      <c r="P453" s="32">
        <v>0</v>
      </c>
      <c r="Q453" s="37">
        <v>0</v>
      </c>
      <c r="R453" s="32">
        <v>0</v>
      </c>
      <c r="S453" s="32">
        <v>0</v>
      </c>
      <c r="T453" s="37" t="s">
        <v>1459</v>
      </c>
      <c r="U453" s="32">
        <v>5.6888888888888891</v>
      </c>
      <c r="V453" s="32">
        <v>0</v>
      </c>
      <c r="W453" s="37">
        <v>0</v>
      </c>
      <c r="X453" s="32">
        <v>57.469444444444441</v>
      </c>
      <c r="Y453" s="32">
        <v>0</v>
      </c>
      <c r="Z453" s="37">
        <v>0</v>
      </c>
      <c r="AA453" s="32">
        <v>6.8277777777777775</v>
      </c>
      <c r="AB453" s="32">
        <v>0</v>
      </c>
      <c r="AC453" s="37">
        <v>0</v>
      </c>
      <c r="AD453" s="32">
        <v>97.819444444444443</v>
      </c>
      <c r="AE453" s="32">
        <v>0</v>
      </c>
      <c r="AF453" s="37">
        <v>0</v>
      </c>
      <c r="AG453" s="32">
        <v>57.766666666666666</v>
      </c>
      <c r="AH453" s="32">
        <v>0</v>
      </c>
      <c r="AI453" s="37">
        <v>0</v>
      </c>
      <c r="AJ453" s="32">
        <v>5.6166666666666663</v>
      </c>
      <c r="AK453" s="32">
        <v>0</v>
      </c>
      <c r="AL453" s="37">
        <v>0</v>
      </c>
      <c r="AM453" t="s">
        <v>43</v>
      </c>
      <c r="AN453" s="34">
        <v>7</v>
      </c>
      <c r="AX453"/>
      <c r="AY453"/>
    </row>
    <row r="454" spans="1:51" x14ac:dyDescent="0.25">
      <c r="A454" t="s">
        <v>1347</v>
      </c>
      <c r="B454" t="s">
        <v>829</v>
      </c>
      <c r="C454" t="s">
        <v>1053</v>
      </c>
      <c r="D454" t="s">
        <v>1283</v>
      </c>
      <c r="E454" s="32">
        <v>78.966666666666669</v>
      </c>
      <c r="F454" s="32">
        <v>137.23577777777777</v>
      </c>
      <c r="G454" s="32">
        <v>0</v>
      </c>
      <c r="H454" s="37">
        <v>0</v>
      </c>
      <c r="I454" s="32">
        <v>120.18777777777777</v>
      </c>
      <c r="J454" s="32">
        <v>0</v>
      </c>
      <c r="K454" s="37">
        <v>0</v>
      </c>
      <c r="L454" s="32">
        <v>11.359111111111112</v>
      </c>
      <c r="M454" s="32">
        <v>0</v>
      </c>
      <c r="N454" s="37">
        <v>0</v>
      </c>
      <c r="O454" s="32">
        <v>0</v>
      </c>
      <c r="P454" s="32">
        <v>0</v>
      </c>
      <c r="Q454" s="37" t="s">
        <v>1459</v>
      </c>
      <c r="R454" s="32">
        <v>5.4016666666666673</v>
      </c>
      <c r="S454" s="32">
        <v>0</v>
      </c>
      <c r="T454" s="37">
        <v>0</v>
      </c>
      <c r="U454" s="32">
        <v>5.9574444444444437</v>
      </c>
      <c r="V454" s="32">
        <v>0</v>
      </c>
      <c r="W454" s="37">
        <v>0</v>
      </c>
      <c r="X454" s="32">
        <v>43.194999999999979</v>
      </c>
      <c r="Y454" s="32">
        <v>0</v>
      </c>
      <c r="Z454" s="37">
        <v>0</v>
      </c>
      <c r="AA454" s="32">
        <v>5.6888888888888891</v>
      </c>
      <c r="AB454" s="32">
        <v>0</v>
      </c>
      <c r="AC454" s="37">
        <v>0</v>
      </c>
      <c r="AD454" s="32">
        <v>56.469666666666683</v>
      </c>
      <c r="AE454" s="32">
        <v>0</v>
      </c>
      <c r="AF454" s="37">
        <v>0</v>
      </c>
      <c r="AG454" s="32">
        <v>0</v>
      </c>
      <c r="AH454" s="32">
        <v>0</v>
      </c>
      <c r="AI454" s="37" t="s">
        <v>1459</v>
      </c>
      <c r="AJ454" s="32">
        <v>20.523111111111106</v>
      </c>
      <c r="AK454" s="32">
        <v>0</v>
      </c>
      <c r="AL454" s="37">
        <v>0</v>
      </c>
      <c r="AM454" t="s">
        <v>345</v>
      </c>
      <c r="AN454" s="34">
        <v>7</v>
      </c>
      <c r="AX454"/>
      <c r="AY454"/>
    </row>
    <row r="455" spans="1:51" x14ac:dyDescent="0.25">
      <c r="A455" t="s">
        <v>1347</v>
      </c>
      <c r="B455" t="s">
        <v>946</v>
      </c>
      <c r="C455" t="s">
        <v>1045</v>
      </c>
      <c r="D455" t="s">
        <v>1210</v>
      </c>
      <c r="E455" s="32">
        <v>46.9</v>
      </c>
      <c r="F455" s="32">
        <v>130.35277777777776</v>
      </c>
      <c r="G455" s="32">
        <v>50.866666666666674</v>
      </c>
      <c r="H455" s="37">
        <v>0.39022311249387359</v>
      </c>
      <c r="I455" s="32">
        <v>120.66944444444442</v>
      </c>
      <c r="J455" s="32">
        <v>50.866666666666674</v>
      </c>
      <c r="K455" s="37">
        <v>0.42153725742961734</v>
      </c>
      <c r="L455" s="32">
        <v>17.754444444444442</v>
      </c>
      <c r="M455" s="32">
        <v>11.687777777777779</v>
      </c>
      <c r="N455" s="37">
        <v>0.65830152074597925</v>
      </c>
      <c r="O455" s="32">
        <v>13.932222222222219</v>
      </c>
      <c r="P455" s="32">
        <v>11.687777777777779</v>
      </c>
      <c r="Q455" s="37">
        <v>0.83890262381370151</v>
      </c>
      <c r="R455" s="32">
        <v>0</v>
      </c>
      <c r="S455" s="32">
        <v>0</v>
      </c>
      <c r="T455" s="37" t="s">
        <v>1459</v>
      </c>
      <c r="U455" s="32">
        <v>3.8222222222222224</v>
      </c>
      <c r="V455" s="32">
        <v>0</v>
      </c>
      <c r="W455" s="37">
        <v>0</v>
      </c>
      <c r="X455" s="32">
        <v>25.667777777777772</v>
      </c>
      <c r="Y455" s="32">
        <v>10.203888888888892</v>
      </c>
      <c r="Z455" s="37">
        <v>0.39753690316436541</v>
      </c>
      <c r="AA455" s="32">
        <v>5.8611111111111107</v>
      </c>
      <c r="AB455" s="32">
        <v>0</v>
      </c>
      <c r="AC455" s="37">
        <v>0</v>
      </c>
      <c r="AD455" s="32">
        <v>62.336222222222212</v>
      </c>
      <c r="AE455" s="32">
        <v>26.50288888888889</v>
      </c>
      <c r="AF455" s="37">
        <v>0.42516033125024516</v>
      </c>
      <c r="AG455" s="32">
        <v>4.0055555555555555</v>
      </c>
      <c r="AH455" s="32">
        <v>0</v>
      </c>
      <c r="AI455" s="37">
        <v>0</v>
      </c>
      <c r="AJ455" s="32">
        <v>14.72766666666667</v>
      </c>
      <c r="AK455" s="32">
        <v>2.4721111111111109</v>
      </c>
      <c r="AL455" s="37">
        <v>0.16785490648741216</v>
      </c>
      <c r="AM455" t="s">
        <v>464</v>
      </c>
      <c r="AN455" s="34">
        <v>7</v>
      </c>
      <c r="AX455"/>
      <c r="AY455"/>
    </row>
    <row r="456" spans="1:51" x14ac:dyDescent="0.25">
      <c r="A456" t="s">
        <v>1347</v>
      </c>
      <c r="B456" t="s">
        <v>918</v>
      </c>
      <c r="C456" t="s">
        <v>1034</v>
      </c>
      <c r="D456" t="s">
        <v>1211</v>
      </c>
      <c r="E456" s="32">
        <v>168.93333333333334</v>
      </c>
      <c r="F456" s="32">
        <v>624.21377777777752</v>
      </c>
      <c r="G456" s="32">
        <v>0</v>
      </c>
      <c r="H456" s="37">
        <v>0</v>
      </c>
      <c r="I456" s="32">
        <v>533.06188888888869</v>
      </c>
      <c r="J456" s="32">
        <v>0</v>
      </c>
      <c r="K456" s="37">
        <v>0</v>
      </c>
      <c r="L456" s="32">
        <v>53.174333333333323</v>
      </c>
      <c r="M456" s="32">
        <v>0</v>
      </c>
      <c r="N456" s="37">
        <v>0</v>
      </c>
      <c r="O456" s="32">
        <v>26.866999999999994</v>
      </c>
      <c r="P456" s="32">
        <v>0</v>
      </c>
      <c r="Q456" s="37">
        <v>0</v>
      </c>
      <c r="R456" s="32">
        <v>21.418444444444443</v>
      </c>
      <c r="S456" s="32">
        <v>0</v>
      </c>
      <c r="T456" s="37">
        <v>0</v>
      </c>
      <c r="U456" s="32">
        <v>4.8888888888888893</v>
      </c>
      <c r="V456" s="32">
        <v>0</v>
      </c>
      <c r="W456" s="37">
        <v>0</v>
      </c>
      <c r="X456" s="32">
        <v>85.698111111111103</v>
      </c>
      <c r="Y456" s="32">
        <v>0</v>
      </c>
      <c r="Z456" s="37">
        <v>0</v>
      </c>
      <c r="AA456" s="32">
        <v>64.84455555555553</v>
      </c>
      <c r="AB456" s="32">
        <v>0</v>
      </c>
      <c r="AC456" s="37">
        <v>0</v>
      </c>
      <c r="AD456" s="32">
        <v>343.14399999999983</v>
      </c>
      <c r="AE456" s="32">
        <v>0</v>
      </c>
      <c r="AF456" s="37">
        <v>0</v>
      </c>
      <c r="AG456" s="32">
        <v>0</v>
      </c>
      <c r="AH456" s="32">
        <v>0</v>
      </c>
      <c r="AI456" s="37" t="s">
        <v>1459</v>
      </c>
      <c r="AJ456" s="32">
        <v>77.352777777777732</v>
      </c>
      <c r="AK456" s="32">
        <v>0</v>
      </c>
      <c r="AL456" s="37">
        <v>0</v>
      </c>
      <c r="AM456" t="s">
        <v>436</v>
      </c>
      <c r="AN456" s="34">
        <v>7</v>
      </c>
      <c r="AX456"/>
      <c r="AY456"/>
    </row>
    <row r="457" spans="1:51" x14ac:dyDescent="0.25">
      <c r="A457" t="s">
        <v>1347</v>
      </c>
      <c r="B457" t="s">
        <v>591</v>
      </c>
      <c r="C457" t="s">
        <v>1107</v>
      </c>
      <c r="D457" t="s">
        <v>1220</v>
      </c>
      <c r="E457" s="32">
        <v>64.233333333333334</v>
      </c>
      <c r="F457" s="32">
        <v>183.38333333333338</v>
      </c>
      <c r="G457" s="32">
        <v>0</v>
      </c>
      <c r="H457" s="37">
        <v>0</v>
      </c>
      <c r="I457" s="32">
        <v>171.66666666666669</v>
      </c>
      <c r="J457" s="32">
        <v>0</v>
      </c>
      <c r="K457" s="37">
        <v>0</v>
      </c>
      <c r="L457" s="32">
        <v>29.477777777777781</v>
      </c>
      <c r="M457" s="32">
        <v>0</v>
      </c>
      <c r="N457" s="37">
        <v>0</v>
      </c>
      <c r="O457" s="32">
        <v>17.761111111111113</v>
      </c>
      <c r="P457" s="32">
        <v>0</v>
      </c>
      <c r="Q457" s="37">
        <v>0</v>
      </c>
      <c r="R457" s="32">
        <v>6.0277777777777777</v>
      </c>
      <c r="S457" s="32">
        <v>0</v>
      </c>
      <c r="T457" s="37">
        <v>0</v>
      </c>
      <c r="U457" s="32">
        <v>5.6888888888888891</v>
      </c>
      <c r="V457" s="32">
        <v>0</v>
      </c>
      <c r="W457" s="37">
        <v>0</v>
      </c>
      <c r="X457" s="32">
        <v>36.230555555555554</v>
      </c>
      <c r="Y457" s="32">
        <v>0</v>
      </c>
      <c r="Z457" s="37">
        <v>0</v>
      </c>
      <c r="AA457" s="32">
        <v>0</v>
      </c>
      <c r="AB457" s="32">
        <v>0</v>
      </c>
      <c r="AC457" s="37" t="s">
        <v>1459</v>
      </c>
      <c r="AD457" s="32">
        <v>62.555555555555557</v>
      </c>
      <c r="AE457" s="32">
        <v>0</v>
      </c>
      <c r="AF457" s="37">
        <v>0</v>
      </c>
      <c r="AG457" s="32">
        <v>20.069444444444443</v>
      </c>
      <c r="AH457" s="32">
        <v>0</v>
      </c>
      <c r="AI457" s="37">
        <v>0</v>
      </c>
      <c r="AJ457" s="32">
        <v>35.049999999999997</v>
      </c>
      <c r="AK457" s="32">
        <v>0</v>
      </c>
      <c r="AL457" s="37">
        <v>0</v>
      </c>
      <c r="AM457" t="s">
        <v>103</v>
      </c>
      <c r="AN457" s="34">
        <v>7</v>
      </c>
      <c r="AX457"/>
      <c r="AY457"/>
    </row>
    <row r="458" spans="1:51" x14ac:dyDescent="0.25">
      <c r="A458" t="s">
        <v>1347</v>
      </c>
      <c r="B458" t="s">
        <v>706</v>
      </c>
      <c r="C458" t="s">
        <v>1097</v>
      </c>
      <c r="D458" t="s">
        <v>1221</v>
      </c>
      <c r="E458" s="32">
        <v>62.888888888888886</v>
      </c>
      <c r="F458" s="32">
        <v>188.41011111111112</v>
      </c>
      <c r="G458" s="32">
        <v>0</v>
      </c>
      <c r="H458" s="37">
        <v>0</v>
      </c>
      <c r="I458" s="32">
        <v>167.26600000000002</v>
      </c>
      <c r="J458" s="32">
        <v>0</v>
      </c>
      <c r="K458" s="37">
        <v>0</v>
      </c>
      <c r="L458" s="32">
        <v>28.59611111111111</v>
      </c>
      <c r="M458" s="32">
        <v>0</v>
      </c>
      <c r="N458" s="37">
        <v>0</v>
      </c>
      <c r="O458" s="32">
        <v>16.160888888888888</v>
      </c>
      <c r="P458" s="32">
        <v>0</v>
      </c>
      <c r="Q458" s="37">
        <v>0</v>
      </c>
      <c r="R458" s="32">
        <v>7.1907777777777788</v>
      </c>
      <c r="S458" s="32">
        <v>0</v>
      </c>
      <c r="T458" s="37">
        <v>0</v>
      </c>
      <c r="U458" s="32">
        <v>5.2444444444444445</v>
      </c>
      <c r="V458" s="32">
        <v>0</v>
      </c>
      <c r="W458" s="37">
        <v>0</v>
      </c>
      <c r="X458" s="32">
        <v>29.635222222222222</v>
      </c>
      <c r="Y458" s="32">
        <v>0</v>
      </c>
      <c r="Z458" s="37">
        <v>0</v>
      </c>
      <c r="AA458" s="32">
        <v>8.7088888888888896</v>
      </c>
      <c r="AB458" s="32">
        <v>0</v>
      </c>
      <c r="AC458" s="37">
        <v>0</v>
      </c>
      <c r="AD458" s="32">
        <v>73.88600000000001</v>
      </c>
      <c r="AE458" s="32">
        <v>0</v>
      </c>
      <c r="AF458" s="37">
        <v>0</v>
      </c>
      <c r="AG458" s="32">
        <v>27.53444444444445</v>
      </c>
      <c r="AH458" s="32">
        <v>0</v>
      </c>
      <c r="AI458" s="37">
        <v>0</v>
      </c>
      <c r="AJ458" s="32">
        <v>20.049444444444443</v>
      </c>
      <c r="AK458" s="32">
        <v>0</v>
      </c>
      <c r="AL458" s="37">
        <v>0</v>
      </c>
      <c r="AM458" t="s">
        <v>220</v>
      </c>
      <c r="AN458" s="34">
        <v>7</v>
      </c>
      <c r="AX458"/>
      <c r="AY458"/>
    </row>
    <row r="459" spans="1:51" x14ac:dyDescent="0.25">
      <c r="A459" t="s">
        <v>1347</v>
      </c>
      <c r="B459" t="s">
        <v>549</v>
      </c>
      <c r="C459" t="s">
        <v>1018</v>
      </c>
      <c r="D459" t="s">
        <v>1236</v>
      </c>
      <c r="E459" s="32">
        <v>54.244444444444447</v>
      </c>
      <c r="F459" s="32">
        <v>190.07322222222223</v>
      </c>
      <c r="G459" s="32">
        <v>56.128111111111103</v>
      </c>
      <c r="H459" s="37">
        <v>0.29529730939947701</v>
      </c>
      <c r="I459" s="32">
        <v>173.61466666666666</v>
      </c>
      <c r="J459" s="32">
        <v>56.128111111111103</v>
      </c>
      <c r="K459" s="37">
        <v>0.32329129899419656</v>
      </c>
      <c r="L459" s="32">
        <v>15.795999999999999</v>
      </c>
      <c r="M459" s="32">
        <v>1.806777777777778</v>
      </c>
      <c r="N459" s="37">
        <v>0.11438198137362485</v>
      </c>
      <c r="O459" s="32">
        <v>10.684888888888889</v>
      </c>
      <c r="P459" s="32">
        <v>1.806777777777778</v>
      </c>
      <c r="Q459" s="37">
        <v>0.16909654340501645</v>
      </c>
      <c r="R459" s="32">
        <v>0</v>
      </c>
      <c r="S459" s="32">
        <v>0</v>
      </c>
      <c r="T459" s="37" t="s">
        <v>1459</v>
      </c>
      <c r="U459" s="32">
        <v>5.1111111111111107</v>
      </c>
      <c r="V459" s="32">
        <v>0</v>
      </c>
      <c r="W459" s="37">
        <v>0</v>
      </c>
      <c r="X459" s="32">
        <v>43.387111111111111</v>
      </c>
      <c r="Y459" s="32">
        <v>13.034222222222221</v>
      </c>
      <c r="Z459" s="37">
        <v>0.30041691849089847</v>
      </c>
      <c r="AA459" s="32">
        <v>11.347444444444442</v>
      </c>
      <c r="AB459" s="32">
        <v>0</v>
      </c>
      <c r="AC459" s="37">
        <v>0</v>
      </c>
      <c r="AD459" s="32">
        <v>67.790555555555571</v>
      </c>
      <c r="AE459" s="32">
        <v>26.993444444444442</v>
      </c>
      <c r="AF459" s="37">
        <v>0.3981888660334526</v>
      </c>
      <c r="AG459" s="32">
        <v>25.807444444444432</v>
      </c>
      <c r="AH459" s="32">
        <v>0</v>
      </c>
      <c r="AI459" s="37">
        <v>0</v>
      </c>
      <c r="AJ459" s="32">
        <v>25.944666666666663</v>
      </c>
      <c r="AK459" s="32">
        <v>14.29366666666666</v>
      </c>
      <c r="AL459" s="37">
        <v>0.55092889996659533</v>
      </c>
      <c r="AM459" t="s">
        <v>60</v>
      </c>
      <c r="AN459" s="34">
        <v>7</v>
      </c>
      <c r="AX459"/>
      <c r="AY459"/>
    </row>
    <row r="460" spans="1:51" x14ac:dyDescent="0.25">
      <c r="A460" t="s">
        <v>1347</v>
      </c>
      <c r="B460" t="s">
        <v>769</v>
      </c>
      <c r="C460" t="s">
        <v>964</v>
      </c>
      <c r="D460" t="s">
        <v>1302</v>
      </c>
      <c r="E460" s="32">
        <v>27.411111111111111</v>
      </c>
      <c r="F460" s="32">
        <v>96.75077777777777</v>
      </c>
      <c r="G460" s="32">
        <v>0</v>
      </c>
      <c r="H460" s="37">
        <v>0</v>
      </c>
      <c r="I460" s="32">
        <v>91.262222222222206</v>
      </c>
      <c r="J460" s="32">
        <v>0</v>
      </c>
      <c r="K460" s="37">
        <v>0</v>
      </c>
      <c r="L460" s="32">
        <v>9.1936666666666653</v>
      </c>
      <c r="M460" s="32">
        <v>0</v>
      </c>
      <c r="N460" s="37">
        <v>0</v>
      </c>
      <c r="O460" s="32">
        <v>3.7051111111111115</v>
      </c>
      <c r="P460" s="32">
        <v>0</v>
      </c>
      <c r="Q460" s="37">
        <v>0</v>
      </c>
      <c r="R460" s="32">
        <v>0</v>
      </c>
      <c r="S460" s="32">
        <v>0</v>
      </c>
      <c r="T460" s="37" t="s">
        <v>1459</v>
      </c>
      <c r="U460" s="32">
        <v>5.4885555555555543</v>
      </c>
      <c r="V460" s="32">
        <v>0</v>
      </c>
      <c r="W460" s="37">
        <v>0</v>
      </c>
      <c r="X460" s="32">
        <v>23.262333333333334</v>
      </c>
      <c r="Y460" s="32">
        <v>0</v>
      </c>
      <c r="Z460" s="37">
        <v>0</v>
      </c>
      <c r="AA460" s="32">
        <v>0</v>
      </c>
      <c r="AB460" s="32">
        <v>0</v>
      </c>
      <c r="AC460" s="37" t="s">
        <v>1459</v>
      </c>
      <c r="AD460" s="32">
        <v>43.763222222222218</v>
      </c>
      <c r="AE460" s="32">
        <v>0</v>
      </c>
      <c r="AF460" s="37">
        <v>0</v>
      </c>
      <c r="AG460" s="32">
        <v>11.282666666666664</v>
      </c>
      <c r="AH460" s="32">
        <v>0</v>
      </c>
      <c r="AI460" s="37">
        <v>0</v>
      </c>
      <c r="AJ460" s="32">
        <v>9.2488888888888905</v>
      </c>
      <c r="AK460" s="32">
        <v>0</v>
      </c>
      <c r="AL460" s="37">
        <v>0</v>
      </c>
      <c r="AM460" t="s">
        <v>284</v>
      </c>
      <c r="AN460" s="34">
        <v>7</v>
      </c>
      <c r="AX460"/>
      <c r="AY460"/>
    </row>
    <row r="461" spans="1:51" x14ac:dyDescent="0.25">
      <c r="A461" t="s">
        <v>1347</v>
      </c>
      <c r="B461" t="s">
        <v>894</v>
      </c>
      <c r="C461" t="s">
        <v>1030</v>
      </c>
      <c r="D461" t="s">
        <v>1211</v>
      </c>
      <c r="E461" s="32">
        <v>93.611111111111114</v>
      </c>
      <c r="F461" s="32">
        <v>404.27777777777771</v>
      </c>
      <c r="G461" s="32">
        <v>81.394444444444446</v>
      </c>
      <c r="H461" s="37">
        <v>0.2013329668819569</v>
      </c>
      <c r="I461" s="32">
        <v>379.78888888888889</v>
      </c>
      <c r="J461" s="32">
        <v>81.394444444444446</v>
      </c>
      <c r="K461" s="37">
        <v>0.2143149703051403</v>
      </c>
      <c r="L461" s="32">
        <v>42.091666666666669</v>
      </c>
      <c r="M461" s="32">
        <v>0</v>
      </c>
      <c r="N461" s="37">
        <v>0</v>
      </c>
      <c r="O461" s="32">
        <v>21.85</v>
      </c>
      <c r="P461" s="32">
        <v>0</v>
      </c>
      <c r="Q461" s="37">
        <v>0</v>
      </c>
      <c r="R461" s="32">
        <v>14.730555555555556</v>
      </c>
      <c r="S461" s="32">
        <v>0</v>
      </c>
      <c r="T461" s="37">
        <v>0</v>
      </c>
      <c r="U461" s="32">
        <v>5.5111111111111111</v>
      </c>
      <c r="V461" s="32">
        <v>0</v>
      </c>
      <c r="W461" s="37">
        <v>0</v>
      </c>
      <c r="X461" s="32">
        <v>90.444444444444443</v>
      </c>
      <c r="Y461" s="32">
        <v>14.725</v>
      </c>
      <c r="Z461" s="37">
        <v>0.16280712530712529</v>
      </c>
      <c r="AA461" s="32">
        <v>4.2472222222222218</v>
      </c>
      <c r="AB461" s="32">
        <v>0</v>
      </c>
      <c r="AC461" s="37">
        <v>0</v>
      </c>
      <c r="AD461" s="32">
        <v>192.15555555555557</v>
      </c>
      <c r="AE461" s="32">
        <v>66.669444444444451</v>
      </c>
      <c r="AF461" s="37">
        <v>0.34695559153463629</v>
      </c>
      <c r="AG461" s="32">
        <v>13.247222222222222</v>
      </c>
      <c r="AH461" s="32">
        <v>0</v>
      </c>
      <c r="AI461" s="37">
        <v>0</v>
      </c>
      <c r="AJ461" s="32">
        <v>62.091666666666669</v>
      </c>
      <c r="AK461" s="32">
        <v>0</v>
      </c>
      <c r="AL461" s="37">
        <v>0</v>
      </c>
      <c r="AM461" t="s">
        <v>412</v>
      </c>
      <c r="AN461" s="34">
        <v>7</v>
      </c>
      <c r="AX461"/>
      <c r="AY461"/>
    </row>
    <row r="462" spans="1:51" x14ac:dyDescent="0.25">
      <c r="A462" t="s">
        <v>1347</v>
      </c>
      <c r="B462" t="s">
        <v>898</v>
      </c>
      <c r="C462" t="s">
        <v>1150</v>
      </c>
      <c r="D462" t="s">
        <v>1279</v>
      </c>
      <c r="E462" s="32">
        <v>111.91111111111111</v>
      </c>
      <c r="F462" s="32">
        <v>444.82333333333344</v>
      </c>
      <c r="G462" s="32">
        <v>143.16277777777776</v>
      </c>
      <c r="H462" s="37">
        <v>0.32184187979747253</v>
      </c>
      <c r="I462" s="32">
        <v>420.33166666666676</v>
      </c>
      <c r="J462" s="32">
        <v>143.16277777777776</v>
      </c>
      <c r="K462" s="37">
        <v>0.34059479485115579</v>
      </c>
      <c r="L462" s="32">
        <v>32.665999999999997</v>
      </c>
      <c r="M462" s="32">
        <v>0.94377777777777772</v>
      </c>
      <c r="N462" s="37">
        <v>2.889174609005626E-2</v>
      </c>
      <c r="O462" s="32">
        <v>19.30211111111111</v>
      </c>
      <c r="P462" s="32">
        <v>0.94377777777777772</v>
      </c>
      <c r="Q462" s="37">
        <v>4.8895054657233809E-2</v>
      </c>
      <c r="R462" s="32">
        <v>8.5138888888888893</v>
      </c>
      <c r="S462" s="32">
        <v>0</v>
      </c>
      <c r="T462" s="37">
        <v>0</v>
      </c>
      <c r="U462" s="32">
        <v>4.8499999999999996</v>
      </c>
      <c r="V462" s="32">
        <v>0</v>
      </c>
      <c r="W462" s="37">
        <v>0</v>
      </c>
      <c r="X462" s="32">
        <v>146.244</v>
      </c>
      <c r="Y462" s="32">
        <v>48.988444444444433</v>
      </c>
      <c r="Z462" s="37">
        <v>0.33497746536230161</v>
      </c>
      <c r="AA462" s="32">
        <v>11.127777777777778</v>
      </c>
      <c r="AB462" s="32">
        <v>0</v>
      </c>
      <c r="AC462" s="37">
        <v>0</v>
      </c>
      <c r="AD462" s="32">
        <v>186.60000000000008</v>
      </c>
      <c r="AE462" s="32">
        <v>93.23055555555554</v>
      </c>
      <c r="AF462" s="37">
        <v>0.49962784327736065</v>
      </c>
      <c r="AG462" s="32">
        <v>30.388888888888889</v>
      </c>
      <c r="AH462" s="32">
        <v>0</v>
      </c>
      <c r="AI462" s="37">
        <v>0</v>
      </c>
      <c r="AJ462" s="32">
        <v>37.796666666666667</v>
      </c>
      <c r="AK462" s="32">
        <v>0</v>
      </c>
      <c r="AL462" s="37">
        <v>0</v>
      </c>
      <c r="AM462" t="s">
        <v>416</v>
      </c>
      <c r="AN462" s="34">
        <v>7</v>
      </c>
      <c r="AX462"/>
      <c r="AY462"/>
    </row>
    <row r="463" spans="1:51" x14ac:dyDescent="0.25">
      <c r="A463" t="s">
        <v>1347</v>
      </c>
      <c r="B463" t="s">
        <v>787</v>
      </c>
      <c r="C463" t="s">
        <v>1168</v>
      </c>
      <c r="D463" t="s">
        <v>1233</v>
      </c>
      <c r="E463" s="32">
        <v>45.388888888888886</v>
      </c>
      <c r="F463" s="32">
        <v>141.3341111111111</v>
      </c>
      <c r="G463" s="32">
        <v>1.8666666666666667</v>
      </c>
      <c r="H463" s="37">
        <v>1.3207474487168703E-2</v>
      </c>
      <c r="I463" s="32">
        <v>137.20277777777778</v>
      </c>
      <c r="J463" s="32">
        <v>1.8666666666666667</v>
      </c>
      <c r="K463" s="37">
        <v>1.360516672402972E-2</v>
      </c>
      <c r="L463" s="32">
        <v>13.515777777777776</v>
      </c>
      <c r="M463" s="32">
        <v>1.8666666666666667</v>
      </c>
      <c r="N463" s="37">
        <v>0.13811019220335083</v>
      </c>
      <c r="O463" s="32">
        <v>12.24011111111111</v>
      </c>
      <c r="P463" s="32">
        <v>1.8666666666666667</v>
      </c>
      <c r="Q463" s="37">
        <v>0.1525040622361816</v>
      </c>
      <c r="R463" s="32">
        <v>0.72011111111111115</v>
      </c>
      <c r="S463" s="32">
        <v>0</v>
      </c>
      <c r="T463" s="37">
        <v>0</v>
      </c>
      <c r="U463" s="32">
        <v>0.55555555555555558</v>
      </c>
      <c r="V463" s="32">
        <v>0</v>
      </c>
      <c r="W463" s="37">
        <v>0</v>
      </c>
      <c r="X463" s="32">
        <v>20.105333333333334</v>
      </c>
      <c r="Y463" s="32">
        <v>0</v>
      </c>
      <c r="Z463" s="37">
        <v>0</v>
      </c>
      <c r="AA463" s="32">
        <v>2.8556666666666666</v>
      </c>
      <c r="AB463" s="32">
        <v>0</v>
      </c>
      <c r="AC463" s="37">
        <v>0</v>
      </c>
      <c r="AD463" s="32">
        <v>61.031222222222219</v>
      </c>
      <c r="AE463" s="32">
        <v>0</v>
      </c>
      <c r="AF463" s="37">
        <v>0</v>
      </c>
      <c r="AG463" s="32">
        <v>15.37466666666667</v>
      </c>
      <c r="AH463" s="32">
        <v>0</v>
      </c>
      <c r="AI463" s="37">
        <v>0</v>
      </c>
      <c r="AJ463" s="32">
        <v>28.451444444444444</v>
      </c>
      <c r="AK463" s="32">
        <v>0</v>
      </c>
      <c r="AL463" s="37">
        <v>0</v>
      </c>
      <c r="AM463" t="s">
        <v>302</v>
      </c>
      <c r="AN463" s="34">
        <v>7</v>
      </c>
      <c r="AX463"/>
      <c r="AY463"/>
    </row>
    <row r="464" spans="1:51" x14ac:dyDescent="0.25">
      <c r="A464" t="s">
        <v>1347</v>
      </c>
      <c r="B464" t="s">
        <v>526</v>
      </c>
      <c r="C464" t="s">
        <v>1075</v>
      </c>
      <c r="D464" t="s">
        <v>1249</v>
      </c>
      <c r="E464" s="32">
        <v>69.111111111111114</v>
      </c>
      <c r="F464" s="32">
        <v>195.35788888888894</v>
      </c>
      <c r="G464" s="32">
        <v>0</v>
      </c>
      <c r="H464" s="37">
        <v>0</v>
      </c>
      <c r="I464" s="32">
        <v>184.20488888888895</v>
      </c>
      <c r="J464" s="32">
        <v>0</v>
      </c>
      <c r="K464" s="37">
        <v>0</v>
      </c>
      <c r="L464" s="32">
        <v>31.437333333333338</v>
      </c>
      <c r="M464" s="32">
        <v>0</v>
      </c>
      <c r="N464" s="37">
        <v>0</v>
      </c>
      <c r="O464" s="32">
        <v>20.28433333333334</v>
      </c>
      <c r="P464" s="32">
        <v>0</v>
      </c>
      <c r="Q464" s="37">
        <v>0</v>
      </c>
      <c r="R464" s="32">
        <v>5.9085555555555569</v>
      </c>
      <c r="S464" s="32">
        <v>0</v>
      </c>
      <c r="T464" s="37">
        <v>0</v>
      </c>
      <c r="U464" s="32">
        <v>5.2444444444444445</v>
      </c>
      <c r="V464" s="32">
        <v>0</v>
      </c>
      <c r="W464" s="37">
        <v>0</v>
      </c>
      <c r="X464" s="32">
        <v>41.329222222222235</v>
      </c>
      <c r="Y464" s="32">
        <v>0</v>
      </c>
      <c r="Z464" s="37">
        <v>0</v>
      </c>
      <c r="AA464" s="32">
        <v>0</v>
      </c>
      <c r="AB464" s="32">
        <v>0</v>
      </c>
      <c r="AC464" s="37" t="s">
        <v>1459</v>
      </c>
      <c r="AD464" s="32">
        <v>88.78300000000003</v>
      </c>
      <c r="AE464" s="32">
        <v>0</v>
      </c>
      <c r="AF464" s="37">
        <v>0</v>
      </c>
      <c r="AG464" s="32">
        <v>19.70355555555556</v>
      </c>
      <c r="AH464" s="32">
        <v>0</v>
      </c>
      <c r="AI464" s="37">
        <v>0</v>
      </c>
      <c r="AJ464" s="32">
        <v>14.10477777777778</v>
      </c>
      <c r="AK464" s="32">
        <v>0</v>
      </c>
      <c r="AL464" s="37">
        <v>0</v>
      </c>
      <c r="AM464" t="s">
        <v>37</v>
      </c>
      <c r="AN464" s="34">
        <v>7</v>
      </c>
      <c r="AX464"/>
      <c r="AY464"/>
    </row>
    <row r="465" spans="1:51" x14ac:dyDescent="0.25">
      <c r="A465" t="s">
        <v>1347</v>
      </c>
      <c r="B465" t="s">
        <v>695</v>
      </c>
      <c r="C465" t="s">
        <v>1139</v>
      </c>
      <c r="D465" t="s">
        <v>1268</v>
      </c>
      <c r="E465" s="32">
        <v>51.211111111111109</v>
      </c>
      <c r="F465" s="32">
        <v>138.99688888888889</v>
      </c>
      <c r="G465" s="32">
        <v>0</v>
      </c>
      <c r="H465" s="37">
        <v>0</v>
      </c>
      <c r="I465" s="32">
        <v>129.3968888888889</v>
      </c>
      <c r="J465" s="32">
        <v>0</v>
      </c>
      <c r="K465" s="37">
        <v>0</v>
      </c>
      <c r="L465" s="32">
        <v>18.972222222222225</v>
      </c>
      <c r="M465" s="32">
        <v>0</v>
      </c>
      <c r="N465" s="37">
        <v>0</v>
      </c>
      <c r="O465" s="32">
        <v>15.061111111111112</v>
      </c>
      <c r="P465" s="32">
        <v>0</v>
      </c>
      <c r="Q465" s="37">
        <v>0</v>
      </c>
      <c r="R465" s="32">
        <v>0.26666666666666666</v>
      </c>
      <c r="S465" s="32">
        <v>0</v>
      </c>
      <c r="T465" s="37">
        <v>0</v>
      </c>
      <c r="U465" s="32">
        <v>3.6444444444444444</v>
      </c>
      <c r="V465" s="32">
        <v>0</v>
      </c>
      <c r="W465" s="37">
        <v>0</v>
      </c>
      <c r="X465" s="32">
        <v>23.790222222222219</v>
      </c>
      <c r="Y465" s="32">
        <v>0</v>
      </c>
      <c r="Z465" s="37">
        <v>0</v>
      </c>
      <c r="AA465" s="32">
        <v>5.6888888888888891</v>
      </c>
      <c r="AB465" s="32">
        <v>0</v>
      </c>
      <c r="AC465" s="37">
        <v>0</v>
      </c>
      <c r="AD465" s="32">
        <v>71.080666666666673</v>
      </c>
      <c r="AE465" s="32">
        <v>0</v>
      </c>
      <c r="AF465" s="37">
        <v>0</v>
      </c>
      <c r="AG465" s="32">
        <v>0</v>
      </c>
      <c r="AH465" s="32">
        <v>0</v>
      </c>
      <c r="AI465" s="37" t="s">
        <v>1459</v>
      </c>
      <c r="AJ465" s="32">
        <v>19.46488888888889</v>
      </c>
      <c r="AK465" s="32">
        <v>0</v>
      </c>
      <c r="AL465" s="37">
        <v>0</v>
      </c>
      <c r="AM465" t="s">
        <v>209</v>
      </c>
      <c r="AN465" s="34">
        <v>7</v>
      </c>
      <c r="AX465"/>
      <c r="AY465"/>
    </row>
    <row r="466" spans="1:51" x14ac:dyDescent="0.25">
      <c r="A466" t="s">
        <v>1347</v>
      </c>
      <c r="B466" t="s">
        <v>587</v>
      </c>
      <c r="C466" t="s">
        <v>1104</v>
      </c>
      <c r="D466" t="s">
        <v>1283</v>
      </c>
      <c r="E466" s="32">
        <v>42.355555555555554</v>
      </c>
      <c r="F466" s="32">
        <v>165.559</v>
      </c>
      <c r="G466" s="32">
        <v>0.46077777777777779</v>
      </c>
      <c r="H466" s="37">
        <v>2.7831635717646143E-3</v>
      </c>
      <c r="I466" s="32">
        <v>141.49855555555553</v>
      </c>
      <c r="J466" s="32">
        <v>0.46077777777777779</v>
      </c>
      <c r="K466" s="37">
        <v>3.2564132967199517E-3</v>
      </c>
      <c r="L466" s="32">
        <v>16.588111111111111</v>
      </c>
      <c r="M466" s="32">
        <v>0</v>
      </c>
      <c r="N466" s="37">
        <v>0</v>
      </c>
      <c r="O466" s="32">
        <v>5.8325555555555564</v>
      </c>
      <c r="P466" s="32">
        <v>0</v>
      </c>
      <c r="Q466" s="37">
        <v>0</v>
      </c>
      <c r="R466" s="32">
        <v>3.95</v>
      </c>
      <c r="S466" s="32">
        <v>0</v>
      </c>
      <c r="T466" s="37">
        <v>0</v>
      </c>
      <c r="U466" s="32">
        <v>6.8055555555555554</v>
      </c>
      <c r="V466" s="32">
        <v>0</v>
      </c>
      <c r="W466" s="37">
        <v>0</v>
      </c>
      <c r="X466" s="32">
        <v>29.452111111111122</v>
      </c>
      <c r="Y466" s="32">
        <v>0.46077777777777779</v>
      </c>
      <c r="Z466" s="37">
        <v>1.5644983004425256E-2</v>
      </c>
      <c r="AA466" s="32">
        <v>13.30488888888889</v>
      </c>
      <c r="AB466" s="32">
        <v>0</v>
      </c>
      <c r="AC466" s="37">
        <v>0</v>
      </c>
      <c r="AD466" s="32">
        <v>71.720888888888837</v>
      </c>
      <c r="AE466" s="32">
        <v>0</v>
      </c>
      <c r="AF466" s="37">
        <v>0</v>
      </c>
      <c r="AG466" s="32">
        <v>4.2966666666666669</v>
      </c>
      <c r="AH466" s="32">
        <v>0</v>
      </c>
      <c r="AI466" s="37">
        <v>0</v>
      </c>
      <c r="AJ466" s="32">
        <v>30.196333333333335</v>
      </c>
      <c r="AK466" s="32">
        <v>0</v>
      </c>
      <c r="AL466" s="37">
        <v>0</v>
      </c>
      <c r="AM466" t="s">
        <v>99</v>
      </c>
      <c r="AN466" s="34">
        <v>7</v>
      </c>
      <c r="AX466"/>
      <c r="AY466"/>
    </row>
    <row r="467" spans="1:51" x14ac:dyDescent="0.25">
      <c r="A467" t="s">
        <v>1347</v>
      </c>
      <c r="B467" t="s">
        <v>515</v>
      </c>
      <c r="C467" t="s">
        <v>1069</v>
      </c>
      <c r="D467" t="s">
        <v>1288</v>
      </c>
      <c r="E467" s="32">
        <v>91.266666666666666</v>
      </c>
      <c r="F467" s="32">
        <v>344.53899999999999</v>
      </c>
      <c r="G467" s="32">
        <v>0</v>
      </c>
      <c r="H467" s="37">
        <v>0</v>
      </c>
      <c r="I467" s="32">
        <v>328.13155555555556</v>
      </c>
      <c r="J467" s="32">
        <v>0</v>
      </c>
      <c r="K467" s="37">
        <v>0</v>
      </c>
      <c r="L467" s="32">
        <v>54.757222222222225</v>
      </c>
      <c r="M467" s="32">
        <v>0</v>
      </c>
      <c r="N467" s="37">
        <v>0</v>
      </c>
      <c r="O467" s="32">
        <v>38.349777777777781</v>
      </c>
      <c r="P467" s="32">
        <v>0</v>
      </c>
      <c r="Q467" s="37">
        <v>0</v>
      </c>
      <c r="R467" s="32">
        <v>11.042333333333334</v>
      </c>
      <c r="S467" s="32">
        <v>0</v>
      </c>
      <c r="T467" s="37">
        <v>0</v>
      </c>
      <c r="U467" s="32">
        <v>5.3651111111111129</v>
      </c>
      <c r="V467" s="32">
        <v>0</v>
      </c>
      <c r="W467" s="37">
        <v>0</v>
      </c>
      <c r="X467" s="32">
        <v>62.307888888888918</v>
      </c>
      <c r="Y467" s="32">
        <v>0</v>
      </c>
      <c r="Z467" s="37">
        <v>0</v>
      </c>
      <c r="AA467" s="32">
        <v>0</v>
      </c>
      <c r="AB467" s="32">
        <v>0</v>
      </c>
      <c r="AC467" s="37" t="s">
        <v>1459</v>
      </c>
      <c r="AD467" s="32">
        <v>199.27444444444441</v>
      </c>
      <c r="AE467" s="32">
        <v>0</v>
      </c>
      <c r="AF467" s="37">
        <v>0</v>
      </c>
      <c r="AG467" s="32">
        <v>2.9971111111111113</v>
      </c>
      <c r="AH467" s="32">
        <v>0</v>
      </c>
      <c r="AI467" s="37">
        <v>0</v>
      </c>
      <c r="AJ467" s="32">
        <v>25.202333333333325</v>
      </c>
      <c r="AK467" s="32">
        <v>0</v>
      </c>
      <c r="AL467" s="37">
        <v>0</v>
      </c>
      <c r="AM467" t="s">
        <v>26</v>
      </c>
      <c r="AN467" s="34">
        <v>7</v>
      </c>
      <c r="AX467"/>
      <c r="AY467"/>
    </row>
    <row r="468" spans="1:51" x14ac:dyDescent="0.25">
      <c r="A468" t="s">
        <v>1347</v>
      </c>
      <c r="B468" t="s">
        <v>578</v>
      </c>
      <c r="C468" t="s">
        <v>1027</v>
      </c>
      <c r="D468" t="s">
        <v>1283</v>
      </c>
      <c r="E468" s="32">
        <v>77.36666666666666</v>
      </c>
      <c r="F468" s="32">
        <v>282.0458888888889</v>
      </c>
      <c r="G468" s="32">
        <v>137.79733333333337</v>
      </c>
      <c r="H468" s="37">
        <v>0.48856352374495415</v>
      </c>
      <c r="I468" s="32">
        <v>258.7258888888889</v>
      </c>
      <c r="J468" s="32">
        <v>137.46400000000003</v>
      </c>
      <c r="K468" s="37">
        <v>0.53131134495409782</v>
      </c>
      <c r="L468" s="32">
        <v>33.777333333333331</v>
      </c>
      <c r="M468" s="32">
        <v>0.33333333333333331</v>
      </c>
      <c r="N468" s="37">
        <v>9.8685509019855525E-3</v>
      </c>
      <c r="O468" s="32">
        <v>16.058444444444444</v>
      </c>
      <c r="P468" s="32">
        <v>0</v>
      </c>
      <c r="Q468" s="37">
        <v>0</v>
      </c>
      <c r="R468" s="32">
        <v>12.091111111111111</v>
      </c>
      <c r="S468" s="32">
        <v>0.33333333333333331</v>
      </c>
      <c r="T468" s="37">
        <v>2.7568461679838265E-2</v>
      </c>
      <c r="U468" s="32">
        <v>5.6277777777777782</v>
      </c>
      <c r="V468" s="32">
        <v>0</v>
      </c>
      <c r="W468" s="37">
        <v>0</v>
      </c>
      <c r="X468" s="32">
        <v>76.488777777777756</v>
      </c>
      <c r="Y468" s="32">
        <v>44.401333333333334</v>
      </c>
      <c r="Z468" s="37">
        <v>0.58049474214808583</v>
      </c>
      <c r="AA468" s="32">
        <v>5.60111111111111</v>
      </c>
      <c r="AB468" s="32">
        <v>0</v>
      </c>
      <c r="AC468" s="37">
        <v>0</v>
      </c>
      <c r="AD468" s="32">
        <v>134.09955555555558</v>
      </c>
      <c r="AE468" s="32">
        <v>83.116666666666688</v>
      </c>
      <c r="AF468" s="37">
        <v>0.61981314048600711</v>
      </c>
      <c r="AG468" s="32">
        <v>5.8761111111111113</v>
      </c>
      <c r="AH468" s="32">
        <v>0</v>
      </c>
      <c r="AI468" s="37">
        <v>0</v>
      </c>
      <c r="AJ468" s="32">
        <v>26.202999999999996</v>
      </c>
      <c r="AK468" s="32">
        <v>9.9459999999999997</v>
      </c>
      <c r="AL468" s="37">
        <v>0.37957485784070533</v>
      </c>
      <c r="AM468" t="s">
        <v>90</v>
      </c>
      <c r="AN468" s="34">
        <v>7</v>
      </c>
      <c r="AX468"/>
      <c r="AY468"/>
    </row>
    <row r="469" spans="1:51" x14ac:dyDescent="0.25">
      <c r="A469" t="s">
        <v>1347</v>
      </c>
      <c r="B469" t="s">
        <v>721</v>
      </c>
      <c r="C469" t="s">
        <v>1113</v>
      </c>
      <c r="D469" t="s">
        <v>1293</v>
      </c>
      <c r="E469" s="32">
        <v>62.3</v>
      </c>
      <c r="F469" s="32">
        <v>147.94722222222222</v>
      </c>
      <c r="G469" s="32">
        <v>0</v>
      </c>
      <c r="H469" s="37">
        <v>0</v>
      </c>
      <c r="I469" s="32">
        <v>140.84166666666667</v>
      </c>
      <c r="J469" s="32">
        <v>0</v>
      </c>
      <c r="K469" s="37">
        <v>0</v>
      </c>
      <c r="L469" s="32">
        <v>15.777777777777779</v>
      </c>
      <c r="M469" s="32">
        <v>0</v>
      </c>
      <c r="N469" s="37">
        <v>0</v>
      </c>
      <c r="O469" s="32">
        <v>8.6722222222222225</v>
      </c>
      <c r="P469" s="32">
        <v>0</v>
      </c>
      <c r="Q469" s="37">
        <v>0</v>
      </c>
      <c r="R469" s="32">
        <v>0</v>
      </c>
      <c r="S469" s="32">
        <v>0</v>
      </c>
      <c r="T469" s="37" t="s">
        <v>1459</v>
      </c>
      <c r="U469" s="32">
        <v>7.1055555555555552</v>
      </c>
      <c r="V469" s="32">
        <v>0</v>
      </c>
      <c r="W469" s="37">
        <v>0</v>
      </c>
      <c r="X469" s="32">
        <v>37.833333333333336</v>
      </c>
      <c r="Y469" s="32">
        <v>0</v>
      </c>
      <c r="Z469" s="37">
        <v>0</v>
      </c>
      <c r="AA469" s="32">
        <v>0</v>
      </c>
      <c r="AB469" s="32">
        <v>0</v>
      </c>
      <c r="AC469" s="37" t="s">
        <v>1459</v>
      </c>
      <c r="AD469" s="32">
        <v>55.513888888888886</v>
      </c>
      <c r="AE469" s="32">
        <v>0</v>
      </c>
      <c r="AF469" s="37">
        <v>0</v>
      </c>
      <c r="AG469" s="32">
        <v>38.822222222222223</v>
      </c>
      <c r="AH469" s="32">
        <v>0</v>
      </c>
      <c r="AI469" s="37">
        <v>0</v>
      </c>
      <c r="AJ469" s="32">
        <v>0</v>
      </c>
      <c r="AK469" s="32">
        <v>0</v>
      </c>
      <c r="AL469" s="37" t="s">
        <v>1459</v>
      </c>
      <c r="AM469" t="s">
        <v>235</v>
      </c>
      <c r="AN469" s="34">
        <v>7</v>
      </c>
      <c r="AX469"/>
      <c r="AY469"/>
    </row>
    <row r="470" spans="1:51" x14ac:dyDescent="0.25">
      <c r="A470" t="s">
        <v>1347</v>
      </c>
      <c r="B470" t="s">
        <v>950</v>
      </c>
      <c r="C470" t="s">
        <v>1074</v>
      </c>
      <c r="D470" t="s">
        <v>1253</v>
      </c>
      <c r="E470" s="32">
        <v>74.355555555555554</v>
      </c>
      <c r="F470" s="32">
        <v>215.55555555555554</v>
      </c>
      <c r="G470" s="32">
        <v>5.2444444444444436</v>
      </c>
      <c r="H470" s="37">
        <v>2.4329896907216493E-2</v>
      </c>
      <c r="I470" s="32">
        <v>199.11111111111114</v>
      </c>
      <c r="J470" s="32">
        <v>0.26666666666666666</v>
      </c>
      <c r="K470" s="37">
        <v>1.3392857142857141E-3</v>
      </c>
      <c r="L470" s="32">
        <v>18.611111111111111</v>
      </c>
      <c r="M470" s="32">
        <v>5.2444444444444436</v>
      </c>
      <c r="N470" s="37">
        <v>0.28179104477611938</v>
      </c>
      <c r="O470" s="32">
        <v>2.2694444444444444</v>
      </c>
      <c r="P470" s="32">
        <v>0.26666666666666666</v>
      </c>
      <c r="Q470" s="37">
        <v>0.1175030599755202</v>
      </c>
      <c r="R470" s="32">
        <v>9.1833333333333336</v>
      </c>
      <c r="S470" s="32">
        <v>0.35555555555555557</v>
      </c>
      <c r="T470" s="37">
        <v>3.871748336358137E-2</v>
      </c>
      <c r="U470" s="32">
        <v>7.1583333333333332</v>
      </c>
      <c r="V470" s="32">
        <v>4.6222222222222218</v>
      </c>
      <c r="W470" s="37">
        <v>0.64571206829646877</v>
      </c>
      <c r="X470" s="32">
        <v>67.958333333333329</v>
      </c>
      <c r="Y470" s="32">
        <v>0</v>
      </c>
      <c r="Z470" s="37">
        <v>0</v>
      </c>
      <c r="AA470" s="32">
        <v>0.10277777777777777</v>
      </c>
      <c r="AB470" s="32">
        <v>0</v>
      </c>
      <c r="AC470" s="37">
        <v>0</v>
      </c>
      <c r="AD470" s="32">
        <v>79.658333333333331</v>
      </c>
      <c r="AE470" s="32">
        <v>0</v>
      </c>
      <c r="AF470" s="37">
        <v>0</v>
      </c>
      <c r="AG470" s="32">
        <v>6.15</v>
      </c>
      <c r="AH470" s="32">
        <v>0</v>
      </c>
      <c r="AI470" s="37">
        <v>0</v>
      </c>
      <c r="AJ470" s="32">
        <v>43.075000000000003</v>
      </c>
      <c r="AK470" s="32">
        <v>0</v>
      </c>
      <c r="AL470" s="37">
        <v>0</v>
      </c>
      <c r="AM470" t="s">
        <v>468</v>
      </c>
      <c r="AN470" s="34">
        <v>7</v>
      </c>
      <c r="AX470"/>
      <c r="AY470"/>
    </row>
    <row r="471" spans="1:51" x14ac:dyDescent="0.25">
      <c r="A471" t="s">
        <v>1347</v>
      </c>
      <c r="B471" t="s">
        <v>636</v>
      </c>
      <c r="C471" t="s">
        <v>1118</v>
      </c>
      <c r="D471" t="s">
        <v>1309</v>
      </c>
      <c r="E471" s="32">
        <v>54.166666666666664</v>
      </c>
      <c r="F471" s="32">
        <v>89.63055555555556</v>
      </c>
      <c r="G471" s="32">
        <v>0</v>
      </c>
      <c r="H471" s="37">
        <v>0</v>
      </c>
      <c r="I471" s="32">
        <v>89.63055555555556</v>
      </c>
      <c r="J471" s="32">
        <v>0</v>
      </c>
      <c r="K471" s="37">
        <v>0</v>
      </c>
      <c r="L471" s="32">
        <v>8.655555555555555</v>
      </c>
      <c r="M471" s="32">
        <v>0</v>
      </c>
      <c r="N471" s="37">
        <v>0</v>
      </c>
      <c r="O471" s="32">
        <v>8.655555555555555</v>
      </c>
      <c r="P471" s="32">
        <v>0</v>
      </c>
      <c r="Q471" s="37">
        <v>0</v>
      </c>
      <c r="R471" s="32">
        <v>0</v>
      </c>
      <c r="S471" s="32">
        <v>0</v>
      </c>
      <c r="T471" s="37" t="s">
        <v>1459</v>
      </c>
      <c r="U471" s="32">
        <v>0</v>
      </c>
      <c r="V471" s="32">
        <v>0</v>
      </c>
      <c r="W471" s="37" t="s">
        <v>1459</v>
      </c>
      <c r="X471" s="32">
        <v>19.783333333333335</v>
      </c>
      <c r="Y471" s="32">
        <v>0</v>
      </c>
      <c r="Z471" s="37">
        <v>0</v>
      </c>
      <c r="AA471" s="32">
        <v>0</v>
      </c>
      <c r="AB471" s="32">
        <v>0</v>
      </c>
      <c r="AC471" s="37" t="s">
        <v>1459</v>
      </c>
      <c r="AD471" s="32">
        <v>48.413888888888891</v>
      </c>
      <c r="AE471" s="32">
        <v>0</v>
      </c>
      <c r="AF471" s="37">
        <v>0</v>
      </c>
      <c r="AG471" s="32">
        <v>0</v>
      </c>
      <c r="AH471" s="32">
        <v>0</v>
      </c>
      <c r="AI471" s="37" t="s">
        <v>1459</v>
      </c>
      <c r="AJ471" s="32">
        <v>12.777777777777779</v>
      </c>
      <c r="AK471" s="32">
        <v>0</v>
      </c>
      <c r="AL471" s="37">
        <v>0</v>
      </c>
      <c r="AM471" t="s">
        <v>150</v>
      </c>
      <c r="AN471" s="34">
        <v>7</v>
      </c>
      <c r="AX471"/>
      <c r="AY471"/>
    </row>
    <row r="472" spans="1:51" x14ac:dyDescent="0.25">
      <c r="A472" t="s">
        <v>1347</v>
      </c>
      <c r="B472" t="s">
        <v>530</v>
      </c>
      <c r="C472" t="s">
        <v>1076</v>
      </c>
      <c r="D472" t="s">
        <v>1227</v>
      </c>
      <c r="E472" s="32">
        <v>59.088888888888889</v>
      </c>
      <c r="F472" s="32">
        <v>165.61599999999999</v>
      </c>
      <c r="G472" s="32">
        <v>0</v>
      </c>
      <c r="H472" s="37">
        <v>0</v>
      </c>
      <c r="I472" s="32">
        <v>151.98444444444442</v>
      </c>
      <c r="J472" s="32">
        <v>0</v>
      </c>
      <c r="K472" s="37">
        <v>0</v>
      </c>
      <c r="L472" s="32">
        <v>27.570000000000004</v>
      </c>
      <c r="M472" s="32">
        <v>0</v>
      </c>
      <c r="N472" s="37">
        <v>0</v>
      </c>
      <c r="O472" s="32">
        <v>13.938444444444444</v>
      </c>
      <c r="P472" s="32">
        <v>0</v>
      </c>
      <c r="Q472" s="37">
        <v>0</v>
      </c>
      <c r="R472" s="32">
        <v>8.9204444444444455</v>
      </c>
      <c r="S472" s="32">
        <v>0</v>
      </c>
      <c r="T472" s="37">
        <v>0</v>
      </c>
      <c r="U472" s="32">
        <v>4.7111111111111112</v>
      </c>
      <c r="V472" s="32">
        <v>0</v>
      </c>
      <c r="W472" s="37">
        <v>0</v>
      </c>
      <c r="X472" s="32">
        <v>22.935000000000002</v>
      </c>
      <c r="Y472" s="32">
        <v>0</v>
      </c>
      <c r="Z472" s="37">
        <v>0</v>
      </c>
      <c r="AA472" s="32">
        <v>0</v>
      </c>
      <c r="AB472" s="32">
        <v>0</v>
      </c>
      <c r="AC472" s="37" t="s">
        <v>1459</v>
      </c>
      <c r="AD472" s="32">
        <v>66.832777777777764</v>
      </c>
      <c r="AE472" s="32">
        <v>0</v>
      </c>
      <c r="AF472" s="37">
        <v>0</v>
      </c>
      <c r="AG472" s="32">
        <v>0</v>
      </c>
      <c r="AH472" s="32">
        <v>0</v>
      </c>
      <c r="AI472" s="37" t="s">
        <v>1459</v>
      </c>
      <c r="AJ472" s="32">
        <v>48.278222222222219</v>
      </c>
      <c r="AK472" s="32">
        <v>0</v>
      </c>
      <c r="AL472" s="37">
        <v>0</v>
      </c>
      <c r="AM472" t="s">
        <v>41</v>
      </c>
      <c r="AN472" s="34">
        <v>7</v>
      </c>
      <c r="AX472"/>
      <c r="AY472"/>
    </row>
    <row r="473" spans="1:51" x14ac:dyDescent="0.25">
      <c r="A473" t="s">
        <v>1347</v>
      </c>
      <c r="B473" t="s">
        <v>584</v>
      </c>
      <c r="C473" t="s">
        <v>981</v>
      </c>
      <c r="D473" t="s">
        <v>1230</v>
      </c>
      <c r="E473" s="32">
        <v>17.922222222222221</v>
      </c>
      <c r="F473" s="32">
        <v>24.483333333333334</v>
      </c>
      <c r="G473" s="32">
        <v>0</v>
      </c>
      <c r="H473" s="37">
        <v>0</v>
      </c>
      <c r="I473" s="32">
        <v>22.43888888888889</v>
      </c>
      <c r="J473" s="32">
        <v>0</v>
      </c>
      <c r="K473" s="37">
        <v>0</v>
      </c>
      <c r="L473" s="32">
        <v>3.4833333333333334</v>
      </c>
      <c r="M473" s="32">
        <v>0</v>
      </c>
      <c r="N473" s="37">
        <v>0</v>
      </c>
      <c r="O473" s="32">
        <v>1.4388888888888889</v>
      </c>
      <c r="P473" s="32">
        <v>0</v>
      </c>
      <c r="Q473" s="37">
        <v>0</v>
      </c>
      <c r="R473" s="32">
        <v>0</v>
      </c>
      <c r="S473" s="32">
        <v>0</v>
      </c>
      <c r="T473" s="37" t="s">
        <v>1459</v>
      </c>
      <c r="U473" s="32">
        <v>2.0444444444444443</v>
      </c>
      <c r="V473" s="32">
        <v>0</v>
      </c>
      <c r="W473" s="37">
        <v>0</v>
      </c>
      <c r="X473" s="32">
        <v>6.416666666666667</v>
      </c>
      <c r="Y473" s="32">
        <v>0</v>
      </c>
      <c r="Z473" s="37">
        <v>0</v>
      </c>
      <c r="AA473" s="32">
        <v>0</v>
      </c>
      <c r="AB473" s="32">
        <v>0</v>
      </c>
      <c r="AC473" s="37" t="s">
        <v>1459</v>
      </c>
      <c r="AD473" s="32">
        <v>14.583333333333334</v>
      </c>
      <c r="AE473" s="32">
        <v>0</v>
      </c>
      <c r="AF473" s="37">
        <v>0</v>
      </c>
      <c r="AG473" s="32">
        <v>0</v>
      </c>
      <c r="AH473" s="32">
        <v>0</v>
      </c>
      <c r="AI473" s="37" t="s">
        <v>1459</v>
      </c>
      <c r="AJ473" s="32">
        <v>0</v>
      </c>
      <c r="AK473" s="32">
        <v>0</v>
      </c>
      <c r="AL473" s="37" t="s">
        <v>1459</v>
      </c>
      <c r="AM473" t="s">
        <v>96</v>
      </c>
      <c r="AN473" s="34">
        <v>7</v>
      </c>
      <c r="AX473"/>
      <c r="AY473"/>
    </row>
    <row r="474" spans="1:51" x14ac:dyDescent="0.25">
      <c r="A474" t="s">
        <v>1347</v>
      </c>
      <c r="B474" t="s">
        <v>654</v>
      </c>
      <c r="C474" t="s">
        <v>1123</v>
      </c>
      <c r="D474" t="s">
        <v>1234</v>
      </c>
      <c r="E474" s="32">
        <v>21.055555555555557</v>
      </c>
      <c r="F474" s="32">
        <v>68.676222222222222</v>
      </c>
      <c r="G474" s="32">
        <v>6.3187777777777772</v>
      </c>
      <c r="H474" s="37">
        <v>9.2008231864174228E-2</v>
      </c>
      <c r="I474" s="32">
        <v>61.524111111111111</v>
      </c>
      <c r="J474" s="32">
        <v>6.3187777777777772</v>
      </c>
      <c r="K474" s="37">
        <v>0.10270408891184485</v>
      </c>
      <c r="L474" s="32">
        <v>16.397666666666666</v>
      </c>
      <c r="M474" s="32">
        <v>0</v>
      </c>
      <c r="N474" s="37">
        <v>0</v>
      </c>
      <c r="O474" s="32">
        <v>9.2455555555555549</v>
      </c>
      <c r="P474" s="32">
        <v>0</v>
      </c>
      <c r="Q474" s="37">
        <v>0</v>
      </c>
      <c r="R474" s="32">
        <v>3.8548888888888899</v>
      </c>
      <c r="S474" s="32">
        <v>0</v>
      </c>
      <c r="T474" s="37">
        <v>0</v>
      </c>
      <c r="U474" s="32">
        <v>3.2972222222222221</v>
      </c>
      <c r="V474" s="32">
        <v>0</v>
      </c>
      <c r="W474" s="37">
        <v>0</v>
      </c>
      <c r="X474" s="32">
        <v>15.486777777777773</v>
      </c>
      <c r="Y474" s="32">
        <v>0</v>
      </c>
      <c r="Z474" s="37">
        <v>0</v>
      </c>
      <c r="AA474" s="32">
        <v>0</v>
      </c>
      <c r="AB474" s="32">
        <v>0</v>
      </c>
      <c r="AC474" s="37" t="s">
        <v>1459</v>
      </c>
      <c r="AD474" s="32">
        <v>24.911333333333339</v>
      </c>
      <c r="AE474" s="32">
        <v>6.3187777777777772</v>
      </c>
      <c r="AF474" s="37">
        <v>0.2536507256848734</v>
      </c>
      <c r="AG474" s="32">
        <v>1.7427777777777778</v>
      </c>
      <c r="AH474" s="32">
        <v>0</v>
      </c>
      <c r="AI474" s="37">
        <v>0</v>
      </c>
      <c r="AJ474" s="32">
        <v>10.137666666666668</v>
      </c>
      <c r="AK474" s="32">
        <v>0</v>
      </c>
      <c r="AL474" s="37">
        <v>0</v>
      </c>
      <c r="AM474" t="s">
        <v>168</v>
      </c>
      <c r="AN474" s="34">
        <v>7</v>
      </c>
      <c r="AX474"/>
      <c r="AY474"/>
    </row>
    <row r="475" spans="1:51" x14ac:dyDescent="0.25">
      <c r="A475" t="s">
        <v>1347</v>
      </c>
      <c r="B475" t="s">
        <v>575</v>
      </c>
      <c r="C475" t="s">
        <v>1099</v>
      </c>
      <c r="D475" t="s">
        <v>1288</v>
      </c>
      <c r="E475" s="32">
        <v>70.8</v>
      </c>
      <c r="F475" s="32">
        <v>228.35955555555557</v>
      </c>
      <c r="G475" s="32">
        <v>5.3166666666666664</v>
      </c>
      <c r="H475" s="37">
        <v>2.3281997785169196E-2</v>
      </c>
      <c r="I475" s="32">
        <v>214.32422222222223</v>
      </c>
      <c r="J475" s="32">
        <v>5.3166666666666664</v>
      </c>
      <c r="K475" s="37">
        <v>2.480665326364314E-2</v>
      </c>
      <c r="L475" s="32">
        <v>28.843</v>
      </c>
      <c r="M475" s="32">
        <v>0</v>
      </c>
      <c r="N475" s="37">
        <v>0</v>
      </c>
      <c r="O475" s="32">
        <v>15.327111111111112</v>
      </c>
      <c r="P475" s="32">
        <v>0</v>
      </c>
      <c r="Q475" s="37">
        <v>0</v>
      </c>
      <c r="R475" s="32">
        <v>8.2270000000000003</v>
      </c>
      <c r="S475" s="32">
        <v>0</v>
      </c>
      <c r="T475" s="37">
        <v>0</v>
      </c>
      <c r="U475" s="32">
        <v>5.2888888888888888</v>
      </c>
      <c r="V475" s="32">
        <v>0</v>
      </c>
      <c r="W475" s="37">
        <v>0</v>
      </c>
      <c r="X475" s="32">
        <v>50.064</v>
      </c>
      <c r="Y475" s="32">
        <v>0</v>
      </c>
      <c r="Z475" s="37">
        <v>0</v>
      </c>
      <c r="AA475" s="32">
        <v>0.51944444444444449</v>
      </c>
      <c r="AB475" s="32">
        <v>0</v>
      </c>
      <c r="AC475" s="37">
        <v>0</v>
      </c>
      <c r="AD475" s="32">
        <v>122.52844444444443</v>
      </c>
      <c r="AE475" s="32">
        <v>5.3166666666666664</v>
      </c>
      <c r="AF475" s="37">
        <v>4.3391285107494314E-2</v>
      </c>
      <c r="AG475" s="32">
        <v>4.2416666666666663</v>
      </c>
      <c r="AH475" s="32">
        <v>0</v>
      </c>
      <c r="AI475" s="37">
        <v>0</v>
      </c>
      <c r="AJ475" s="32">
        <v>22.163</v>
      </c>
      <c r="AK475" s="32">
        <v>0</v>
      </c>
      <c r="AL475" s="37">
        <v>0</v>
      </c>
      <c r="AM475" t="s">
        <v>87</v>
      </c>
      <c r="AN475" s="34">
        <v>7</v>
      </c>
      <c r="AX475"/>
      <c r="AY475"/>
    </row>
    <row r="476" spans="1:51" x14ac:dyDescent="0.25">
      <c r="A476" t="s">
        <v>1347</v>
      </c>
      <c r="B476" t="s">
        <v>657</v>
      </c>
      <c r="C476" t="s">
        <v>1064</v>
      </c>
      <c r="D476" t="s">
        <v>1224</v>
      </c>
      <c r="E476" s="32">
        <v>49.344444444444441</v>
      </c>
      <c r="F476" s="32">
        <v>124.13099999999997</v>
      </c>
      <c r="G476" s="32">
        <v>44.092111111111109</v>
      </c>
      <c r="H476" s="37">
        <v>0.35520628296808304</v>
      </c>
      <c r="I476" s="32">
        <v>117.46744444444442</v>
      </c>
      <c r="J476" s="32">
        <v>40.984111111111112</v>
      </c>
      <c r="K476" s="37">
        <v>0.34889761418530152</v>
      </c>
      <c r="L476" s="32">
        <v>8.0313333333333325</v>
      </c>
      <c r="M476" s="32">
        <v>1.3591111111111109</v>
      </c>
      <c r="N476" s="37">
        <v>0.16922608671591821</v>
      </c>
      <c r="O476" s="32">
        <v>4.4757777777777781</v>
      </c>
      <c r="P476" s="32">
        <v>1.3591111111111109</v>
      </c>
      <c r="Q476" s="37">
        <v>0.30365920262151824</v>
      </c>
      <c r="R476" s="32">
        <v>0</v>
      </c>
      <c r="S476" s="32">
        <v>0</v>
      </c>
      <c r="T476" s="37" t="s">
        <v>1459</v>
      </c>
      <c r="U476" s="32">
        <v>3.5555555555555554</v>
      </c>
      <c r="V476" s="32">
        <v>0</v>
      </c>
      <c r="W476" s="37">
        <v>0</v>
      </c>
      <c r="X476" s="32">
        <v>46.826555555555558</v>
      </c>
      <c r="Y476" s="32">
        <v>14.49044444444444</v>
      </c>
      <c r="Z476" s="37">
        <v>0.30944929159380113</v>
      </c>
      <c r="AA476" s="32">
        <v>3.1080000000000001</v>
      </c>
      <c r="AB476" s="32">
        <v>3.1080000000000001</v>
      </c>
      <c r="AC476" s="37">
        <v>1</v>
      </c>
      <c r="AD476" s="32">
        <v>63.317888888888852</v>
      </c>
      <c r="AE476" s="32">
        <v>25.134555555555561</v>
      </c>
      <c r="AF476" s="37">
        <v>0.39695820559750566</v>
      </c>
      <c r="AG476" s="32">
        <v>0</v>
      </c>
      <c r="AH476" s="32">
        <v>0</v>
      </c>
      <c r="AI476" s="37" t="s">
        <v>1459</v>
      </c>
      <c r="AJ476" s="32">
        <v>2.8472222222222223</v>
      </c>
      <c r="AK476" s="32">
        <v>0</v>
      </c>
      <c r="AL476" s="37">
        <v>0</v>
      </c>
      <c r="AM476" t="s">
        <v>171</v>
      </c>
      <c r="AN476" s="34">
        <v>7</v>
      </c>
      <c r="AX476"/>
      <c r="AY476"/>
    </row>
    <row r="477" spans="1:51" x14ac:dyDescent="0.25">
      <c r="A477" t="s">
        <v>1347</v>
      </c>
      <c r="B477" t="s">
        <v>513</v>
      </c>
      <c r="C477" t="s">
        <v>989</v>
      </c>
      <c r="D477" t="s">
        <v>1234</v>
      </c>
      <c r="E477" s="32">
        <v>125.78888888888889</v>
      </c>
      <c r="F477" s="32">
        <v>311.52988888888888</v>
      </c>
      <c r="G477" s="32">
        <v>8.8888888888888892E-2</v>
      </c>
      <c r="H477" s="37">
        <v>2.8533021086972574E-4</v>
      </c>
      <c r="I477" s="32">
        <v>300.8412222222222</v>
      </c>
      <c r="J477" s="32">
        <v>8.8888888888888892E-2</v>
      </c>
      <c r="K477" s="37">
        <v>2.954677827469714E-4</v>
      </c>
      <c r="L477" s="32">
        <v>29.278333333333332</v>
      </c>
      <c r="M477" s="32">
        <v>8.8888888888888892E-2</v>
      </c>
      <c r="N477" s="37">
        <v>3.0359955219066053E-3</v>
      </c>
      <c r="O477" s="32">
        <v>23.589444444444442</v>
      </c>
      <c r="P477" s="32">
        <v>8.8888888888888892E-2</v>
      </c>
      <c r="Q477" s="37">
        <v>3.7681637267139262E-3</v>
      </c>
      <c r="R477" s="32">
        <v>0</v>
      </c>
      <c r="S477" s="32">
        <v>0</v>
      </c>
      <c r="T477" s="37" t="s">
        <v>1459</v>
      </c>
      <c r="U477" s="32">
        <v>5.6888888888888891</v>
      </c>
      <c r="V477" s="32">
        <v>0</v>
      </c>
      <c r="W477" s="37">
        <v>0</v>
      </c>
      <c r="X477" s="32">
        <v>59.416888888888906</v>
      </c>
      <c r="Y477" s="32">
        <v>0</v>
      </c>
      <c r="Z477" s="37">
        <v>0</v>
      </c>
      <c r="AA477" s="32">
        <v>4.9997777777777772</v>
      </c>
      <c r="AB477" s="32">
        <v>0</v>
      </c>
      <c r="AC477" s="37">
        <v>0</v>
      </c>
      <c r="AD477" s="32">
        <v>151.84355555555553</v>
      </c>
      <c r="AE477" s="32">
        <v>0</v>
      </c>
      <c r="AF477" s="37">
        <v>0</v>
      </c>
      <c r="AG477" s="32">
        <v>16.920444444444431</v>
      </c>
      <c r="AH477" s="32">
        <v>0</v>
      </c>
      <c r="AI477" s="37">
        <v>0</v>
      </c>
      <c r="AJ477" s="32">
        <v>49.070888888888888</v>
      </c>
      <c r="AK477" s="32">
        <v>0</v>
      </c>
      <c r="AL477" s="37">
        <v>0</v>
      </c>
      <c r="AM477" t="s">
        <v>24</v>
      </c>
      <c r="AN477" s="34">
        <v>7</v>
      </c>
      <c r="AX477"/>
      <c r="AY477"/>
    </row>
    <row r="478" spans="1:51" x14ac:dyDescent="0.25">
      <c r="A478" t="s">
        <v>1347</v>
      </c>
      <c r="B478" t="s">
        <v>947</v>
      </c>
      <c r="C478" t="s">
        <v>1206</v>
      </c>
      <c r="D478" t="s">
        <v>1304</v>
      </c>
      <c r="E478" s="32">
        <v>41.1</v>
      </c>
      <c r="F478" s="32">
        <v>114.36666666666667</v>
      </c>
      <c r="G478" s="32">
        <v>0</v>
      </c>
      <c r="H478" s="37">
        <v>0</v>
      </c>
      <c r="I478" s="32">
        <v>110.01111111111112</v>
      </c>
      <c r="J478" s="32">
        <v>0</v>
      </c>
      <c r="K478" s="37">
        <v>0</v>
      </c>
      <c r="L478" s="32">
        <v>21.591666666666665</v>
      </c>
      <c r="M478" s="32">
        <v>0</v>
      </c>
      <c r="N478" s="37">
        <v>0</v>
      </c>
      <c r="O478" s="32">
        <v>17.236111111111111</v>
      </c>
      <c r="P478" s="32">
        <v>0</v>
      </c>
      <c r="Q478" s="37">
        <v>0</v>
      </c>
      <c r="R478" s="32">
        <v>0</v>
      </c>
      <c r="S478" s="32">
        <v>0</v>
      </c>
      <c r="T478" s="37" t="s">
        <v>1459</v>
      </c>
      <c r="U478" s="32">
        <v>4.3555555555555552</v>
      </c>
      <c r="V478" s="32">
        <v>0</v>
      </c>
      <c r="W478" s="37">
        <v>0</v>
      </c>
      <c r="X478" s="32">
        <v>21.413888888888888</v>
      </c>
      <c r="Y478" s="32">
        <v>0</v>
      </c>
      <c r="Z478" s="37">
        <v>0</v>
      </c>
      <c r="AA478" s="32">
        <v>0</v>
      </c>
      <c r="AB478" s="32">
        <v>0</v>
      </c>
      <c r="AC478" s="37" t="s">
        <v>1459</v>
      </c>
      <c r="AD478" s="32">
        <v>16.93888888888889</v>
      </c>
      <c r="AE478" s="32">
        <v>0</v>
      </c>
      <c r="AF478" s="37">
        <v>0</v>
      </c>
      <c r="AG478" s="32">
        <v>54.422222222222224</v>
      </c>
      <c r="AH478" s="32">
        <v>0</v>
      </c>
      <c r="AI478" s="37">
        <v>0</v>
      </c>
      <c r="AJ478" s="32">
        <v>0</v>
      </c>
      <c r="AK478" s="32">
        <v>0</v>
      </c>
      <c r="AL478" s="37" t="s">
        <v>1459</v>
      </c>
      <c r="AM478" t="s">
        <v>465</v>
      </c>
      <c r="AN478" s="34">
        <v>7</v>
      </c>
      <c r="AX478"/>
      <c r="AY478"/>
    </row>
    <row r="479" spans="1:51" x14ac:dyDescent="0.25">
      <c r="A479" t="s">
        <v>1347</v>
      </c>
      <c r="B479" t="s">
        <v>693</v>
      </c>
      <c r="C479" t="s">
        <v>1011</v>
      </c>
      <c r="D479" t="s">
        <v>1279</v>
      </c>
      <c r="E479" s="32">
        <v>43.444444444444443</v>
      </c>
      <c r="F479" s="32">
        <v>166.24099999999999</v>
      </c>
      <c r="G479" s="32">
        <v>62.85488888888888</v>
      </c>
      <c r="H479" s="37">
        <v>0.37809498793251295</v>
      </c>
      <c r="I479" s="32">
        <v>152.28266666666667</v>
      </c>
      <c r="J479" s="32">
        <v>62.85488888888888</v>
      </c>
      <c r="K479" s="37">
        <v>0.41275143300762318</v>
      </c>
      <c r="L479" s="32">
        <v>13.706444444444443</v>
      </c>
      <c r="M479" s="32">
        <v>2.1870000000000003</v>
      </c>
      <c r="N479" s="37">
        <v>0.15955997989591275</v>
      </c>
      <c r="O479" s="32">
        <v>6.5953333333333326</v>
      </c>
      <c r="P479" s="32">
        <v>2.1870000000000003</v>
      </c>
      <c r="Q479" s="37">
        <v>0.33159809966643089</v>
      </c>
      <c r="R479" s="32">
        <v>0</v>
      </c>
      <c r="S479" s="32">
        <v>0</v>
      </c>
      <c r="T479" s="37" t="s">
        <v>1459</v>
      </c>
      <c r="U479" s="32">
        <v>7.1111111111111107</v>
      </c>
      <c r="V479" s="32">
        <v>0</v>
      </c>
      <c r="W479" s="37">
        <v>0</v>
      </c>
      <c r="X479" s="32">
        <v>42.49133333333333</v>
      </c>
      <c r="Y479" s="32">
        <v>13.794111111111114</v>
      </c>
      <c r="Z479" s="37">
        <v>0.32463352003807322</v>
      </c>
      <c r="AA479" s="32">
        <v>6.8472222222222223</v>
      </c>
      <c r="AB479" s="32">
        <v>0</v>
      </c>
      <c r="AC479" s="37">
        <v>0</v>
      </c>
      <c r="AD479" s="32">
        <v>72.540777777777777</v>
      </c>
      <c r="AE479" s="32">
        <v>37.91855555555555</v>
      </c>
      <c r="AF479" s="37">
        <v>0.52272055410979568</v>
      </c>
      <c r="AG479" s="32">
        <v>0</v>
      </c>
      <c r="AH479" s="32">
        <v>0</v>
      </c>
      <c r="AI479" s="37" t="s">
        <v>1459</v>
      </c>
      <c r="AJ479" s="32">
        <v>30.655222222222225</v>
      </c>
      <c r="AK479" s="32">
        <v>8.955222222222222</v>
      </c>
      <c r="AL479" s="37">
        <v>0.29212713440160637</v>
      </c>
      <c r="AM479" t="s">
        <v>207</v>
      </c>
      <c r="AN479" s="34">
        <v>7</v>
      </c>
      <c r="AX479"/>
      <c r="AY479"/>
    </row>
    <row r="480" spans="1:51" x14ac:dyDescent="0.25">
      <c r="A480" t="s">
        <v>1347</v>
      </c>
      <c r="B480" t="s">
        <v>797</v>
      </c>
      <c r="C480" t="s">
        <v>987</v>
      </c>
      <c r="D480" t="s">
        <v>1230</v>
      </c>
      <c r="E480" s="32">
        <v>37.68888888888889</v>
      </c>
      <c r="F480" s="32">
        <v>142.37288888888884</v>
      </c>
      <c r="G480" s="32">
        <v>30.475000000000001</v>
      </c>
      <c r="H480" s="37">
        <v>0.2140505839126676</v>
      </c>
      <c r="I480" s="32">
        <v>130.4875555555555</v>
      </c>
      <c r="J480" s="32">
        <v>30.475000000000001</v>
      </c>
      <c r="K480" s="37">
        <v>0.23354717520955606</v>
      </c>
      <c r="L480" s="32">
        <v>7.2308888888888898</v>
      </c>
      <c r="M480" s="32">
        <v>0</v>
      </c>
      <c r="N480" s="37">
        <v>0</v>
      </c>
      <c r="O480" s="32">
        <v>3.6515555555555554</v>
      </c>
      <c r="P480" s="32">
        <v>0</v>
      </c>
      <c r="Q480" s="37">
        <v>0</v>
      </c>
      <c r="R480" s="32">
        <v>0</v>
      </c>
      <c r="S480" s="32">
        <v>0</v>
      </c>
      <c r="T480" s="37" t="s">
        <v>1459</v>
      </c>
      <c r="U480" s="32">
        <v>3.5793333333333339</v>
      </c>
      <c r="V480" s="32">
        <v>0</v>
      </c>
      <c r="W480" s="37">
        <v>0</v>
      </c>
      <c r="X480" s="32">
        <v>26.642888888888891</v>
      </c>
      <c r="Y480" s="32">
        <v>0</v>
      </c>
      <c r="Z480" s="37">
        <v>0</v>
      </c>
      <c r="AA480" s="32">
        <v>8.3059999999999992</v>
      </c>
      <c r="AB480" s="32">
        <v>0</v>
      </c>
      <c r="AC480" s="37">
        <v>0</v>
      </c>
      <c r="AD480" s="32">
        <v>90.073222222222185</v>
      </c>
      <c r="AE480" s="32">
        <v>30.022222222222222</v>
      </c>
      <c r="AF480" s="37">
        <v>0.33330907323547893</v>
      </c>
      <c r="AG480" s="32">
        <v>2.1197777777777778</v>
      </c>
      <c r="AH480" s="32">
        <v>0</v>
      </c>
      <c r="AI480" s="37">
        <v>0</v>
      </c>
      <c r="AJ480" s="32">
        <v>8.0001111111111083</v>
      </c>
      <c r="AK480" s="32">
        <v>0.45277777777777778</v>
      </c>
      <c r="AL480" s="37">
        <v>5.6596436160608901E-2</v>
      </c>
      <c r="AM480" t="s">
        <v>312</v>
      </c>
      <c r="AN480" s="34">
        <v>7</v>
      </c>
      <c r="AX480"/>
      <c r="AY480"/>
    </row>
    <row r="481" spans="1:51" x14ac:dyDescent="0.25">
      <c r="A481" t="s">
        <v>1347</v>
      </c>
      <c r="B481" t="s">
        <v>485</v>
      </c>
      <c r="C481" t="s">
        <v>989</v>
      </c>
      <c r="D481" t="s">
        <v>1234</v>
      </c>
      <c r="E481" s="32">
        <v>88.788888888888891</v>
      </c>
      <c r="F481" s="32">
        <v>235.26255555555556</v>
      </c>
      <c r="G481" s="32">
        <v>100.22155555555555</v>
      </c>
      <c r="H481" s="37">
        <v>0.42599875411065552</v>
      </c>
      <c r="I481" s="32">
        <v>222.92033333333333</v>
      </c>
      <c r="J481" s="32">
        <v>100.22155555555555</v>
      </c>
      <c r="K481" s="37">
        <v>0.44958462988521558</v>
      </c>
      <c r="L481" s="32">
        <v>22.652111111111111</v>
      </c>
      <c r="M481" s="32">
        <v>2.7264444444444442</v>
      </c>
      <c r="N481" s="37">
        <v>0.12036160475599526</v>
      </c>
      <c r="O481" s="32">
        <v>15.374333333333336</v>
      </c>
      <c r="P481" s="32">
        <v>2.7264444444444442</v>
      </c>
      <c r="Q481" s="37">
        <v>0.17733740939083173</v>
      </c>
      <c r="R481" s="32">
        <v>0</v>
      </c>
      <c r="S481" s="32">
        <v>0</v>
      </c>
      <c r="T481" s="37" t="s">
        <v>1459</v>
      </c>
      <c r="U481" s="32">
        <v>7.277777777777775</v>
      </c>
      <c r="V481" s="32">
        <v>0</v>
      </c>
      <c r="W481" s="37">
        <v>0</v>
      </c>
      <c r="X481" s="32">
        <v>75.845111111111095</v>
      </c>
      <c r="Y481" s="32">
        <v>17.831666666666667</v>
      </c>
      <c r="Z481" s="37">
        <v>0.23510634245816772</v>
      </c>
      <c r="AA481" s="32">
        <v>5.064444444444443</v>
      </c>
      <c r="AB481" s="32">
        <v>0</v>
      </c>
      <c r="AC481" s="37">
        <v>0</v>
      </c>
      <c r="AD481" s="32">
        <v>97.463000000000036</v>
      </c>
      <c r="AE481" s="32">
        <v>61.059666666666658</v>
      </c>
      <c r="AF481" s="37">
        <v>0.62649073665561938</v>
      </c>
      <c r="AG481" s="32">
        <v>2.8413333333333339</v>
      </c>
      <c r="AH481" s="32">
        <v>0</v>
      </c>
      <c r="AI481" s="37">
        <v>0</v>
      </c>
      <c r="AJ481" s="32">
        <v>31.396555555555548</v>
      </c>
      <c r="AK481" s="32">
        <v>18.603777777777776</v>
      </c>
      <c r="AL481" s="37">
        <v>0.59254199859149459</v>
      </c>
      <c r="AM481" t="s">
        <v>356</v>
      </c>
      <c r="AN481" s="34">
        <v>7</v>
      </c>
      <c r="AX481"/>
      <c r="AY481"/>
    </row>
    <row r="482" spans="1:51" x14ac:dyDescent="0.25">
      <c r="A482" t="s">
        <v>1347</v>
      </c>
      <c r="B482" t="s">
        <v>568</v>
      </c>
      <c r="C482" t="s">
        <v>1049</v>
      </c>
      <c r="D482" t="s">
        <v>1212</v>
      </c>
      <c r="E482" s="32">
        <v>166.8</v>
      </c>
      <c r="F482" s="32">
        <v>419.5098888888889</v>
      </c>
      <c r="G482" s="32">
        <v>0</v>
      </c>
      <c r="H482" s="37">
        <v>0</v>
      </c>
      <c r="I482" s="32">
        <v>409.75433333333331</v>
      </c>
      <c r="J482" s="32">
        <v>0</v>
      </c>
      <c r="K482" s="37">
        <v>0</v>
      </c>
      <c r="L482" s="32">
        <v>45.075555555555553</v>
      </c>
      <c r="M482" s="32">
        <v>0</v>
      </c>
      <c r="N482" s="37">
        <v>0</v>
      </c>
      <c r="O482" s="32">
        <v>35.32</v>
      </c>
      <c r="P482" s="32">
        <v>0</v>
      </c>
      <c r="Q482" s="37">
        <v>0</v>
      </c>
      <c r="R482" s="32">
        <v>0</v>
      </c>
      <c r="S482" s="32">
        <v>0</v>
      </c>
      <c r="T482" s="37" t="s">
        <v>1459</v>
      </c>
      <c r="U482" s="32">
        <v>9.7555555555555564</v>
      </c>
      <c r="V482" s="32">
        <v>0</v>
      </c>
      <c r="W482" s="37">
        <v>0</v>
      </c>
      <c r="X482" s="32">
        <v>75.50333333333333</v>
      </c>
      <c r="Y482" s="32">
        <v>0</v>
      </c>
      <c r="Z482" s="37">
        <v>0</v>
      </c>
      <c r="AA482" s="32">
        <v>0</v>
      </c>
      <c r="AB482" s="32">
        <v>0</v>
      </c>
      <c r="AC482" s="37" t="s">
        <v>1459</v>
      </c>
      <c r="AD482" s="32">
        <v>262.28855555555555</v>
      </c>
      <c r="AE482" s="32">
        <v>0</v>
      </c>
      <c r="AF482" s="37">
        <v>0</v>
      </c>
      <c r="AG482" s="32">
        <v>29.537999999999997</v>
      </c>
      <c r="AH482" s="32">
        <v>0</v>
      </c>
      <c r="AI482" s="37">
        <v>0</v>
      </c>
      <c r="AJ482" s="32">
        <v>7.1044444444444439</v>
      </c>
      <c r="AK482" s="32">
        <v>0</v>
      </c>
      <c r="AL482" s="37">
        <v>0</v>
      </c>
      <c r="AM482" t="s">
        <v>80</v>
      </c>
      <c r="AN482" s="34">
        <v>7</v>
      </c>
      <c r="AX482"/>
      <c r="AY482"/>
    </row>
    <row r="483" spans="1:51" x14ac:dyDescent="0.25">
      <c r="A483" t="s">
        <v>1347</v>
      </c>
      <c r="B483" t="s">
        <v>860</v>
      </c>
      <c r="C483" t="s">
        <v>1188</v>
      </c>
      <c r="D483" t="s">
        <v>1252</v>
      </c>
      <c r="E483" s="32">
        <v>28.888888888888889</v>
      </c>
      <c r="F483" s="32">
        <v>92.87822222222222</v>
      </c>
      <c r="G483" s="32">
        <v>0</v>
      </c>
      <c r="H483" s="37">
        <v>0</v>
      </c>
      <c r="I483" s="32">
        <v>85.299333333333323</v>
      </c>
      <c r="J483" s="32">
        <v>0</v>
      </c>
      <c r="K483" s="37">
        <v>0</v>
      </c>
      <c r="L483" s="32">
        <v>14.658222222222223</v>
      </c>
      <c r="M483" s="32">
        <v>0</v>
      </c>
      <c r="N483" s="37">
        <v>0</v>
      </c>
      <c r="O483" s="32">
        <v>7.0793333333333317</v>
      </c>
      <c r="P483" s="32">
        <v>0</v>
      </c>
      <c r="Q483" s="37">
        <v>0</v>
      </c>
      <c r="R483" s="32">
        <v>0</v>
      </c>
      <c r="S483" s="32">
        <v>0</v>
      </c>
      <c r="T483" s="37" t="s">
        <v>1459</v>
      </c>
      <c r="U483" s="32">
        <v>7.5788888888888915</v>
      </c>
      <c r="V483" s="32">
        <v>0</v>
      </c>
      <c r="W483" s="37">
        <v>0</v>
      </c>
      <c r="X483" s="32">
        <v>13.127444444444444</v>
      </c>
      <c r="Y483" s="32">
        <v>0</v>
      </c>
      <c r="Z483" s="37">
        <v>0</v>
      </c>
      <c r="AA483" s="32">
        <v>0</v>
      </c>
      <c r="AB483" s="32">
        <v>0</v>
      </c>
      <c r="AC483" s="37" t="s">
        <v>1459</v>
      </c>
      <c r="AD483" s="32">
        <v>65.092555555555549</v>
      </c>
      <c r="AE483" s="32">
        <v>0</v>
      </c>
      <c r="AF483" s="37">
        <v>0</v>
      </c>
      <c r="AG483" s="32">
        <v>0</v>
      </c>
      <c r="AH483" s="32">
        <v>0</v>
      </c>
      <c r="AI483" s="37" t="s">
        <v>1459</v>
      </c>
      <c r="AJ483" s="32">
        <v>0</v>
      </c>
      <c r="AK483" s="32">
        <v>0</v>
      </c>
      <c r="AL483" s="37" t="s">
        <v>1459</v>
      </c>
      <c r="AM483" t="s">
        <v>378</v>
      </c>
      <c r="AN483" s="34">
        <v>7</v>
      </c>
      <c r="AX483"/>
      <c r="AY483"/>
    </row>
    <row r="484" spans="1:51" x14ac:dyDescent="0.25">
      <c r="AX484"/>
      <c r="AY484"/>
    </row>
    <row r="485" spans="1:51" x14ac:dyDescent="0.25">
      <c r="AX485"/>
      <c r="AY485"/>
    </row>
    <row r="486" spans="1:51" x14ac:dyDescent="0.25">
      <c r="AX486"/>
      <c r="AY486"/>
    </row>
    <row r="487" spans="1:51" x14ac:dyDescent="0.25">
      <c r="AX487"/>
      <c r="AY487"/>
    </row>
    <row r="488" spans="1:51" x14ac:dyDescent="0.25">
      <c r="AX488"/>
      <c r="AY488"/>
    </row>
    <row r="489" spans="1:51" x14ac:dyDescent="0.25">
      <c r="AX489"/>
      <c r="AY489"/>
    </row>
    <row r="490" spans="1:51" x14ac:dyDescent="0.25">
      <c r="AX490"/>
      <c r="AY490"/>
    </row>
    <row r="491" spans="1:51" x14ac:dyDescent="0.25">
      <c r="AX491"/>
      <c r="AY491"/>
    </row>
    <row r="492" spans="1:51" x14ac:dyDescent="0.25">
      <c r="AX492"/>
      <c r="AY492"/>
    </row>
    <row r="493" spans="1:51" x14ac:dyDescent="0.25">
      <c r="AX493"/>
      <c r="AY493"/>
    </row>
    <row r="494" spans="1:51" x14ac:dyDescent="0.25">
      <c r="AX494"/>
      <c r="AY494"/>
    </row>
    <row r="495" spans="1:51" x14ac:dyDescent="0.25">
      <c r="AX495"/>
      <c r="AY495"/>
    </row>
    <row r="496" spans="1: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0:51" x14ac:dyDescent="0.25">
      <c r="AX3521"/>
      <c r="AY3521"/>
    </row>
    <row r="3522" spans="50:51" x14ac:dyDescent="0.25">
      <c r="AX3522"/>
      <c r="AY3522"/>
    </row>
    <row r="3523" spans="50:51" x14ac:dyDescent="0.25">
      <c r="AX3523"/>
      <c r="AY3523"/>
    </row>
    <row r="3524" spans="50:51" x14ac:dyDescent="0.25">
      <c r="AX3524"/>
      <c r="AY3524"/>
    </row>
    <row r="3525" spans="50:51" x14ac:dyDescent="0.25">
      <c r="AX3525"/>
      <c r="AY3525"/>
    </row>
    <row r="3526" spans="50:51" x14ac:dyDescent="0.25">
      <c r="AX3526"/>
      <c r="AY3526"/>
    </row>
    <row r="3527" spans="50:51" x14ac:dyDescent="0.25">
      <c r="AX3527"/>
      <c r="AY3527"/>
    </row>
    <row r="3528" spans="50:51" x14ac:dyDescent="0.25">
      <c r="AX3528"/>
      <c r="AY3528"/>
    </row>
    <row r="3529" spans="50:51" x14ac:dyDescent="0.25">
      <c r="AX3529"/>
      <c r="AY3529"/>
    </row>
    <row r="3530" spans="50:51" x14ac:dyDescent="0.25">
      <c r="AX3530"/>
      <c r="AY3530"/>
    </row>
    <row r="3531" spans="50:51" x14ac:dyDescent="0.25">
      <c r="AX3531"/>
      <c r="AY3531"/>
    </row>
    <row r="3532" spans="50:51" x14ac:dyDescent="0.25">
      <c r="AX3532"/>
      <c r="AY3532"/>
    </row>
    <row r="3533" spans="50:51" x14ac:dyDescent="0.25">
      <c r="AX3533"/>
      <c r="AY3533"/>
    </row>
    <row r="3534" spans="50:51" x14ac:dyDescent="0.25">
      <c r="AX3534"/>
      <c r="AY3534"/>
    </row>
    <row r="3535" spans="50:51" x14ac:dyDescent="0.25">
      <c r="AX3535"/>
      <c r="AY3535"/>
    </row>
    <row r="3536" spans="50:51" x14ac:dyDescent="0.25">
      <c r="AX3536"/>
      <c r="AY3536"/>
    </row>
    <row r="3537" spans="50:51" x14ac:dyDescent="0.25">
      <c r="AX3537"/>
      <c r="AY3537"/>
    </row>
    <row r="3538" spans="50:51" x14ac:dyDescent="0.25">
      <c r="AX3538"/>
      <c r="AY3538"/>
    </row>
    <row r="3539" spans="50:51" x14ac:dyDescent="0.25">
      <c r="AX3539"/>
      <c r="AY3539"/>
    </row>
    <row r="3540" spans="50:51" x14ac:dyDescent="0.25">
      <c r="AX3540"/>
      <c r="AY3540"/>
    </row>
    <row r="3541" spans="50:51" x14ac:dyDescent="0.25">
      <c r="AX3541"/>
      <c r="AY3541"/>
    </row>
    <row r="3542" spans="50:51" x14ac:dyDescent="0.25">
      <c r="AX3542"/>
      <c r="AY3542"/>
    </row>
    <row r="3543" spans="50:51" x14ac:dyDescent="0.25">
      <c r="AX3543"/>
      <c r="AY3543"/>
    </row>
    <row r="3544" spans="50:51" x14ac:dyDescent="0.25">
      <c r="AX3544"/>
      <c r="AY3544"/>
    </row>
    <row r="3545" spans="50:51" x14ac:dyDescent="0.25">
      <c r="AX3545"/>
      <c r="AY3545"/>
    </row>
    <row r="3546" spans="50:51" x14ac:dyDescent="0.25">
      <c r="AX3546"/>
      <c r="AY3546"/>
    </row>
    <row r="3547" spans="50:51" x14ac:dyDescent="0.25">
      <c r="AX3547"/>
      <c r="AY3547"/>
    </row>
    <row r="3548" spans="50:51" x14ac:dyDescent="0.25">
      <c r="AX3548"/>
      <c r="AY3548"/>
    </row>
    <row r="3549" spans="50:51" x14ac:dyDescent="0.25">
      <c r="AX3549"/>
      <c r="AY3549"/>
    </row>
    <row r="3550" spans="50:51" x14ac:dyDescent="0.25">
      <c r="AX3550"/>
      <c r="AY3550"/>
    </row>
    <row r="3551" spans="50:51" x14ac:dyDescent="0.25">
      <c r="AX3551"/>
      <c r="AY3551"/>
    </row>
    <row r="3552" spans="50:51" x14ac:dyDescent="0.25">
      <c r="AX3552"/>
      <c r="AY3552"/>
    </row>
    <row r="3553" spans="50:51" x14ac:dyDescent="0.25">
      <c r="AX3553"/>
      <c r="AY3553"/>
    </row>
    <row r="3554" spans="50:51" x14ac:dyDescent="0.25">
      <c r="AX3554"/>
      <c r="AY3554"/>
    </row>
    <row r="3555" spans="50:51" x14ac:dyDescent="0.25">
      <c r="AX3555"/>
      <c r="AY3555"/>
    </row>
    <row r="3556" spans="50:51" x14ac:dyDescent="0.25">
      <c r="AX3556"/>
      <c r="AY3556"/>
    </row>
    <row r="3557" spans="50:51" x14ac:dyDescent="0.25">
      <c r="AX3557"/>
      <c r="AY3557"/>
    </row>
    <row r="3558" spans="50:51" x14ac:dyDescent="0.25">
      <c r="AX3558"/>
      <c r="AY3558"/>
    </row>
    <row r="3559" spans="50:51" x14ac:dyDescent="0.25">
      <c r="AX3559"/>
      <c r="AY3559"/>
    </row>
    <row r="3560" spans="50:51" x14ac:dyDescent="0.25">
      <c r="AX3560"/>
      <c r="AY3560"/>
    </row>
    <row r="3561" spans="50:51" x14ac:dyDescent="0.25">
      <c r="AX3561"/>
      <c r="AY3561"/>
    </row>
    <row r="3562" spans="50:51" x14ac:dyDescent="0.25">
      <c r="AX3562"/>
      <c r="AY3562"/>
    </row>
    <row r="3563" spans="50:51" x14ac:dyDescent="0.25">
      <c r="AX3563"/>
      <c r="AY3563"/>
    </row>
    <row r="3564" spans="50:51" x14ac:dyDescent="0.25">
      <c r="AX3564"/>
      <c r="AY3564"/>
    </row>
    <row r="3565" spans="50:51" x14ac:dyDescent="0.25">
      <c r="AX3565"/>
      <c r="AY3565"/>
    </row>
    <row r="3566" spans="50:51" x14ac:dyDescent="0.25">
      <c r="AX3566"/>
      <c r="AY3566"/>
    </row>
    <row r="3567" spans="50:51" x14ac:dyDescent="0.25">
      <c r="AX3567"/>
      <c r="AY3567"/>
    </row>
    <row r="3568" spans="50:51" x14ac:dyDescent="0.25">
      <c r="AX3568"/>
      <c r="AY3568"/>
    </row>
    <row r="3569" spans="50:51" x14ac:dyDescent="0.25">
      <c r="AX3569"/>
      <c r="AY3569"/>
    </row>
    <row r="3570" spans="50:51" x14ac:dyDescent="0.25">
      <c r="AX3570"/>
      <c r="AY3570"/>
    </row>
    <row r="3571" spans="50:51" x14ac:dyDescent="0.25">
      <c r="AX3571"/>
      <c r="AY3571"/>
    </row>
    <row r="3572" spans="50:51" x14ac:dyDescent="0.25">
      <c r="AX3572"/>
      <c r="AY3572"/>
    </row>
    <row r="3573" spans="50:51" x14ac:dyDescent="0.25">
      <c r="AX3573"/>
      <c r="AY3573"/>
    </row>
    <row r="3574" spans="50:51" x14ac:dyDescent="0.25">
      <c r="AX3574"/>
      <c r="AY3574"/>
    </row>
    <row r="3575" spans="50:51" x14ac:dyDescent="0.25">
      <c r="AX3575"/>
      <c r="AY3575"/>
    </row>
    <row r="3576" spans="50:51" x14ac:dyDescent="0.25">
      <c r="AX3576"/>
      <c r="AY3576"/>
    </row>
    <row r="3577" spans="50:51" x14ac:dyDescent="0.25">
      <c r="AX3577"/>
      <c r="AY3577"/>
    </row>
    <row r="3578" spans="50:51" x14ac:dyDescent="0.25">
      <c r="AX3578"/>
      <c r="AY3578"/>
    </row>
    <row r="3579" spans="50:51" x14ac:dyDescent="0.25">
      <c r="AX3579"/>
      <c r="AY3579"/>
    </row>
    <row r="3580" spans="50:51" x14ac:dyDescent="0.25">
      <c r="AX3580"/>
      <c r="AY3580"/>
    </row>
    <row r="3581" spans="50:51" x14ac:dyDescent="0.25">
      <c r="AX3581"/>
      <c r="AY3581"/>
    </row>
    <row r="3582" spans="50:51" x14ac:dyDescent="0.25">
      <c r="AX3582"/>
      <c r="AY3582"/>
    </row>
    <row r="3583" spans="50:51" x14ac:dyDescent="0.25">
      <c r="AX3583"/>
      <c r="AY3583"/>
    </row>
    <row r="3584" spans="50:51" x14ac:dyDescent="0.25">
      <c r="AX3584"/>
      <c r="AY3584"/>
    </row>
    <row r="3585" spans="50:51" x14ac:dyDescent="0.25">
      <c r="AX3585"/>
      <c r="AY3585"/>
    </row>
    <row r="3586" spans="50:51" x14ac:dyDescent="0.25">
      <c r="AX3586"/>
      <c r="AY3586"/>
    </row>
    <row r="3587" spans="50:51" x14ac:dyDescent="0.25">
      <c r="AX3587"/>
      <c r="AY3587"/>
    </row>
    <row r="3588" spans="50:51" x14ac:dyDescent="0.25">
      <c r="AX3588"/>
      <c r="AY3588"/>
    </row>
    <row r="3589" spans="50:51" x14ac:dyDescent="0.25">
      <c r="AX3589"/>
      <c r="AY3589"/>
    </row>
    <row r="3590" spans="50:51" x14ac:dyDescent="0.25">
      <c r="AX3590"/>
      <c r="AY3590"/>
    </row>
    <row r="3591" spans="50:51" x14ac:dyDescent="0.25">
      <c r="AX3591"/>
      <c r="AY3591"/>
    </row>
    <row r="3592" spans="50:51" x14ac:dyDescent="0.25">
      <c r="AY3592"/>
    </row>
    <row r="3593" spans="50:51" x14ac:dyDescent="0.25">
      <c r="AY3593"/>
    </row>
    <row r="3594" spans="50:51" x14ac:dyDescent="0.25">
      <c r="AY3594"/>
    </row>
    <row r="3595" spans="50:51" x14ac:dyDescent="0.25">
      <c r="AY3595"/>
    </row>
    <row r="3596" spans="50:51" x14ac:dyDescent="0.25">
      <c r="AY3596"/>
    </row>
    <row r="3597" spans="50:51" x14ac:dyDescent="0.25">
      <c r="AY3597"/>
    </row>
    <row r="3598" spans="50:51" x14ac:dyDescent="0.25">
      <c r="AY3598"/>
    </row>
    <row r="3599" spans="50:51" x14ac:dyDescent="0.25">
      <c r="AY3599"/>
    </row>
    <row r="3600" spans="50: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1" spans="51:51" x14ac:dyDescent="0.25">
      <c r="AY3631"/>
    </row>
    <row r="3632" spans="51:51" x14ac:dyDescent="0.25">
      <c r="AY3632"/>
    </row>
    <row r="3633" spans="51:51" x14ac:dyDescent="0.25">
      <c r="AY3633"/>
    </row>
    <row r="3634" spans="51:51" x14ac:dyDescent="0.25">
      <c r="AY3634"/>
    </row>
    <row r="3635" spans="51:51" x14ac:dyDescent="0.25">
      <c r="AY3635"/>
    </row>
    <row r="3636" spans="51:51" x14ac:dyDescent="0.25">
      <c r="AY3636"/>
    </row>
    <row r="3637" spans="51:51" x14ac:dyDescent="0.25">
      <c r="AY3637"/>
    </row>
    <row r="3638" spans="51:51" x14ac:dyDescent="0.25">
      <c r="AY3638"/>
    </row>
    <row r="3639" spans="51:51" x14ac:dyDescent="0.25">
      <c r="AY3639"/>
    </row>
    <row r="3640" spans="51:51" x14ac:dyDescent="0.25">
      <c r="AY3640"/>
    </row>
    <row r="3641" spans="51:51" x14ac:dyDescent="0.25">
      <c r="AY3641"/>
    </row>
    <row r="3642" spans="51:51" x14ac:dyDescent="0.25">
      <c r="AY3642"/>
    </row>
    <row r="3643" spans="51:51" x14ac:dyDescent="0.25">
      <c r="AY3643"/>
    </row>
    <row r="3644" spans="51:51" x14ac:dyDescent="0.25">
      <c r="AY3644"/>
    </row>
    <row r="3645" spans="51:51" x14ac:dyDescent="0.25">
      <c r="AY3645"/>
    </row>
    <row r="3646" spans="51:51" x14ac:dyDescent="0.25">
      <c r="AY3646"/>
    </row>
    <row r="3647" spans="51:51" x14ac:dyDescent="0.25">
      <c r="AY3647"/>
    </row>
    <row r="3648" spans="51:51" x14ac:dyDescent="0.25">
      <c r="AY3648"/>
    </row>
    <row r="3649" spans="51:51" x14ac:dyDescent="0.25">
      <c r="AY3649"/>
    </row>
    <row r="3650" spans="51:51" x14ac:dyDescent="0.25">
      <c r="AY3650"/>
    </row>
    <row r="3651" spans="51:51" x14ac:dyDescent="0.25">
      <c r="AY3651"/>
    </row>
    <row r="3652" spans="51:51" x14ac:dyDescent="0.25">
      <c r="AY3652"/>
    </row>
    <row r="3653" spans="51:51" x14ac:dyDescent="0.25">
      <c r="AY3653"/>
    </row>
    <row r="3654" spans="51:51" x14ac:dyDescent="0.25">
      <c r="AY3654"/>
    </row>
    <row r="3655" spans="51:51" x14ac:dyDescent="0.25">
      <c r="AY3655"/>
    </row>
    <row r="3656" spans="51:51" x14ac:dyDescent="0.25">
      <c r="AY3656"/>
    </row>
    <row r="3657" spans="51:51" x14ac:dyDescent="0.25">
      <c r="AY3657"/>
    </row>
    <row r="3658" spans="51:51" x14ac:dyDescent="0.25">
      <c r="AY3658"/>
    </row>
    <row r="3659" spans="51:51" x14ac:dyDescent="0.25">
      <c r="AY3659"/>
    </row>
    <row r="3660" spans="51:51" x14ac:dyDescent="0.25">
      <c r="AY3660"/>
    </row>
    <row r="3661" spans="51:51" x14ac:dyDescent="0.25">
      <c r="AY3661"/>
    </row>
    <row r="3662" spans="51:51" x14ac:dyDescent="0.25">
      <c r="AY3662"/>
    </row>
    <row r="3663" spans="51:51" x14ac:dyDescent="0.25">
      <c r="AY3663"/>
    </row>
    <row r="3664" spans="51:51" x14ac:dyDescent="0.25">
      <c r="AY3664"/>
    </row>
    <row r="3665" spans="51:51" x14ac:dyDescent="0.25">
      <c r="AY3665"/>
    </row>
    <row r="3666" spans="51:51" x14ac:dyDescent="0.25">
      <c r="AY3666"/>
    </row>
    <row r="3667" spans="51:51" x14ac:dyDescent="0.25">
      <c r="AY3667"/>
    </row>
    <row r="3668" spans="51:51" x14ac:dyDescent="0.25">
      <c r="AY3668"/>
    </row>
    <row r="3669" spans="51:51" x14ac:dyDescent="0.25">
      <c r="AY3669"/>
    </row>
    <row r="3670" spans="51:51" x14ac:dyDescent="0.25">
      <c r="AY3670"/>
    </row>
    <row r="3671" spans="51:51" x14ac:dyDescent="0.25">
      <c r="AY3671"/>
    </row>
    <row r="3672" spans="51:51" x14ac:dyDescent="0.25">
      <c r="AY3672"/>
    </row>
    <row r="3673" spans="51:51" x14ac:dyDescent="0.25">
      <c r="AY3673"/>
    </row>
    <row r="3674" spans="51:51" x14ac:dyDescent="0.25">
      <c r="AY3674"/>
    </row>
    <row r="3675" spans="51:51" x14ac:dyDescent="0.25">
      <c r="AY3675"/>
    </row>
    <row r="3676" spans="51:51" x14ac:dyDescent="0.25">
      <c r="AY3676"/>
    </row>
    <row r="3677" spans="51:51" x14ac:dyDescent="0.25">
      <c r="AY3677"/>
    </row>
    <row r="3678" spans="51:51" x14ac:dyDescent="0.25">
      <c r="AY3678"/>
    </row>
    <row r="3679" spans="51:51" x14ac:dyDescent="0.25">
      <c r="AY3679"/>
    </row>
    <row r="3680" spans="51:51" x14ac:dyDescent="0.25">
      <c r="AY3680"/>
    </row>
    <row r="3681" spans="51:51" x14ac:dyDescent="0.25">
      <c r="AY3681"/>
    </row>
    <row r="3682" spans="51:51" x14ac:dyDescent="0.25">
      <c r="AY3682"/>
    </row>
    <row r="3683" spans="51:51" x14ac:dyDescent="0.25">
      <c r="AY3683"/>
    </row>
    <row r="3684" spans="51:51" x14ac:dyDescent="0.25">
      <c r="AY3684"/>
    </row>
    <row r="3685" spans="51:51" x14ac:dyDescent="0.25">
      <c r="AY3685"/>
    </row>
    <row r="3686" spans="51:51" x14ac:dyDescent="0.25">
      <c r="AY3686"/>
    </row>
    <row r="3687" spans="51:51" x14ac:dyDescent="0.25">
      <c r="AY3687"/>
    </row>
    <row r="3688" spans="51:51" x14ac:dyDescent="0.25">
      <c r="AY3688"/>
    </row>
    <row r="3689" spans="51:51" x14ac:dyDescent="0.25">
      <c r="AY3689"/>
    </row>
    <row r="3690" spans="51:51" x14ac:dyDescent="0.25">
      <c r="AY3690"/>
    </row>
    <row r="3691" spans="51:51" x14ac:dyDescent="0.25">
      <c r="AY3691"/>
    </row>
    <row r="3692" spans="51:51" x14ac:dyDescent="0.25">
      <c r="AY3692"/>
    </row>
    <row r="3693" spans="51:51" x14ac:dyDescent="0.25">
      <c r="AY3693"/>
    </row>
    <row r="3694" spans="51:51" x14ac:dyDescent="0.25">
      <c r="AY3694"/>
    </row>
    <row r="3695" spans="51:51" x14ac:dyDescent="0.25">
      <c r="AY3695"/>
    </row>
    <row r="3696" spans="51:51" x14ac:dyDescent="0.25">
      <c r="AY3696"/>
    </row>
    <row r="3697" spans="51:51" x14ac:dyDescent="0.25">
      <c r="AY3697"/>
    </row>
    <row r="3698" spans="51:51" x14ac:dyDescent="0.25">
      <c r="AY3698"/>
    </row>
    <row r="3699" spans="51:51" x14ac:dyDescent="0.25">
      <c r="AY3699"/>
    </row>
    <row r="3700" spans="51:51" x14ac:dyDescent="0.25">
      <c r="AY3700"/>
    </row>
    <row r="3701" spans="51:51" x14ac:dyDescent="0.25">
      <c r="AY3701"/>
    </row>
    <row r="3702" spans="51:51" x14ac:dyDescent="0.25">
      <c r="AY3702"/>
    </row>
    <row r="3703" spans="51:51" x14ac:dyDescent="0.25">
      <c r="AY3703"/>
    </row>
    <row r="3704" spans="51:51" x14ac:dyDescent="0.25">
      <c r="AY3704"/>
    </row>
    <row r="3705" spans="51:51" x14ac:dyDescent="0.25">
      <c r="AY3705"/>
    </row>
    <row r="3706" spans="51:51" x14ac:dyDescent="0.25">
      <c r="AY3706"/>
    </row>
    <row r="3707" spans="51:51" x14ac:dyDescent="0.25">
      <c r="AY3707"/>
    </row>
    <row r="3708" spans="51:51" x14ac:dyDescent="0.25">
      <c r="AY3708"/>
    </row>
    <row r="3709" spans="51:51" x14ac:dyDescent="0.25">
      <c r="AY3709"/>
    </row>
    <row r="3710" spans="51:51" x14ac:dyDescent="0.25">
      <c r="AY3710"/>
    </row>
    <row r="3711" spans="51:51" x14ac:dyDescent="0.25">
      <c r="AY3711"/>
    </row>
    <row r="3712" spans="51:51" x14ac:dyDescent="0.25">
      <c r="AY3712"/>
    </row>
    <row r="3713" spans="51:51" x14ac:dyDescent="0.25">
      <c r="AY3713"/>
    </row>
    <row r="3714" spans="51:51" x14ac:dyDescent="0.25">
      <c r="AY3714"/>
    </row>
    <row r="3715" spans="51:51" x14ac:dyDescent="0.25">
      <c r="AY3715"/>
    </row>
    <row r="3716" spans="51:51" x14ac:dyDescent="0.25">
      <c r="AY3716"/>
    </row>
    <row r="3717" spans="51:51" x14ac:dyDescent="0.25">
      <c r="AY3717"/>
    </row>
    <row r="3718" spans="51:51" x14ac:dyDescent="0.25">
      <c r="AY3718"/>
    </row>
    <row r="3719" spans="51:51" x14ac:dyDescent="0.25">
      <c r="AY3719"/>
    </row>
    <row r="3720" spans="51:51" x14ac:dyDescent="0.25">
      <c r="AY3720"/>
    </row>
    <row r="3721" spans="51:51" x14ac:dyDescent="0.25">
      <c r="AY3721"/>
    </row>
    <row r="3722" spans="51:51" x14ac:dyDescent="0.25">
      <c r="AY3722"/>
    </row>
    <row r="3723" spans="51:51" x14ac:dyDescent="0.25">
      <c r="AY3723"/>
    </row>
    <row r="3724" spans="51:51" x14ac:dyDescent="0.25">
      <c r="AY3724"/>
    </row>
    <row r="3725" spans="51:51" x14ac:dyDescent="0.25">
      <c r="AY3725"/>
    </row>
    <row r="3726" spans="51:51" x14ac:dyDescent="0.25">
      <c r="AY3726"/>
    </row>
    <row r="3727" spans="51:51" x14ac:dyDescent="0.25">
      <c r="AY3727"/>
    </row>
    <row r="3728" spans="51:51" x14ac:dyDescent="0.25">
      <c r="AY3728"/>
    </row>
    <row r="3729" spans="51:51" x14ac:dyDescent="0.25">
      <c r="AY3729"/>
    </row>
    <row r="3730" spans="51:51" x14ac:dyDescent="0.25">
      <c r="AY3730"/>
    </row>
    <row r="3731" spans="51:51" x14ac:dyDescent="0.25">
      <c r="AY3731"/>
    </row>
    <row r="3732" spans="51:51" x14ac:dyDescent="0.25">
      <c r="AY3732"/>
    </row>
    <row r="3733" spans="51:51" x14ac:dyDescent="0.25">
      <c r="AY3733"/>
    </row>
    <row r="3734" spans="51:51" x14ac:dyDescent="0.25">
      <c r="AY3734"/>
    </row>
    <row r="3735" spans="51:51" x14ac:dyDescent="0.25">
      <c r="AY3735"/>
    </row>
    <row r="3736" spans="51:51" x14ac:dyDescent="0.25">
      <c r="AY3736"/>
    </row>
    <row r="3737" spans="51:51" x14ac:dyDescent="0.25">
      <c r="AY3737"/>
    </row>
    <row r="3738" spans="51:51" x14ac:dyDescent="0.25">
      <c r="AY3738"/>
    </row>
    <row r="3739" spans="51:51" x14ac:dyDescent="0.25">
      <c r="AY3739"/>
    </row>
    <row r="3740" spans="51:51" x14ac:dyDescent="0.25">
      <c r="AY3740"/>
    </row>
    <row r="3741" spans="51:51" x14ac:dyDescent="0.25">
      <c r="AY3741"/>
    </row>
    <row r="3742" spans="51:51" x14ac:dyDescent="0.25">
      <c r="AY3742"/>
    </row>
    <row r="3743" spans="51:51" x14ac:dyDescent="0.25">
      <c r="AY3743"/>
    </row>
    <row r="3744" spans="51:51" x14ac:dyDescent="0.25">
      <c r="AY3744"/>
    </row>
    <row r="3745" spans="51:51" x14ac:dyDescent="0.25">
      <c r="AY3745"/>
    </row>
    <row r="3746" spans="51:51" x14ac:dyDescent="0.25">
      <c r="AY3746"/>
    </row>
    <row r="3747" spans="51:51" x14ac:dyDescent="0.25">
      <c r="AY3747"/>
    </row>
    <row r="3748" spans="51:51" x14ac:dyDescent="0.25">
      <c r="AY3748"/>
    </row>
    <row r="3749" spans="51:51" x14ac:dyDescent="0.25">
      <c r="AY3749"/>
    </row>
    <row r="3750" spans="51:51" x14ac:dyDescent="0.25">
      <c r="AY3750"/>
    </row>
    <row r="3751" spans="51:51" x14ac:dyDescent="0.25">
      <c r="AY3751"/>
    </row>
    <row r="3752" spans="51:51" x14ac:dyDescent="0.25">
      <c r="AY3752"/>
    </row>
    <row r="3753" spans="51:51" x14ac:dyDescent="0.25">
      <c r="AY3753"/>
    </row>
    <row r="3754" spans="51:51" x14ac:dyDescent="0.25">
      <c r="AY3754"/>
    </row>
    <row r="3755" spans="51:51" x14ac:dyDescent="0.25">
      <c r="AY3755"/>
    </row>
    <row r="3756" spans="51:51" x14ac:dyDescent="0.25">
      <c r="AY3756"/>
    </row>
    <row r="3757" spans="51:51" x14ac:dyDescent="0.25">
      <c r="AY3757"/>
    </row>
    <row r="3758" spans="51:51" x14ac:dyDescent="0.25">
      <c r="AY3758"/>
    </row>
    <row r="3759" spans="51:51" x14ac:dyDescent="0.25">
      <c r="AY3759"/>
    </row>
    <row r="3760" spans="51:51" x14ac:dyDescent="0.25">
      <c r="AY3760"/>
    </row>
    <row r="3761" spans="51:51" x14ac:dyDescent="0.25">
      <c r="AY3761"/>
    </row>
    <row r="3762" spans="51:51" x14ac:dyDescent="0.25">
      <c r="AY3762"/>
    </row>
    <row r="3763" spans="51:51" x14ac:dyDescent="0.25">
      <c r="AY3763"/>
    </row>
    <row r="3764" spans="51:51" x14ac:dyDescent="0.25">
      <c r="AY3764"/>
    </row>
    <row r="3765" spans="51:51" x14ac:dyDescent="0.25">
      <c r="AY3765"/>
    </row>
    <row r="3766" spans="51:51" x14ac:dyDescent="0.25">
      <c r="AY3766"/>
    </row>
    <row r="3767" spans="51:51" x14ac:dyDescent="0.25">
      <c r="AY3767"/>
    </row>
    <row r="3768" spans="51:51" x14ac:dyDescent="0.25">
      <c r="AY3768"/>
    </row>
    <row r="3769" spans="51:51" x14ac:dyDescent="0.25">
      <c r="AY3769"/>
    </row>
    <row r="3770" spans="51:51" x14ac:dyDescent="0.25">
      <c r="AY3770"/>
    </row>
    <row r="3771" spans="51:51" x14ac:dyDescent="0.25">
      <c r="AY3771"/>
    </row>
    <row r="3772" spans="51:51" x14ac:dyDescent="0.25">
      <c r="AY3772"/>
    </row>
    <row r="3773" spans="51:51" x14ac:dyDescent="0.25">
      <c r="AY3773"/>
    </row>
    <row r="3774" spans="51:51" x14ac:dyDescent="0.25">
      <c r="AY3774"/>
    </row>
    <row r="3775" spans="51:51" x14ac:dyDescent="0.25">
      <c r="AY3775"/>
    </row>
    <row r="3782" spans="51:51" x14ac:dyDescent="0.25">
      <c r="AY3782"/>
    </row>
  </sheetData>
  <pageMargins left="0.7" right="0.7" top="0.75" bottom="0.75" header="0.3" footer="0.3"/>
  <pageSetup orientation="portrait" horizontalDpi="1200" verticalDpi="1200" r:id="rId1"/>
  <ignoredErrors>
    <ignoredError sqref="A2:D483" calculatedColumn="1"/>
    <ignoredError sqref="AM2:AM48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48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1379</v>
      </c>
      <c r="B1" s="29" t="s">
        <v>1446</v>
      </c>
      <c r="C1" s="29" t="s">
        <v>1447</v>
      </c>
      <c r="D1" s="29" t="s">
        <v>1419</v>
      </c>
      <c r="E1" s="29" t="s">
        <v>1420</v>
      </c>
      <c r="F1" s="29" t="s">
        <v>1496</v>
      </c>
      <c r="G1" s="29" t="s">
        <v>1497</v>
      </c>
      <c r="H1" s="29" t="s">
        <v>1498</v>
      </c>
      <c r="I1" s="29" t="s">
        <v>1499</v>
      </c>
      <c r="J1" s="29" t="s">
        <v>1500</v>
      </c>
      <c r="K1" s="29" t="s">
        <v>1501</v>
      </c>
      <c r="L1" s="29" t="s">
        <v>1502</v>
      </c>
      <c r="M1" s="29" t="s">
        <v>1503</v>
      </c>
      <c r="N1" s="29" t="s">
        <v>1504</v>
      </c>
      <c r="O1" s="29" t="s">
        <v>1505</v>
      </c>
      <c r="P1" s="29" t="s">
        <v>1506</v>
      </c>
      <c r="Q1" s="29" t="s">
        <v>1507</v>
      </c>
      <c r="R1" s="29" t="s">
        <v>1508</v>
      </c>
      <c r="S1" s="29" t="s">
        <v>1509</v>
      </c>
      <c r="T1" s="29" t="s">
        <v>1510</v>
      </c>
      <c r="U1" s="29" t="s">
        <v>1511</v>
      </c>
      <c r="V1" s="29" t="s">
        <v>1512</v>
      </c>
      <c r="W1" s="29" t="s">
        <v>1513</v>
      </c>
      <c r="X1" s="29" t="s">
        <v>1514</v>
      </c>
      <c r="Y1" s="29" t="s">
        <v>1515</v>
      </c>
      <c r="Z1" s="29" t="s">
        <v>1516</v>
      </c>
      <c r="AA1" s="29" t="s">
        <v>1517</v>
      </c>
      <c r="AB1" s="29" t="s">
        <v>1518</v>
      </c>
      <c r="AC1" s="29" t="s">
        <v>1519</v>
      </c>
      <c r="AD1" s="29" t="s">
        <v>1520</v>
      </c>
      <c r="AE1" s="29" t="s">
        <v>1521</v>
      </c>
      <c r="AF1" s="29" t="s">
        <v>1522</v>
      </c>
      <c r="AG1" s="29" t="s">
        <v>1523</v>
      </c>
      <c r="AH1" s="29" t="s">
        <v>1445</v>
      </c>
      <c r="AI1" s="31" t="s">
        <v>1373</v>
      </c>
    </row>
    <row r="2" spans="1:35" x14ac:dyDescent="0.25">
      <c r="A2" t="s">
        <v>1347</v>
      </c>
      <c r="B2" t="s">
        <v>912</v>
      </c>
      <c r="C2" t="s">
        <v>1093</v>
      </c>
      <c r="D2" t="s">
        <v>1279</v>
      </c>
      <c r="E2" s="33">
        <v>49.81111111111111</v>
      </c>
      <c r="F2" s="33">
        <v>11.377777777777778</v>
      </c>
      <c r="G2" s="33">
        <v>1.9333333333333333</v>
      </c>
      <c r="H2" s="33">
        <v>0</v>
      </c>
      <c r="I2" s="33">
        <v>0</v>
      </c>
      <c r="J2" s="33">
        <v>0</v>
      </c>
      <c r="K2" s="33">
        <v>0.26666666666666666</v>
      </c>
      <c r="L2" s="33">
        <v>4.443777777777778</v>
      </c>
      <c r="M2" s="33">
        <v>0</v>
      </c>
      <c r="N2" s="33">
        <v>5.0666666666666664</v>
      </c>
      <c r="O2" s="33">
        <v>0.10171759982154807</v>
      </c>
      <c r="P2" s="33">
        <v>0</v>
      </c>
      <c r="Q2" s="33">
        <v>9.8305555555555557</v>
      </c>
      <c r="R2" s="33">
        <v>0.19735668079411109</v>
      </c>
      <c r="S2" s="33">
        <v>2.061666666666667</v>
      </c>
      <c r="T2" s="33">
        <v>8.8503333333333334</v>
      </c>
      <c r="U2" s="33">
        <v>0</v>
      </c>
      <c r="V2" s="33">
        <v>0.2190675886683025</v>
      </c>
      <c r="W2" s="33">
        <v>5.1108888888888888</v>
      </c>
      <c r="X2" s="33">
        <v>8.9672222222222207</v>
      </c>
      <c r="Y2" s="33">
        <v>0</v>
      </c>
      <c r="Z2" s="33">
        <v>0.28262993531117553</v>
      </c>
      <c r="AA2" s="33">
        <v>0</v>
      </c>
      <c r="AB2" s="33">
        <v>0</v>
      </c>
      <c r="AC2" s="33">
        <v>0</v>
      </c>
      <c r="AD2" s="33">
        <v>0</v>
      </c>
      <c r="AE2" s="33">
        <v>2.1111111111111112</v>
      </c>
      <c r="AF2" s="33">
        <v>0</v>
      </c>
      <c r="AG2" s="33">
        <v>0.23333333333333334</v>
      </c>
      <c r="AH2" t="s">
        <v>430</v>
      </c>
      <c r="AI2" s="34">
        <v>7</v>
      </c>
    </row>
    <row r="3" spans="1:35" x14ac:dyDescent="0.25">
      <c r="A3" t="s">
        <v>1347</v>
      </c>
      <c r="B3" t="s">
        <v>779</v>
      </c>
      <c r="C3" t="s">
        <v>1100</v>
      </c>
      <c r="D3" t="s">
        <v>1271</v>
      </c>
      <c r="E3" s="33">
        <v>82.277777777777771</v>
      </c>
      <c r="F3" s="33">
        <v>3.5111111111111111</v>
      </c>
      <c r="G3" s="33">
        <v>0.4</v>
      </c>
      <c r="H3" s="33">
        <v>0.48888888888888887</v>
      </c>
      <c r="I3" s="33">
        <v>0.35555555555555557</v>
      </c>
      <c r="J3" s="33">
        <v>0</v>
      </c>
      <c r="K3" s="33">
        <v>0</v>
      </c>
      <c r="L3" s="33">
        <v>5.2444444444444453E-2</v>
      </c>
      <c r="M3" s="33">
        <v>3.5555555555555554</v>
      </c>
      <c r="N3" s="33">
        <v>0</v>
      </c>
      <c r="O3" s="33">
        <v>4.321404456448346E-2</v>
      </c>
      <c r="P3" s="33">
        <v>5.3446666666666687</v>
      </c>
      <c r="Q3" s="33">
        <v>5.2294444444444439</v>
      </c>
      <c r="R3" s="33">
        <v>0.12851721809588118</v>
      </c>
      <c r="S3" s="33">
        <v>1.7542222222222228</v>
      </c>
      <c r="T3" s="33">
        <v>5.3408888888888884</v>
      </c>
      <c r="U3" s="33">
        <v>0</v>
      </c>
      <c r="V3" s="33">
        <v>8.6233625928426746E-2</v>
      </c>
      <c r="W3" s="33">
        <v>2.2964444444444445</v>
      </c>
      <c r="X3" s="33">
        <v>5.6888888888888891</v>
      </c>
      <c r="Y3" s="33">
        <v>2.0555555555555554</v>
      </c>
      <c r="Z3" s="33">
        <v>0.12203646185010129</v>
      </c>
      <c r="AA3" s="33">
        <v>0</v>
      </c>
      <c r="AB3" s="33">
        <v>0</v>
      </c>
      <c r="AC3" s="33">
        <v>0</v>
      </c>
      <c r="AD3" s="33">
        <v>0</v>
      </c>
      <c r="AE3" s="33">
        <v>0</v>
      </c>
      <c r="AF3" s="33">
        <v>0</v>
      </c>
      <c r="AG3" s="33">
        <v>0</v>
      </c>
      <c r="AH3" t="s">
        <v>294</v>
      </c>
      <c r="AI3" s="34">
        <v>7</v>
      </c>
    </row>
    <row r="4" spans="1:35" x14ac:dyDescent="0.25">
      <c r="A4" t="s">
        <v>1347</v>
      </c>
      <c r="B4" t="s">
        <v>914</v>
      </c>
      <c r="C4" t="s">
        <v>1198</v>
      </c>
      <c r="D4" t="s">
        <v>1283</v>
      </c>
      <c r="E4" s="33">
        <v>36.088888888888889</v>
      </c>
      <c r="F4" s="33">
        <v>0</v>
      </c>
      <c r="G4" s="33">
        <v>0.24444444444444444</v>
      </c>
      <c r="H4" s="33">
        <v>0.24444444444444444</v>
      </c>
      <c r="I4" s="33">
        <v>1.8333333333333333</v>
      </c>
      <c r="J4" s="33">
        <v>0</v>
      </c>
      <c r="K4" s="33">
        <v>0.24444444444444444</v>
      </c>
      <c r="L4" s="33">
        <v>2.560888888888889</v>
      </c>
      <c r="M4" s="33">
        <v>5.2444444444444445</v>
      </c>
      <c r="N4" s="33">
        <v>6.4</v>
      </c>
      <c r="O4" s="33">
        <v>0.32266009852216754</v>
      </c>
      <c r="P4" s="33">
        <v>10.844444444444445</v>
      </c>
      <c r="Q4" s="33">
        <v>23.774000000000004</v>
      </c>
      <c r="R4" s="33">
        <v>0.95925492610837448</v>
      </c>
      <c r="S4" s="33">
        <v>1.4877777777777781</v>
      </c>
      <c r="T4" s="33">
        <v>1.2545555555555554</v>
      </c>
      <c r="U4" s="33">
        <v>0</v>
      </c>
      <c r="V4" s="33">
        <v>7.598830049261085E-2</v>
      </c>
      <c r="W4" s="33">
        <v>3.5629999999999997</v>
      </c>
      <c r="X4" s="33">
        <v>4.3146666666666658</v>
      </c>
      <c r="Y4" s="33">
        <v>0</v>
      </c>
      <c r="Z4" s="33">
        <v>0.21828509852216746</v>
      </c>
      <c r="AA4" s="33">
        <v>0</v>
      </c>
      <c r="AB4" s="33">
        <v>0</v>
      </c>
      <c r="AC4" s="33">
        <v>0</v>
      </c>
      <c r="AD4" s="33">
        <v>0</v>
      </c>
      <c r="AE4" s="33">
        <v>0</v>
      </c>
      <c r="AF4" s="33">
        <v>0</v>
      </c>
      <c r="AG4" s="33">
        <v>8.8888888888888892E-2</v>
      </c>
      <c r="AH4" t="s">
        <v>432</v>
      </c>
      <c r="AI4" s="34">
        <v>7</v>
      </c>
    </row>
    <row r="5" spans="1:35" x14ac:dyDescent="0.25">
      <c r="A5" t="s">
        <v>1347</v>
      </c>
      <c r="B5" t="s">
        <v>904</v>
      </c>
      <c r="C5" t="s">
        <v>1196</v>
      </c>
      <c r="D5" t="s">
        <v>1283</v>
      </c>
      <c r="E5" s="33">
        <v>47.2</v>
      </c>
      <c r="F5" s="33">
        <v>5.6888888888888891</v>
      </c>
      <c r="G5" s="33">
        <v>0.83333333333333337</v>
      </c>
      <c r="H5" s="33">
        <v>0.2</v>
      </c>
      <c r="I5" s="33">
        <v>0.26666666666666666</v>
      </c>
      <c r="J5" s="33">
        <v>0</v>
      </c>
      <c r="K5" s="33">
        <v>1.6666666666666667</v>
      </c>
      <c r="L5" s="33">
        <v>2.1569999999999996</v>
      </c>
      <c r="M5" s="33">
        <v>8.75</v>
      </c>
      <c r="N5" s="33">
        <v>0</v>
      </c>
      <c r="O5" s="33">
        <v>0.18538135593220337</v>
      </c>
      <c r="P5" s="33">
        <v>0</v>
      </c>
      <c r="Q5" s="33">
        <v>0</v>
      </c>
      <c r="R5" s="33">
        <v>0</v>
      </c>
      <c r="S5" s="33">
        <v>0.94322222222222207</v>
      </c>
      <c r="T5" s="33">
        <v>0.79077777777777747</v>
      </c>
      <c r="U5" s="33">
        <v>0</v>
      </c>
      <c r="V5" s="33">
        <v>3.673728813559321E-2</v>
      </c>
      <c r="W5" s="33">
        <v>0.37344444444444441</v>
      </c>
      <c r="X5" s="33">
        <v>1.0092222222222225</v>
      </c>
      <c r="Y5" s="33">
        <v>0</v>
      </c>
      <c r="Z5" s="33">
        <v>2.9293785310734469E-2</v>
      </c>
      <c r="AA5" s="33">
        <v>0</v>
      </c>
      <c r="AB5" s="33">
        <v>0</v>
      </c>
      <c r="AC5" s="33">
        <v>0</v>
      </c>
      <c r="AD5" s="33">
        <v>0</v>
      </c>
      <c r="AE5" s="33">
        <v>0</v>
      </c>
      <c r="AF5" s="33">
        <v>0</v>
      </c>
      <c r="AG5" s="33">
        <v>1.2333333333333334</v>
      </c>
      <c r="AH5" t="s">
        <v>422</v>
      </c>
      <c r="AI5" s="34">
        <v>7</v>
      </c>
    </row>
    <row r="6" spans="1:35" x14ac:dyDescent="0.25">
      <c r="A6" t="s">
        <v>1347</v>
      </c>
      <c r="B6" t="s">
        <v>919</v>
      </c>
      <c r="C6" t="s">
        <v>1001</v>
      </c>
      <c r="D6" t="s">
        <v>1321</v>
      </c>
      <c r="E6" s="33">
        <v>37.544444444444444</v>
      </c>
      <c r="F6" s="33">
        <v>5.6888888888888891</v>
      </c>
      <c r="G6" s="33">
        <v>0</v>
      </c>
      <c r="H6" s="33">
        <v>0.11666666666666667</v>
      </c>
      <c r="I6" s="33">
        <v>0.17777777777777778</v>
      </c>
      <c r="J6" s="33">
        <v>0</v>
      </c>
      <c r="K6" s="33">
        <v>0</v>
      </c>
      <c r="L6" s="33">
        <v>0.314</v>
      </c>
      <c r="M6" s="33">
        <v>3.3913333333333338</v>
      </c>
      <c r="N6" s="33">
        <v>0</v>
      </c>
      <c r="O6" s="33">
        <v>9.0328499556081687E-2</v>
      </c>
      <c r="P6" s="33">
        <v>6.0554444444444435</v>
      </c>
      <c r="Q6" s="33">
        <v>0</v>
      </c>
      <c r="R6" s="33">
        <v>0.16128736312518493</v>
      </c>
      <c r="S6" s="33">
        <v>0.39355555555555555</v>
      </c>
      <c r="T6" s="33">
        <v>3.1987777777777775</v>
      </c>
      <c r="U6" s="33">
        <v>0</v>
      </c>
      <c r="V6" s="33">
        <v>9.5682154483575019E-2</v>
      </c>
      <c r="W6" s="33">
        <v>0.45333333333333331</v>
      </c>
      <c r="X6" s="33">
        <v>4.166666666666667</v>
      </c>
      <c r="Y6" s="33">
        <v>0</v>
      </c>
      <c r="Z6" s="33">
        <v>0.12305415803492158</v>
      </c>
      <c r="AA6" s="33">
        <v>0</v>
      </c>
      <c r="AB6" s="33">
        <v>0</v>
      </c>
      <c r="AC6" s="33">
        <v>0</v>
      </c>
      <c r="AD6" s="33">
        <v>0</v>
      </c>
      <c r="AE6" s="33">
        <v>0</v>
      </c>
      <c r="AF6" s="33">
        <v>0</v>
      </c>
      <c r="AG6" s="33">
        <v>0</v>
      </c>
      <c r="AH6" t="s">
        <v>437</v>
      </c>
      <c r="AI6" s="34">
        <v>7</v>
      </c>
    </row>
    <row r="7" spans="1:35" x14ac:dyDescent="0.25">
      <c r="A7" t="s">
        <v>1347</v>
      </c>
      <c r="B7" t="s">
        <v>635</v>
      </c>
      <c r="C7" t="s">
        <v>1032</v>
      </c>
      <c r="D7" t="s">
        <v>1240</v>
      </c>
      <c r="E7" s="33">
        <v>40.466666666666669</v>
      </c>
      <c r="F7" s="33">
        <v>5.6888888888888891</v>
      </c>
      <c r="G7" s="33">
        <v>0.26666666666666666</v>
      </c>
      <c r="H7" s="33">
        <v>0.13333333333333333</v>
      </c>
      <c r="I7" s="33">
        <v>0.13333333333333333</v>
      </c>
      <c r="J7" s="33">
        <v>0</v>
      </c>
      <c r="K7" s="33">
        <v>0</v>
      </c>
      <c r="L7" s="33">
        <v>0.42822222222222223</v>
      </c>
      <c r="M7" s="33">
        <v>0.3</v>
      </c>
      <c r="N7" s="33">
        <v>4.2944444444444443</v>
      </c>
      <c r="O7" s="33">
        <v>0.11353651839648543</v>
      </c>
      <c r="P7" s="33">
        <v>4.9722222222222223</v>
      </c>
      <c r="Q7" s="33">
        <v>0</v>
      </c>
      <c r="R7" s="33">
        <v>0.1228720483250961</v>
      </c>
      <c r="S7" s="33">
        <v>0.45577777777777784</v>
      </c>
      <c r="T7" s="33">
        <v>3.5197777777777768</v>
      </c>
      <c r="U7" s="33">
        <v>0</v>
      </c>
      <c r="V7" s="33">
        <v>9.8242723778143845E-2</v>
      </c>
      <c r="W7" s="33">
        <v>0.61844444444444435</v>
      </c>
      <c r="X7" s="33">
        <v>0.15466666666666667</v>
      </c>
      <c r="Y7" s="33">
        <v>0</v>
      </c>
      <c r="Z7" s="33">
        <v>1.9104887424492036E-2</v>
      </c>
      <c r="AA7" s="33">
        <v>0</v>
      </c>
      <c r="AB7" s="33">
        <v>0</v>
      </c>
      <c r="AC7" s="33">
        <v>0</v>
      </c>
      <c r="AD7" s="33">
        <v>0</v>
      </c>
      <c r="AE7" s="33">
        <v>0</v>
      </c>
      <c r="AF7" s="33">
        <v>0</v>
      </c>
      <c r="AG7" s="33">
        <v>0</v>
      </c>
      <c r="AH7" t="s">
        <v>149</v>
      </c>
      <c r="AI7" s="34">
        <v>7</v>
      </c>
    </row>
    <row r="8" spans="1:35" x14ac:dyDescent="0.25">
      <c r="A8" t="s">
        <v>1347</v>
      </c>
      <c r="B8" t="s">
        <v>916</v>
      </c>
      <c r="C8" t="s">
        <v>1200</v>
      </c>
      <c r="D8" t="s">
        <v>1226</v>
      </c>
      <c r="E8" s="33">
        <v>29.3</v>
      </c>
      <c r="F8" s="33">
        <v>5.1222222222222218</v>
      </c>
      <c r="G8" s="33">
        <v>0.28888888888888886</v>
      </c>
      <c r="H8" s="33">
        <v>0.11666666666666667</v>
      </c>
      <c r="I8" s="33">
        <v>0.21111111111111111</v>
      </c>
      <c r="J8" s="33">
        <v>0</v>
      </c>
      <c r="K8" s="33">
        <v>0.4777777777777778</v>
      </c>
      <c r="L8" s="33">
        <v>0</v>
      </c>
      <c r="M8" s="33">
        <v>5.2022222222222219</v>
      </c>
      <c r="N8" s="33">
        <v>0</v>
      </c>
      <c r="O8" s="33">
        <v>0.177550246492226</v>
      </c>
      <c r="P8" s="33">
        <v>4.8653333333333331</v>
      </c>
      <c r="Q8" s="33">
        <v>0</v>
      </c>
      <c r="R8" s="33">
        <v>0.16605233219567689</v>
      </c>
      <c r="S8" s="33">
        <v>0</v>
      </c>
      <c r="T8" s="33">
        <v>0</v>
      </c>
      <c r="U8" s="33">
        <v>0</v>
      </c>
      <c r="V8" s="33">
        <v>0</v>
      </c>
      <c r="W8" s="33">
        <v>0</v>
      </c>
      <c r="X8" s="33">
        <v>0</v>
      </c>
      <c r="Y8" s="33">
        <v>0</v>
      </c>
      <c r="Z8" s="33">
        <v>0</v>
      </c>
      <c r="AA8" s="33">
        <v>0</v>
      </c>
      <c r="AB8" s="33">
        <v>0</v>
      </c>
      <c r="AC8" s="33">
        <v>0</v>
      </c>
      <c r="AD8" s="33">
        <v>0</v>
      </c>
      <c r="AE8" s="33">
        <v>0</v>
      </c>
      <c r="AF8" s="33">
        <v>0</v>
      </c>
      <c r="AG8" s="33">
        <v>0</v>
      </c>
      <c r="AH8" t="s">
        <v>434</v>
      </c>
      <c r="AI8" s="34">
        <v>7</v>
      </c>
    </row>
    <row r="9" spans="1:35" x14ac:dyDescent="0.25">
      <c r="A9" t="s">
        <v>1347</v>
      </c>
      <c r="B9" t="s">
        <v>882</v>
      </c>
      <c r="C9" t="s">
        <v>1034</v>
      </c>
      <c r="D9" t="s">
        <v>1211</v>
      </c>
      <c r="E9" s="33">
        <v>14.3</v>
      </c>
      <c r="F9" s="33">
        <v>5.6888888888888891</v>
      </c>
      <c r="G9" s="33">
        <v>0</v>
      </c>
      <c r="H9" s="33">
        <v>0</v>
      </c>
      <c r="I9" s="33">
        <v>0</v>
      </c>
      <c r="J9" s="33">
        <v>0</v>
      </c>
      <c r="K9" s="33">
        <v>0</v>
      </c>
      <c r="L9" s="33">
        <v>0</v>
      </c>
      <c r="M9" s="33">
        <v>2.4972222222222222</v>
      </c>
      <c r="N9" s="33">
        <v>0</v>
      </c>
      <c r="O9" s="33">
        <v>0.17463092463092461</v>
      </c>
      <c r="P9" s="33">
        <v>0</v>
      </c>
      <c r="Q9" s="33">
        <v>0</v>
      </c>
      <c r="R9" s="33">
        <v>0</v>
      </c>
      <c r="S9" s="33">
        <v>0</v>
      </c>
      <c r="T9" s="33">
        <v>0</v>
      </c>
      <c r="U9" s="33">
        <v>0</v>
      </c>
      <c r="V9" s="33">
        <v>0</v>
      </c>
      <c r="W9" s="33">
        <v>0</v>
      </c>
      <c r="X9" s="33">
        <v>0</v>
      </c>
      <c r="Y9" s="33">
        <v>0</v>
      </c>
      <c r="Z9" s="33">
        <v>0</v>
      </c>
      <c r="AA9" s="33">
        <v>0</v>
      </c>
      <c r="AB9" s="33">
        <v>0</v>
      </c>
      <c r="AC9" s="33">
        <v>0</v>
      </c>
      <c r="AD9" s="33">
        <v>0</v>
      </c>
      <c r="AE9" s="33">
        <v>0</v>
      </c>
      <c r="AF9" s="33">
        <v>0</v>
      </c>
      <c r="AG9" s="33">
        <v>0</v>
      </c>
      <c r="AH9" t="s">
        <v>400</v>
      </c>
      <c r="AI9" s="34">
        <v>7</v>
      </c>
    </row>
    <row r="10" spans="1:35" x14ac:dyDescent="0.25">
      <c r="A10" t="s">
        <v>1347</v>
      </c>
      <c r="B10" t="s">
        <v>949</v>
      </c>
      <c r="C10" t="s">
        <v>1073</v>
      </c>
      <c r="D10" t="s">
        <v>1254</v>
      </c>
      <c r="E10" s="33">
        <v>34.855555555555554</v>
      </c>
      <c r="F10" s="33">
        <v>6.177777777777778</v>
      </c>
      <c r="G10" s="33">
        <v>0.57777777777777772</v>
      </c>
      <c r="H10" s="33">
        <v>0.12777777777777777</v>
      </c>
      <c r="I10" s="33">
        <v>1.8111111111111111</v>
      </c>
      <c r="J10" s="33">
        <v>0</v>
      </c>
      <c r="K10" s="33">
        <v>0</v>
      </c>
      <c r="L10" s="33">
        <v>4.1333333333333337</v>
      </c>
      <c r="M10" s="33">
        <v>5.1555555555555559</v>
      </c>
      <c r="N10" s="33">
        <v>0</v>
      </c>
      <c r="O10" s="33">
        <v>0.14791201785145044</v>
      </c>
      <c r="P10" s="33">
        <v>2.3466666666666667</v>
      </c>
      <c r="Q10" s="33">
        <v>0</v>
      </c>
      <c r="R10" s="33">
        <v>6.7325470194453299E-2</v>
      </c>
      <c r="S10" s="33">
        <v>11.627444444444444</v>
      </c>
      <c r="T10" s="33">
        <v>0</v>
      </c>
      <c r="U10" s="33">
        <v>0</v>
      </c>
      <c r="V10" s="33">
        <v>0.333589416640102</v>
      </c>
      <c r="W10" s="33">
        <v>1.3824444444444446</v>
      </c>
      <c r="X10" s="33">
        <v>6.9672222222222207</v>
      </c>
      <c r="Y10" s="33">
        <v>0</v>
      </c>
      <c r="Z10" s="33">
        <v>0.23955052598023588</v>
      </c>
      <c r="AA10" s="33">
        <v>0</v>
      </c>
      <c r="AB10" s="33">
        <v>0</v>
      </c>
      <c r="AC10" s="33">
        <v>0</v>
      </c>
      <c r="AD10" s="33">
        <v>25.04388888888889</v>
      </c>
      <c r="AE10" s="33">
        <v>0</v>
      </c>
      <c r="AF10" s="33">
        <v>0</v>
      </c>
      <c r="AG10" s="33">
        <v>6.6666666666666666E-2</v>
      </c>
      <c r="AH10" t="s">
        <v>467</v>
      </c>
      <c r="AI10" s="34">
        <v>7</v>
      </c>
    </row>
    <row r="11" spans="1:35" x14ac:dyDescent="0.25">
      <c r="A11" t="s">
        <v>1347</v>
      </c>
      <c r="B11" t="s">
        <v>632</v>
      </c>
      <c r="C11" t="s">
        <v>1053</v>
      </c>
      <c r="D11" t="s">
        <v>1283</v>
      </c>
      <c r="E11" s="33">
        <v>92.077777777777783</v>
      </c>
      <c r="F11" s="33">
        <v>10.311111111111112</v>
      </c>
      <c r="G11" s="33">
        <v>0</v>
      </c>
      <c r="H11" s="33">
        <v>0</v>
      </c>
      <c r="I11" s="33">
        <v>0</v>
      </c>
      <c r="J11" s="33">
        <v>0</v>
      </c>
      <c r="K11" s="33">
        <v>0</v>
      </c>
      <c r="L11" s="33">
        <v>10.150444444444444</v>
      </c>
      <c r="M11" s="33">
        <v>8.8888888888888892E-2</v>
      </c>
      <c r="N11" s="33">
        <v>10.577777777777778</v>
      </c>
      <c r="O11" s="33">
        <v>0.11584409315795824</v>
      </c>
      <c r="P11" s="33">
        <v>0</v>
      </c>
      <c r="Q11" s="33">
        <v>18.594444444444449</v>
      </c>
      <c r="R11" s="33">
        <v>0.2019428019790033</v>
      </c>
      <c r="S11" s="33">
        <v>10.008666666666665</v>
      </c>
      <c r="T11" s="33">
        <v>9.8253333333333366</v>
      </c>
      <c r="U11" s="33">
        <v>0</v>
      </c>
      <c r="V11" s="33">
        <v>0.21540485097140102</v>
      </c>
      <c r="W11" s="33">
        <v>8.1412222222222255</v>
      </c>
      <c r="X11" s="33">
        <v>11.240444444444439</v>
      </c>
      <c r="Y11" s="33">
        <v>0</v>
      </c>
      <c r="Z11" s="33">
        <v>0.2104923373959213</v>
      </c>
      <c r="AA11" s="33">
        <v>0</v>
      </c>
      <c r="AB11" s="33">
        <v>0</v>
      </c>
      <c r="AC11" s="33">
        <v>0</v>
      </c>
      <c r="AD11" s="33">
        <v>0</v>
      </c>
      <c r="AE11" s="33">
        <v>0</v>
      </c>
      <c r="AF11" s="33">
        <v>0</v>
      </c>
      <c r="AG11" s="33">
        <v>0</v>
      </c>
      <c r="AH11" t="s">
        <v>146</v>
      </c>
      <c r="AI11" s="34">
        <v>7</v>
      </c>
    </row>
    <row r="12" spans="1:35" x14ac:dyDescent="0.25">
      <c r="A12" t="s">
        <v>1347</v>
      </c>
      <c r="B12" t="s">
        <v>726</v>
      </c>
      <c r="C12" t="s">
        <v>1147</v>
      </c>
      <c r="D12" t="s">
        <v>1234</v>
      </c>
      <c r="E12" s="33">
        <v>74.822222222222223</v>
      </c>
      <c r="F12" s="33">
        <v>4.9111111111111114</v>
      </c>
      <c r="G12" s="33">
        <v>0</v>
      </c>
      <c r="H12" s="33">
        <v>0.62011111111111117</v>
      </c>
      <c r="I12" s="33">
        <v>0.68888888888888888</v>
      </c>
      <c r="J12" s="33">
        <v>0</v>
      </c>
      <c r="K12" s="33">
        <v>0</v>
      </c>
      <c r="L12" s="33">
        <v>5.322222222222222</v>
      </c>
      <c r="M12" s="33">
        <v>5.4944444444444445</v>
      </c>
      <c r="N12" s="33">
        <v>0</v>
      </c>
      <c r="O12" s="33">
        <v>7.3433323433323427E-2</v>
      </c>
      <c r="P12" s="33">
        <v>4.6111111111111107</v>
      </c>
      <c r="Q12" s="33">
        <v>6.1083333333333334</v>
      </c>
      <c r="R12" s="33">
        <v>0.14326551826551828</v>
      </c>
      <c r="S12" s="33">
        <v>5.0861111111111112</v>
      </c>
      <c r="T12" s="33">
        <v>2.463888888888889</v>
      </c>
      <c r="U12" s="33">
        <v>0</v>
      </c>
      <c r="V12" s="33">
        <v>0.10090585090585091</v>
      </c>
      <c r="W12" s="33">
        <v>6.4172222222222244</v>
      </c>
      <c r="X12" s="33">
        <v>4.0361111111111114</v>
      </c>
      <c r="Y12" s="33">
        <v>3.7555555555555555</v>
      </c>
      <c r="Z12" s="33">
        <v>0.18990198990198995</v>
      </c>
      <c r="AA12" s="33">
        <v>0</v>
      </c>
      <c r="AB12" s="33">
        <v>0</v>
      </c>
      <c r="AC12" s="33">
        <v>0</v>
      </c>
      <c r="AD12" s="33">
        <v>0</v>
      </c>
      <c r="AE12" s="33">
        <v>0</v>
      </c>
      <c r="AF12" s="33">
        <v>0</v>
      </c>
      <c r="AG12" s="33">
        <v>0</v>
      </c>
      <c r="AH12" t="s">
        <v>240</v>
      </c>
      <c r="AI12" s="34">
        <v>7</v>
      </c>
    </row>
    <row r="13" spans="1:35" x14ac:dyDescent="0.25">
      <c r="A13" t="s">
        <v>1347</v>
      </c>
      <c r="B13" t="s">
        <v>811</v>
      </c>
      <c r="C13" t="s">
        <v>967</v>
      </c>
      <c r="D13" t="s">
        <v>1236</v>
      </c>
      <c r="E13" s="33">
        <v>31.788888888888888</v>
      </c>
      <c r="F13" s="33">
        <v>5.6888888888888891</v>
      </c>
      <c r="G13" s="33">
        <v>0</v>
      </c>
      <c r="H13" s="33">
        <v>0.10922222222222222</v>
      </c>
      <c r="I13" s="33">
        <v>0.31111111111111112</v>
      </c>
      <c r="J13" s="33">
        <v>0</v>
      </c>
      <c r="K13" s="33">
        <v>0</v>
      </c>
      <c r="L13" s="33">
        <v>0.24088888888888887</v>
      </c>
      <c r="M13" s="33">
        <v>0</v>
      </c>
      <c r="N13" s="33">
        <v>5.0967777777777794</v>
      </c>
      <c r="O13" s="33">
        <v>0.16033205173016432</v>
      </c>
      <c r="P13" s="33">
        <v>3.2942222222222219</v>
      </c>
      <c r="Q13" s="33">
        <v>0</v>
      </c>
      <c r="R13" s="33">
        <v>0.103628102062216</v>
      </c>
      <c r="S13" s="33">
        <v>2.4947777777777782</v>
      </c>
      <c r="T13" s="33">
        <v>0.16222222222222221</v>
      </c>
      <c r="U13" s="33">
        <v>0</v>
      </c>
      <c r="V13" s="33">
        <v>8.3582663404404067E-2</v>
      </c>
      <c r="W13" s="33">
        <v>0.46055555555555561</v>
      </c>
      <c r="X13" s="33">
        <v>5.4675555555555571</v>
      </c>
      <c r="Y13" s="33">
        <v>0</v>
      </c>
      <c r="Z13" s="33">
        <v>0.18648374694162886</v>
      </c>
      <c r="AA13" s="33">
        <v>0</v>
      </c>
      <c r="AB13" s="33">
        <v>0</v>
      </c>
      <c r="AC13" s="33">
        <v>0</v>
      </c>
      <c r="AD13" s="33">
        <v>0</v>
      </c>
      <c r="AE13" s="33">
        <v>0</v>
      </c>
      <c r="AF13" s="33">
        <v>0</v>
      </c>
      <c r="AG13" s="33">
        <v>0</v>
      </c>
      <c r="AH13" t="s">
        <v>326</v>
      </c>
      <c r="AI13" s="34">
        <v>7</v>
      </c>
    </row>
    <row r="14" spans="1:35" x14ac:dyDescent="0.25">
      <c r="A14" t="s">
        <v>1347</v>
      </c>
      <c r="B14" t="s">
        <v>831</v>
      </c>
      <c r="C14" t="s">
        <v>1025</v>
      </c>
      <c r="D14" t="s">
        <v>1303</v>
      </c>
      <c r="E14" s="33">
        <v>37.644444444444446</v>
      </c>
      <c r="F14" s="33">
        <v>5.6888888888888891</v>
      </c>
      <c r="G14" s="33">
        <v>0.13333333333333333</v>
      </c>
      <c r="H14" s="33">
        <v>0.2</v>
      </c>
      <c r="I14" s="33">
        <v>5.5555555555555552E-2</v>
      </c>
      <c r="J14" s="33">
        <v>0</v>
      </c>
      <c r="K14" s="33">
        <v>0</v>
      </c>
      <c r="L14" s="33">
        <v>0.60255555555555573</v>
      </c>
      <c r="M14" s="33">
        <v>6.6708888888888902</v>
      </c>
      <c r="N14" s="33">
        <v>3.9173333333333336</v>
      </c>
      <c r="O14" s="33">
        <v>0.28126918536009449</v>
      </c>
      <c r="P14" s="33">
        <v>0</v>
      </c>
      <c r="Q14" s="33">
        <v>6.925555555555559</v>
      </c>
      <c r="R14" s="33">
        <v>0.18397284533648178</v>
      </c>
      <c r="S14" s="33">
        <v>1.139111111111111</v>
      </c>
      <c r="T14" s="33">
        <v>2.5274444444444448</v>
      </c>
      <c r="U14" s="33">
        <v>0</v>
      </c>
      <c r="V14" s="33">
        <v>9.7399645808736723E-2</v>
      </c>
      <c r="W14" s="33">
        <v>0.6093333333333335</v>
      </c>
      <c r="X14" s="33">
        <v>4.5238888888888917</v>
      </c>
      <c r="Y14" s="33">
        <v>0</v>
      </c>
      <c r="Z14" s="33">
        <v>0.13636068476977575</v>
      </c>
      <c r="AA14" s="33">
        <v>0</v>
      </c>
      <c r="AB14" s="33">
        <v>0</v>
      </c>
      <c r="AC14" s="33">
        <v>0</v>
      </c>
      <c r="AD14" s="33">
        <v>0</v>
      </c>
      <c r="AE14" s="33">
        <v>0</v>
      </c>
      <c r="AF14" s="33">
        <v>0</v>
      </c>
      <c r="AG14" s="33">
        <v>0</v>
      </c>
      <c r="AH14" t="s">
        <v>347</v>
      </c>
      <c r="AI14" s="34">
        <v>7</v>
      </c>
    </row>
    <row r="15" spans="1:35" x14ac:dyDescent="0.25">
      <c r="A15" t="s">
        <v>1347</v>
      </c>
      <c r="B15" t="s">
        <v>644</v>
      </c>
      <c r="C15" t="s">
        <v>1024</v>
      </c>
      <c r="D15" t="s">
        <v>1220</v>
      </c>
      <c r="E15" s="33">
        <v>95.788888888888891</v>
      </c>
      <c r="F15" s="33">
        <v>8.4444444444444446</v>
      </c>
      <c r="G15" s="33">
        <v>0.66666666666666663</v>
      </c>
      <c r="H15" s="33">
        <v>0.73888888888888893</v>
      </c>
      <c r="I15" s="33">
        <v>1.1555555555555554</v>
      </c>
      <c r="J15" s="33">
        <v>0</v>
      </c>
      <c r="K15" s="33">
        <v>0</v>
      </c>
      <c r="L15" s="33">
        <v>8.1324444444444435</v>
      </c>
      <c r="M15" s="33">
        <v>0.84988888888888903</v>
      </c>
      <c r="N15" s="33">
        <v>0</v>
      </c>
      <c r="O15" s="33">
        <v>8.8725205892587877E-3</v>
      </c>
      <c r="P15" s="33">
        <v>0</v>
      </c>
      <c r="Q15" s="33">
        <v>12.834666666666671</v>
      </c>
      <c r="R15" s="33">
        <v>0.1339890963925299</v>
      </c>
      <c r="S15" s="33">
        <v>5.3552222222222223</v>
      </c>
      <c r="T15" s="33">
        <v>0</v>
      </c>
      <c r="U15" s="33">
        <v>13.488888888888889</v>
      </c>
      <c r="V15" s="33">
        <v>0.19672543788423616</v>
      </c>
      <c r="W15" s="33">
        <v>4.6978888888888912</v>
      </c>
      <c r="X15" s="33">
        <v>0</v>
      </c>
      <c r="Y15" s="33">
        <v>14.988888888888889</v>
      </c>
      <c r="Z15" s="33">
        <v>0.20552256118779727</v>
      </c>
      <c r="AA15" s="33">
        <v>0</v>
      </c>
      <c r="AB15" s="33">
        <v>0</v>
      </c>
      <c r="AC15" s="33">
        <v>0</v>
      </c>
      <c r="AD15" s="33">
        <v>0</v>
      </c>
      <c r="AE15" s="33">
        <v>0</v>
      </c>
      <c r="AF15" s="33">
        <v>0</v>
      </c>
      <c r="AG15" s="33">
        <v>0</v>
      </c>
      <c r="AH15" t="s">
        <v>158</v>
      </c>
      <c r="AI15" s="34">
        <v>7</v>
      </c>
    </row>
    <row r="16" spans="1:35" x14ac:dyDescent="0.25">
      <c r="A16" t="s">
        <v>1347</v>
      </c>
      <c r="B16" t="s">
        <v>714</v>
      </c>
      <c r="C16" t="s">
        <v>1143</v>
      </c>
      <c r="D16" t="s">
        <v>1304</v>
      </c>
      <c r="E16" s="33">
        <v>27.31111111111111</v>
      </c>
      <c r="F16" s="33">
        <v>0</v>
      </c>
      <c r="G16" s="33">
        <v>0.13333333333333333</v>
      </c>
      <c r="H16" s="33">
        <v>0.12222222222222222</v>
      </c>
      <c r="I16" s="33">
        <v>0.26666666666666666</v>
      </c>
      <c r="J16" s="33">
        <v>0</v>
      </c>
      <c r="K16" s="33">
        <v>0.13333333333333333</v>
      </c>
      <c r="L16" s="33">
        <v>0.32911111111111113</v>
      </c>
      <c r="M16" s="33">
        <v>0</v>
      </c>
      <c r="N16" s="33">
        <v>0</v>
      </c>
      <c r="O16" s="33">
        <v>0</v>
      </c>
      <c r="P16" s="33">
        <v>0</v>
      </c>
      <c r="Q16" s="33">
        <v>0</v>
      </c>
      <c r="R16" s="33">
        <v>0</v>
      </c>
      <c r="S16" s="33">
        <v>5.2778888888888886</v>
      </c>
      <c r="T16" s="33">
        <v>3.1666666666666669E-2</v>
      </c>
      <c r="U16" s="33">
        <v>0</v>
      </c>
      <c r="V16" s="33">
        <v>0.19441008950366151</v>
      </c>
      <c r="W16" s="33">
        <v>0.43677777777777771</v>
      </c>
      <c r="X16" s="33">
        <v>4.6656666666666649</v>
      </c>
      <c r="Y16" s="33">
        <v>0</v>
      </c>
      <c r="Z16" s="33">
        <v>0.18682668836452393</v>
      </c>
      <c r="AA16" s="33">
        <v>0</v>
      </c>
      <c r="AB16" s="33">
        <v>0</v>
      </c>
      <c r="AC16" s="33">
        <v>0</v>
      </c>
      <c r="AD16" s="33">
        <v>0</v>
      </c>
      <c r="AE16" s="33">
        <v>0</v>
      </c>
      <c r="AF16" s="33">
        <v>0</v>
      </c>
      <c r="AG16" s="33">
        <v>0</v>
      </c>
      <c r="AH16" t="s">
        <v>228</v>
      </c>
      <c r="AI16" s="34">
        <v>7</v>
      </c>
    </row>
    <row r="17" spans="1:35" x14ac:dyDescent="0.25">
      <c r="A17" t="s">
        <v>1347</v>
      </c>
      <c r="B17" t="s">
        <v>715</v>
      </c>
      <c r="C17" t="s">
        <v>1144</v>
      </c>
      <c r="D17" t="s">
        <v>1243</v>
      </c>
      <c r="E17" s="33">
        <v>22.177777777777777</v>
      </c>
      <c r="F17" s="33">
        <v>0</v>
      </c>
      <c r="G17" s="33">
        <v>0.13333333333333333</v>
      </c>
      <c r="H17" s="33">
        <v>0.11666666666666667</v>
      </c>
      <c r="I17" s="33">
        <v>0.26666666666666666</v>
      </c>
      <c r="J17" s="33">
        <v>0</v>
      </c>
      <c r="K17" s="33">
        <v>0</v>
      </c>
      <c r="L17" s="33">
        <v>6.8333333333333329E-2</v>
      </c>
      <c r="M17" s="33">
        <v>0</v>
      </c>
      <c r="N17" s="33">
        <v>0</v>
      </c>
      <c r="O17" s="33">
        <v>0</v>
      </c>
      <c r="P17" s="33">
        <v>0</v>
      </c>
      <c r="Q17" s="33">
        <v>0</v>
      </c>
      <c r="R17" s="33">
        <v>0</v>
      </c>
      <c r="S17" s="33">
        <v>0.375</v>
      </c>
      <c r="T17" s="33">
        <v>1.7044444444444449</v>
      </c>
      <c r="U17" s="33">
        <v>0</v>
      </c>
      <c r="V17" s="33">
        <v>9.3762525050100229E-2</v>
      </c>
      <c r="W17" s="33">
        <v>0.66755555555555535</v>
      </c>
      <c r="X17" s="33">
        <v>3.2962222222222226</v>
      </c>
      <c r="Y17" s="33">
        <v>0</v>
      </c>
      <c r="Z17" s="33">
        <v>0.17872745490981964</v>
      </c>
      <c r="AA17" s="33">
        <v>0</v>
      </c>
      <c r="AB17" s="33">
        <v>0</v>
      </c>
      <c r="AC17" s="33">
        <v>0</v>
      </c>
      <c r="AD17" s="33">
        <v>0</v>
      </c>
      <c r="AE17" s="33">
        <v>0</v>
      </c>
      <c r="AF17" s="33">
        <v>0</v>
      </c>
      <c r="AG17" s="33">
        <v>0</v>
      </c>
      <c r="AH17" t="s">
        <v>229</v>
      </c>
      <c r="AI17" s="34">
        <v>7</v>
      </c>
    </row>
    <row r="18" spans="1:35" x14ac:dyDescent="0.25">
      <c r="A18" t="s">
        <v>1347</v>
      </c>
      <c r="B18" t="s">
        <v>692</v>
      </c>
      <c r="C18" t="s">
        <v>968</v>
      </c>
      <c r="D18" t="s">
        <v>1235</v>
      </c>
      <c r="E18" s="33">
        <v>28.444444444444443</v>
      </c>
      <c r="F18" s="33">
        <v>0</v>
      </c>
      <c r="G18" s="33">
        <v>3.3333333333333333E-2</v>
      </c>
      <c r="H18" s="33">
        <v>0</v>
      </c>
      <c r="I18" s="33">
        <v>0.22222222222222221</v>
      </c>
      <c r="J18" s="33">
        <v>0</v>
      </c>
      <c r="K18" s="33">
        <v>0</v>
      </c>
      <c r="L18" s="33">
        <v>0.98055555555555551</v>
      </c>
      <c r="M18" s="33">
        <v>0</v>
      </c>
      <c r="N18" s="33">
        <v>0</v>
      </c>
      <c r="O18" s="33">
        <v>0</v>
      </c>
      <c r="P18" s="33">
        <v>0</v>
      </c>
      <c r="Q18" s="33">
        <v>0</v>
      </c>
      <c r="R18" s="33">
        <v>0</v>
      </c>
      <c r="S18" s="33">
        <v>0.24677777777777779</v>
      </c>
      <c r="T18" s="33">
        <v>2.2513333333333327</v>
      </c>
      <c r="U18" s="33">
        <v>0</v>
      </c>
      <c r="V18" s="33">
        <v>8.7824218749999988E-2</v>
      </c>
      <c r="W18" s="33">
        <v>2.3031111111111113</v>
      </c>
      <c r="X18" s="33">
        <v>2.2555555555555554E-2</v>
      </c>
      <c r="Y18" s="33">
        <v>0</v>
      </c>
      <c r="Z18" s="33">
        <v>8.1761718750000004E-2</v>
      </c>
      <c r="AA18" s="33">
        <v>0</v>
      </c>
      <c r="AB18" s="33">
        <v>0</v>
      </c>
      <c r="AC18" s="33">
        <v>0</v>
      </c>
      <c r="AD18" s="33">
        <v>0</v>
      </c>
      <c r="AE18" s="33">
        <v>0</v>
      </c>
      <c r="AF18" s="33">
        <v>0</v>
      </c>
      <c r="AG18" s="33">
        <v>6.6666666666666666E-2</v>
      </c>
      <c r="AH18" t="s">
        <v>206</v>
      </c>
      <c r="AI18" s="34">
        <v>7</v>
      </c>
    </row>
    <row r="19" spans="1:35" x14ac:dyDescent="0.25">
      <c r="A19" t="s">
        <v>1347</v>
      </c>
      <c r="B19" t="s">
        <v>647</v>
      </c>
      <c r="C19" t="s">
        <v>1121</v>
      </c>
      <c r="D19" t="s">
        <v>1210</v>
      </c>
      <c r="E19" s="33">
        <v>19.155555555555555</v>
      </c>
      <c r="F19" s="33">
        <v>0</v>
      </c>
      <c r="G19" s="33">
        <v>0</v>
      </c>
      <c r="H19" s="33">
        <v>0</v>
      </c>
      <c r="I19" s="33">
        <v>0</v>
      </c>
      <c r="J19" s="33">
        <v>0</v>
      </c>
      <c r="K19" s="33">
        <v>0</v>
      </c>
      <c r="L19" s="33">
        <v>0.16066666666666668</v>
      </c>
      <c r="M19" s="33">
        <v>0</v>
      </c>
      <c r="N19" s="33">
        <v>0</v>
      </c>
      <c r="O19" s="33">
        <v>0</v>
      </c>
      <c r="P19" s="33">
        <v>0</v>
      </c>
      <c r="Q19" s="33">
        <v>0</v>
      </c>
      <c r="R19" s="33">
        <v>0</v>
      </c>
      <c r="S19" s="33">
        <v>0.11422222222222224</v>
      </c>
      <c r="T19" s="33">
        <v>0.49022222222222228</v>
      </c>
      <c r="U19" s="33">
        <v>0</v>
      </c>
      <c r="V19" s="33">
        <v>3.1554524361948964E-2</v>
      </c>
      <c r="W19" s="33">
        <v>6.5555555555555561E-2</v>
      </c>
      <c r="X19" s="33">
        <v>0.63422222222222224</v>
      </c>
      <c r="Y19" s="33">
        <v>0</v>
      </c>
      <c r="Z19" s="33">
        <v>3.6531322505800469E-2</v>
      </c>
      <c r="AA19" s="33">
        <v>0</v>
      </c>
      <c r="AB19" s="33">
        <v>0</v>
      </c>
      <c r="AC19" s="33">
        <v>0</v>
      </c>
      <c r="AD19" s="33">
        <v>0</v>
      </c>
      <c r="AE19" s="33">
        <v>0</v>
      </c>
      <c r="AF19" s="33">
        <v>0</v>
      </c>
      <c r="AG19" s="33">
        <v>0</v>
      </c>
      <c r="AH19" t="s">
        <v>161</v>
      </c>
      <c r="AI19" s="34">
        <v>7</v>
      </c>
    </row>
    <row r="20" spans="1:35" x14ac:dyDescent="0.25">
      <c r="A20" t="s">
        <v>1347</v>
      </c>
      <c r="B20" t="s">
        <v>574</v>
      </c>
      <c r="C20" t="s">
        <v>1098</v>
      </c>
      <c r="D20" t="s">
        <v>1213</v>
      </c>
      <c r="E20" s="33">
        <v>54.788888888888891</v>
      </c>
      <c r="F20" s="33">
        <v>0</v>
      </c>
      <c r="G20" s="33">
        <v>0</v>
      </c>
      <c r="H20" s="33">
        <v>0</v>
      </c>
      <c r="I20" s="33">
        <v>0</v>
      </c>
      <c r="J20" s="33">
        <v>0</v>
      </c>
      <c r="K20" s="33">
        <v>0</v>
      </c>
      <c r="L20" s="33">
        <v>1.8554444444444445</v>
      </c>
      <c r="M20" s="33">
        <v>0</v>
      </c>
      <c r="N20" s="33">
        <v>0</v>
      </c>
      <c r="O20" s="33">
        <v>0</v>
      </c>
      <c r="P20" s="33">
        <v>0</v>
      </c>
      <c r="Q20" s="33">
        <v>0</v>
      </c>
      <c r="R20" s="33">
        <v>0</v>
      </c>
      <c r="S20" s="33">
        <v>4.0127777777777789</v>
      </c>
      <c r="T20" s="33">
        <v>0</v>
      </c>
      <c r="U20" s="33">
        <v>0</v>
      </c>
      <c r="V20" s="33">
        <v>7.3240721963090671E-2</v>
      </c>
      <c r="W20" s="33">
        <v>3.9335555555555546</v>
      </c>
      <c r="X20" s="33">
        <v>0.21044444444444441</v>
      </c>
      <c r="Y20" s="33">
        <v>0</v>
      </c>
      <c r="Z20" s="33">
        <v>7.5635773676738988E-2</v>
      </c>
      <c r="AA20" s="33">
        <v>0</v>
      </c>
      <c r="AB20" s="33">
        <v>0</v>
      </c>
      <c r="AC20" s="33">
        <v>0</v>
      </c>
      <c r="AD20" s="33">
        <v>0</v>
      </c>
      <c r="AE20" s="33">
        <v>0</v>
      </c>
      <c r="AF20" s="33">
        <v>0</v>
      </c>
      <c r="AG20" s="33">
        <v>0.17777777777777778</v>
      </c>
      <c r="AH20" t="s">
        <v>86</v>
      </c>
      <c r="AI20" s="34">
        <v>7</v>
      </c>
    </row>
    <row r="21" spans="1:35" x14ac:dyDescent="0.25">
      <c r="A21" t="s">
        <v>1347</v>
      </c>
      <c r="B21" t="s">
        <v>752</v>
      </c>
      <c r="C21" t="s">
        <v>1051</v>
      </c>
      <c r="D21" t="s">
        <v>1290</v>
      </c>
      <c r="E21" s="33">
        <v>30.977777777777778</v>
      </c>
      <c r="F21" s="33">
        <v>0</v>
      </c>
      <c r="G21" s="33">
        <v>0</v>
      </c>
      <c r="H21" s="33">
        <v>0</v>
      </c>
      <c r="I21" s="33">
        <v>0</v>
      </c>
      <c r="J21" s="33">
        <v>0</v>
      </c>
      <c r="K21" s="33">
        <v>0</v>
      </c>
      <c r="L21" s="33">
        <v>0.70899999999999996</v>
      </c>
      <c r="M21" s="33">
        <v>0</v>
      </c>
      <c r="N21" s="33">
        <v>0</v>
      </c>
      <c r="O21" s="33">
        <v>0</v>
      </c>
      <c r="P21" s="33">
        <v>0</v>
      </c>
      <c r="Q21" s="33">
        <v>0</v>
      </c>
      <c r="R21" s="33">
        <v>0</v>
      </c>
      <c r="S21" s="33">
        <v>3.9888888888888883E-2</v>
      </c>
      <c r="T21" s="33">
        <v>1.4223333333333332</v>
      </c>
      <c r="U21" s="33">
        <v>0</v>
      </c>
      <c r="V21" s="33">
        <v>4.7202295552367282E-2</v>
      </c>
      <c r="W21" s="33">
        <v>0.15988888888888889</v>
      </c>
      <c r="X21" s="33">
        <v>1.8771111111111107</v>
      </c>
      <c r="Y21" s="33">
        <v>0</v>
      </c>
      <c r="Z21" s="33">
        <v>6.5756814921090367E-2</v>
      </c>
      <c r="AA21" s="33">
        <v>0</v>
      </c>
      <c r="AB21" s="33">
        <v>0</v>
      </c>
      <c r="AC21" s="33">
        <v>0</v>
      </c>
      <c r="AD21" s="33">
        <v>0</v>
      </c>
      <c r="AE21" s="33">
        <v>0</v>
      </c>
      <c r="AF21" s="33">
        <v>0</v>
      </c>
      <c r="AG21" s="33">
        <v>0</v>
      </c>
      <c r="AH21" t="s">
        <v>267</v>
      </c>
      <c r="AI21" s="34">
        <v>7</v>
      </c>
    </row>
    <row r="22" spans="1:35" x14ac:dyDescent="0.25">
      <c r="A22" t="s">
        <v>1347</v>
      </c>
      <c r="B22" t="s">
        <v>625</v>
      </c>
      <c r="C22" t="s">
        <v>1097</v>
      </c>
      <c r="D22" t="s">
        <v>1221</v>
      </c>
      <c r="E22" s="33">
        <v>69.711111111111109</v>
      </c>
      <c r="F22" s="33">
        <v>0</v>
      </c>
      <c r="G22" s="33">
        <v>0.2</v>
      </c>
      <c r="H22" s="33">
        <v>0.1488888888888889</v>
      </c>
      <c r="I22" s="33">
        <v>0.1111111111111111</v>
      </c>
      <c r="J22" s="33">
        <v>0</v>
      </c>
      <c r="K22" s="33">
        <v>0.78888888888888886</v>
      </c>
      <c r="L22" s="33">
        <v>1.2876666666666667</v>
      </c>
      <c r="M22" s="33">
        <v>0</v>
      </c>
      <c r="N22" s="33">
        <v>0</v>
      </c>
      <c r="O22" s="33">
        <v>0</v>
      </c>
      <c r="P22" s="33">
        <v>0</v>
      </c>
      <c r="Q22" s="33">
        <v>0.77411111111111108</v>
      </c>
      <c r="R22" s="33">
        <v>1.110455849537775E-2</v>
      </c>
      <c r="S22" s="33">
        <v>0.77855555555555545</v>
      </c>
      <c r="T22" s="33">
        <v>3.2379999999999982</v>
      </c>
      <c r="U22" s="33">
        <v>0</v>
      </c>
      <c r="V22" s="33">
        <v>5.7617150143449133E-2</v>
      </c>
      <c r="W22" s="33">
        <v>1.1196666666666666</v>
      </c>
      <c r="X22" s="33">
        <v>4.0151111111111097</v>
      </c>
      <c r="Y22" s="33">
        <v>0</v>
      </c>
      <c r="Z22" s="33">
        <v>7.3657953458718506E-2</v>
      </c>
      <c r="AA22" s="33">
        <v>0</v>
      </c>
      <c r="AB22" s="33">
        <v>0</v>
      </c>
      <c r="AC22" s="33">
        <v>0</v>
      </c>
      <c r="AD22" s="33">
        <v>0</v>
      </c>
      <c r="AE22" s="33">
        <v>0</v>
      </c>
      <c r="AF22" s="33">
        <v>0</v>
      </c>
      <c r="AG22" s="33">
        <v>7.7777777777777779E-2</v>
      </c>
      <c r="AH22" t="s">
        <v>139</v>
      </c>
      <c r="AI22" s="34">
        <v>7</v>
      </c>
    </row>
    <row r="23" spans="1:35" x14ac:dyDescent="0.25">
      <c r="A23" t="s">
        <v>1347</v>
      </c>
      <c r="B23" t="s">
        <v>802</v>
      </c>
      <c r="C23" t="s">
        <v>1174</v>
      </c>
      <c r="D23" t="s">
        <v>1306</v>
      </c>
      <c r="E23" s="33">
        <v>42.233333333333334</v>
      </c>
      <c r="F23" s="33">
        <v>0</v>
      </c>
      <c r="G23" s="33">
        <v>0.3</v>
      </c>
      <c r="H23" s="33">
        <v>0.1388888888888889</v>
      </c>
      <c r="I23" s="33">
        <v>0.2</v>
      </c>
      <c r="J23" s="33">
        <v>0</v>
      </c>
      <c r="K23" s="33">
        <v>0</v>
      </c>
      <c r="L23" s="33">
        <v>5.533888888888888</v>
      </c>
      <c r="M23" s="33">
        <v>0</v>
      </c>
      <c r="N23" s="33">
        <v>0</v>
      </c>
      <c r="O23" s="33">
        <v>0</v>
      </c>
      <c r="P23" s="33">
        <v>0</v>
      </c>
      <c r="Q23" s="33">
        <v>0</v>
      </c>
      <c r="R23" s="33">
        <v>0</v>
      </c>
      <c r="S23" s="33">
        <v>5.1016666666666675</v>
      </c>
      <c r="T23" s="33">
        <v>0.49777777777777782</v>
      </c>
      <c r="U23" s="33">
        <v>0</v>
      </c>
      <c r="V23" s="33">
        <v>0.132583530649829</v>
      </c>
      <c r="W23" s="33">
        <v>1.2776666666666665</v>
      </c>
      <c r="X23" s="33">
        <v>2.1031111111111116</v>
      </c>
      <c r="Y23" s="33">
        <v>0</v>
      </c>
      <c r="Z23" s="33">
        <v>8.0049986845566967E-2</v>
      </c>
      <c r="AA23" s="33">
        <v>0</v>
      </c>
      <c r="AB23" s="33">
        <v>0</v>
      </c>
      <c r="AC23" s="33">
        <v>0</v>
      </c>
      <c r="AD23" s="33">
        <v>0</v>
      </c>
      <c r="AE23" s="33">
        <v>0</v>
      </c>
      <c r="AF23" s="33">
        <v>0</v>
      </c>
      <c r="AG23" s="33">
        <v>0</v>
      </c>
      <c r="AH23" t="s">
        <v>317</v>
      </c>
      <c r="AI23" s="34">
        <v>7</v>
      </c>
    </row>
    <row r="24" spans="1:35" x14ac:dyDescent="0.25">
      <c r="A24" t="s">
        <v>1347</v>
      </c>
      <c r="B24" t="s">
        <v>527</v>
      </c>
      <c r="C24" t="s">
        <v>986</v>
      </c>
      <c r="D24" t="s">
        <v>1222</v>
      </c>
      <c r="E24" s="33">
        <v>53.955555555555556</v>
      </c>
      <c r="F24" s="33">
        <v>39.544444444444444</v>
      </c>
      <c r="G24" s="33">
        <v>0.33333333333333331</v>
      </c>
      <c r="H24" s="33">
        <v>0</v>
      </c>
      <c r="I24" s="33">
        <v>0</v>
      </c>
      <c r="J24" s="33">
        <v>0</v>
      </c>
      <c r="K24" s="33">
        <v>0</v>
      </c>
      <c r="L24" s="33">
        <v>0.1786666666666667</v>
      </c>
      <c r="M24" s="33">
        <v>0</v>
      </c>
      <c r="N24" s="33">
        <v>0</v>
      </c>
      <c r="O24" s="33">
        <v>0</v>
      </c>
      <c r="P24" s="33">
        <v>0</v>
      </c>
      <c r="Q24" s="33">
        <v>0.17222222222222222</v>
      </c>
      <c r="R24" s="33">
        <v>3.1919275123558485E-3</v>
      </c>
      <c r="S24" s="33">
        <v>3.572000000000001</v>
      </c>
      <c r="T24" s="33">
        <v>0.43511111111111106</v>
      </c>
      <c r="U24" s="33">
        <v>0</v>
      </c>
      <c r="V24" s="33">
        <v>7.4266886326194423E-2</v>
      </c>
      <c r="W24" s="33">
        <v>0.8676666666666667</v>
      </c>
      <c r="X24" s="33">
        <v>3.9074444444444452</v>
      </c>
      <c r="Y24" s="33">
        <v>0</v>
      </c>
      <c r="Z24" s="33">
        <v>8.8500823723229011E-2</v>
      </c>
      <c r="AA24" s="33">
        <v>0</v>
      </c>
      <c r="AB24" s="33">
        <v>0</v>
      </c>
      <c r="AC24" s="33">
        <v>0</v>
      </c>
      <c r="AD24" s="33">
        <v>16.344444444444445</v>
      </c>
      <c r="AE24" s="33">
        <v>0</v>
      </c>
      <c r="AF24" s="33">
        <v>0</v>
      </c>
      <c r="AG24" s="33">
        <v>0</v>
      </c>
      <c r="AH24" t="s">
        <v>38</v>
      </c>
      <c r="AI24" s="34">
        <v>7</v>
      </c>
    </row>
    <row r="25" spans="1:35" x14ac:dyDescent="0.25">
      <c r="A25" t="s">
        <v>1347</v>
      </c>
      <c r="B25" t="s">
        <v>624</v>
      </c>
      <c r="C25" t="s">
        <v>1116</v>
      </c>
      <c r="D25" t="s">
        <v>1272</v>
      </c>
      <c r="E25" s="33">
        <v>68.411111111111111</v>
      </c>
      <c r="F25" s="33">
        <v>5.6</v>
      </c>
      <c r="G25" s="33">
        <v>0.26666666666666666</v>
      </c>
      <c r="H25" s="33">
        <v>0.25</v>
      </c>
      <c r="I25" s="33">
        <v>0.26666666666666666</v>
      </c>
      <c r="J25" s="33">
        <v>0</v>
      </c>
      <c r="K25" s="33">
        <v>0</v>
      </c>
      <c r="L25" s="33">
        <v>1.0366666666666668</v>
      </c>
      <c r="M25" s="33">
        <v>0</v>
      </c>
      <c r="N25" s="33">
        <v>5.8277777777777775</v>
      </c>
      <c r="O25" s="33">
        <v>8.5187591359428286E-2</v>
      </c>
      <c r="P25" s="33">
        <v>3.4805555555555556</v>
      </c>
      <c r="Q25" s="33">
        <v>0</v>
      </c>
      <c r="R25" s="33">
        <v>5.0877050511612801E-2</v>
      </c>
      <c r="S25" s="33">
        <v>1.1418888888888883</v>
      </c>
      <c r="T25" s="33">
        <v>5.2445555555555554</v>
      </c>
      <c r="U25" s="33">
        <v>0</v>
      </c>
      <c r="V25" s="33">
        <v>9.3353906123111896E-2</v>
      </c>
      <c r="W25" s="33">
        <v>0.41677777777777791</v>
      </c>
      <c r="X25" s="33">
        <v>6.9577777777777783</v>
      </c>
      <c r="Y25" s="33">
        <v>0</v>
      </c>
      <c r="Z25" s="33">
        <v>0.10779762871528342</v>
      </c>
      <c r="AA25" s="33">
        <v>0</v>
      </c>
      <c r="AB25" s="33">
        <v>0</v>
      </c>
      <c r="AC25" s="33">
        <v>0</v>
      </c>
      <c r="AD25" s="33">
        <v>0</v>
      </c>
      <c r="AE25" s="33">
        <v>0</v>
      </c>
      <c r="AF25" s="33">
        <v>0</v>
      </c>
      <c r="AG25" s="33">
        <v>0</v>
      </c>
      <c r="AH25" t="s">
        <v>138</v>
      </c>
      <c r="AI25" s="34">
        <v>7</v>
      </c>
    </row>
    <row r="26" spans="1:35" x14ac:dyDescent="0.25">
      <c r="A26" t="s">
        <v>1347</v>
      </c>
      <c r="B26" t="s">
        <v>579</v>
      </c>
      <c r="C26" t="s">
        <v>1102</v>
      </c>
      <c r="D26" t="s">
        <v>1211</v>
      </c>
      <c r="E26" s="33">
        <v>107.42222222222222</v>
      </c>
      <c r="F26" s="33">
        <v>4.6222222222222218</v>
      </c>
      <c r="G26" s="33">
        <v>0.72222222222222221</v>
      </c>
      <c r="H26" s="33">
        <v>0.3</v>
      </c>
      <c r="I26" s="33">
        <v>0.53333333333333333</v>
      </c>
      <c r="J26" s="33">
        <v>0</v>
      </c>
      <c r="K26" s="33">
        <v>0</v>
      </c>
      <c r="L26" s="33">
        <v>3.5238888888888882</v>
      </c>
      <c r="M26" s="33">
        <v>5.6888888888888891</v>
      </c>
      <c r="N26" s="33">
        <v>0</v>
      </c>
      <c r="O26" s="33">
        <v>5.2958212660322718E-2</v>
      </c>
      <c r="P26" s="33">
        <v>5.2715555555555564</v>
      </c>
      <c r="Q26" s="33">
        <v>8.8687777777777761</v>
      </c>
      <c r="R26" s="33">
        <v>0.13163322300372363</v>
      </c>
      <c r="S26" s="33">
        <v>5.9215555555555559</v>
      </c>
      <c r="T26" s="33">
        <v>0</v>
      </c>
      <c r="U26" s="33">
        <v>2.2222222222222223E-2</v>
      </c>
      <c r="V26" s="33">
        <v>5.5330988829127022E-2</v>
      </c>
      <c r="W26" s="33">
        <v>1.1889999999999998</v>
      </c>
      <c r="X26" s="33">
        <v>0</v>
      </c>
      <c r="Y26" s="33">
        <v>3.3111111111111109</v>
      </c>
      <c r="Z26" s="33">
        <v>4.1891808026479106E-2</v>
      </c>
      <c r="AA26" s="33">
        <v>0</v>
      </c>
      <c r="AB26" s="33">
        <v>0</v>
      </c>
      <c r="AC26" s="33">
        <v>0</v>
      </c>
      <c r="AD26" s="33">
        <v>0</v>
      </c>
      <c r="AE26" s="33">
        <v>0</v>
      </c>
      <c r="AF26" s="33">
        <v>0</v>
      </c>
      <c r="AG26" s="33">
        <v>0</v>
      </c>
      <c r="AH26" t="s">
        <v>91</v>
      </c>
      <c r="AI26" s="34">
        <v>7</v>
      </c>
    </row>
    <row r="27" spans="1:35" x14ac:dyDescent="0.25">
      <c r="A27" t="s">
        <v>1347</v>
      </c>
      <c r="B27" t="s">
        <v>902</v>
      </c>
      <c r="C27" t="s">
        <v>1053</v>
      </c>
      <c r="D27" t="s">
        <v>1301</v>
      </c>
      <c r="E27" s="33">
        <v>52.233333333333334</v>
      </c>
      <c r="F27" s="33">
        <v>5.6888888888888891</v>
      </c>
      <c r="G27" s="33">
        <v>0.83333333333333337</v>
      </c>
      <c r="H27" s="33">
        <v>0.23333333333333334</v>
      </c>
      <c r="I27" s="33">
        <v>0.2</v>
      </c>
      <c r="J27" s="33">
        <v>0</v>
      </c>
      <c r="K27" s="33">
        <v>0.83333333333333337</v>
      </c>
      <c r="L27" s="33">
        <v>3.2062222222222214</v>
      </c>
      <c r="M27" s="33">
        <v>5.6888888888888891</v>
      </c>
      <c r="N27" s="33">
        <v>0</v>
      </c>
      <c r="O27" s="33">
        <v>0.10891299723463094</v>
      </c>
      <c r="P27" s="33">
        <v>0</v>
      </c>
      <c r="Q27" s="33">
        <v>6.8194444444444446</v>
      </c>
      <c r="R27" s="33">
        <v>0.13055732822803659</v>
      </c>
      <c r="S27" s="33">
        <v>1.6557777777777776</v>
      </c>
      <c r="T27" s="33">
        <v>1.9162222222222223</v>
      </c>
      <c r="U27" s="33">
        <v>0</v>
      </c>
      <c r="V27" s="33">
        <v>6.8385449904275683E-2</v>
      </c>
      <c r="W27" s="33">
        <v>0.91922222222222216</v>
      </c>
      <c r="X27" s="33">
        <v>3.1932222222222215</v>
      </c>
      <c r="Y27" s="33">
        <v>0</v>
      </c>
      <c r="Z27" s="33">
        <v>7.8732184641565617E-2</v>
      </c>
      <c r="AA27" s="33">
        <v>0</v>
      </c>
      <c r="AB27" s="33">
        <v>0</v>
      </c>
      <c r="AC27" s="33">
        <v>0</v>
      </c>
      <c r="AD27" s="33">
        <v>0</v>
      </c>
      <c r="AE27" s="33">
        <v>0</v>
      </c>
      <c r="AF27" s="33">
        <v>0</v>
      </c>
      <c r="AG27" s="33">
        <v>2.7444444444444445</v>
      </c>
      <c r="AH27" t="s">
        <v>420</v>
      </c>
      <c r="AI27" s="34">
        <v>7</v>
      </c>
    </row>
    <row r="28" spans="1:35" x14ac:dyDescent="0.25">
      <c r="A28" t="s">
        <v>1347</v>
      </c>
      <c r="B28" t="s">
        <v>817</v>
      </c>
      <c r="C28" t="s">
        <v>1038</v>
      </c>
      <c r="D28" t="s">
        <v>1212</v>
      </c>
      <c r="E28" s="33">
        <v>41.12222222222222</v>
      </c>
      <c r="F28" s="33">
        <v>8.9333333333333336</v>
      </c>
      <c r="G28" s="33">
        <v>0</v>
      </c>
      <c r="H28" s="33">
        <v>0</v>
      </c>
      <c r="I28" s="33">
        <v>0.28888888888888886</v>
      </c>
      <c r="J28" s="33">
        <v>2.2222222222222223E-2</v>
      </c>
      <c r="K28" s="33">
        <v>2.2222222222222223E-2</v>
      </c>
      <c r="L28" s="33">
        <v>1.0861111111111108</v>
      </c>
      <c r="M28" s="33">
        <v>5.5472222222222225</v>
      </c>
      <c r="N28" s="33">
        <v>0</v>
      </c>
      <c r="O28" s="33">
        <v>0.1348959740610646</v>
      </c>
      <c r="P28" s="33">
        <v>4.2805555555555559</v>
      </c>
      <c r="Q28" s="33">
        <v>0</v>
      </c>
      <c r="R28" s="33">
        <v>0.1040934882464199</v>
      </c>
      <c r="S28" s="33">
        <v>0.79044444444444451</v>
      </c>
      <c r="T28" s="33">
        <v>2.5378888888888889</v>
      </c>
      <c r="U28" s="33">
        <v>0</v>
      </c>
      <c r="V28" s="33">
        <v>8.0937584436638746E-2</v>
      </c>
      <c r="W28" s="33">
        <v>0.6419999999999999</v>
      </c>
      <c r="X28" s="33">
        <v>1.8455555555555554</v>
      </c>
      <c r="Y28" s="33">
        <v>0.87777777777777777</v>
      </c>
      <c r="Z28" s="33">
        <v>8.1837341259119151E-2</v>
      </c>
      <c r="AA28" s="33">
        <v>0</v>
      </c>
      <c r="AB28" s="33">
        <v>0</v>
      </c>
      <c r="AC28" s="33">
        <v>0</v>
      </c>
      <c r="AD28" s="33">
        <v>0</v>
      </c>
      <c r="AE28" s="33">
        <v>0</v>
      </c>
      <c r="AF28" s="33">
        <v>0</v>
      </c>
      <c r="AG28" s="33">
        <v>3.3333333333333333E-2</v>
      </c>
      <c r="AH28" t="s">
        <v>332</v>
      </c>
      <c r="AI28" s="34">
        <v>7</v>
      </c>
    </row>
    <row r="29" spans="1:35" x14ac:dyDescent="0.25">
      <c r="A29" t="s">
        <v>1347</v>
      </c>
      <c r="B29" t="s">
        <v>709</v>
      </c>
      <c r="C29" t="s">
        <v>1000</v>
      </c>
      <c r="D29" t="s">
        <v>1283</v>
      </c>
      <c r="E29" s="33">
        <v>31.488888888888887</v>
      </c>
      <c r="F29" s="33">
        <v>5.5111111111111111</v>
      </c>
      <c r="G29" s="33">
        <v>0.88888888888888884</v>
      </c>
      <c r="H29" s="33">
        <v>0.33333333333333331</v>
      </c>
      <c r="I29" s="33">
        <v>0.2</v>
      </c>
      <c r="J29" s="33">
        <v>0</v>
      </c>
      <c r="K29" s="33">
        <v>0</v>
      </c>
      <c r="L29" s="33">
        <v>1.5118888888888888</v>
      </c>
      <c r="M29" s="33">
        <v>4.4468888888888882</v>
      </c>
      <c r="N29" s="33">
        <v>5.2893333333333352</v>
      </c>
      <c r="O29" s="33">
        <v>0.30919548341566699</v>
      </c>
      <c r="P29" s="33">
        <v>5.4056666666666668</v>
      </c>
      <c r="Q29" s="33">
        <v>0</v>
      </c>
      <c r="R29" s="33">
        <v>0.17166901905434018</v>
      </c>
      <c r="S29" s="33">
        <v>6.5134444444444464</v>
      </c>
      <c r="T29" s="33">
        <v>0</v>
      </c>
      <c r="U29" s="33">
        <v>5.2111111111111112</v>
      </c>
      <c r="V29" s="33">
        <v>0.37233944954128451</v>
      </c>
      <c r="W29" s="33">
        <v>1.1866666666666661</v>
      </c>
      <c r="X29" s="33">
        <v>0</v>
      </c>
      <c r="Y29" s="33">
        <v>0.98888888888888893</v>
      </c>
      <c r="Z29" s="33">
        <v>6.9089625970359905E-2</v>
      </c>
      <c r="AA29" s="33">
        <v>0</v>
      </c>
      <c r="AB29" s="33">
        <v>0</v>
      </c>
      <c r="AC29" s="33">
        <v>0</v>
      </c>
      <c r="AD29" s="33">
        <v>0</v>
      </c>
      <c r="AE29" s="33">
        <v>7.7777777777777779E-2</v>
      </c>
      <c r="AF29" s="33">
        <v>0</v>
      </c>
      <c r="AG29" s="33">
        <v>0</v>
      </c>
      <c r="AH29" t="s">
        <v>223</v>
      </c>
      <c r="AI29" s="34">
        <v>7</v>
      </c>
    </row>
    <row r="30" spans="1:35" x14ac:dyDescent="0.25">
      <c r="A30" t="s">
        <v>1347</v>
      </c>
      <c r="B30" t="s">
        <v>646</v>
      </c>
      <c r="C30" t="s">
        <v>1053</v>
      </c>
      <c r="D30" t="s">
        <v>1283</v>
      </c>
      <c r="E30" s="33">
        <v>43.255555555555553</v>
      </c>
      <c r="F30" s="33">
        <v>5.1555555555555559</v>
      </c>
      <c r="G30" s="33">
        <v>0</v>
      </c>
      <c r="H30" s="33">
        <v>0.40388888888888891</v>
      </c>
      <c r="I30" s="33">
        <v>5.2</v>
      </c>
      <c r="J30" s="33">
        <v>0</v>
      </c>
      <c r="K30" s="33">
        <v>0</v>
      </c>
      <c r="L30" s="33">
        <v>13.391333333333332</v>
      </c>
      <c r="M30" s="33">
        <v>14.680555555555555</v>
      </c>
      <c r="N30" s="33">
        <v>0</v>
      </c>
      <c r="O30" s="33">
        <v>0.33939121500128439</v>
      </c>
      <c r="P30" s="33">
        <v>5.1555555555555559</v>
      </c>
      <c r="Q30" s="33">
        <v>0</v>
      </c>
      <c r="R30" s="33">
        <v>0.11918828666837916</v>
      </c>
      <c r="S30" s="33">
        <v>10.756222222222222</v>
      </c>
      <c r="T30" s="33">
        <v>1.1925555555555556</v>
      </c>
      <c r="U30" s="33">
        <v>0</v>
      </c>
      <c r="V30" s="33">
        <v>0.27623683534549193</v>
      </c>
      <c r="W30" s="33">
        <v>5.3246666666666673</v>
      </c>
      <c r="X30" s="33">
        <v>7.1977777777777785</v>
      </c>
      <c r="Y30" s="33">
        <v>4.4555555555555557</v>
      </c>
      <c r="Z30" s="33">
        <v>0.39250449524788089</v>
      </c>
      <c r="AA30" s="33">
        <v>0</v>
      </c>
      <c r="AB30" s="33">
        <v>0</v>
      </c>
      <c r="AC30" s="33">
        <v>0</v>
      </c>
      <c r="AD30" s="33">
        <v>0</v>
      </c>
      <c r="AE30" s="33">
        <v>16.600000000000001</v>
      </c>
      <c r="AF30" s="33">
        <v>0</v>
      </c>
      <c r="AG30" s="33">
        <v>0</v>
      </c>
      <c r="AH30" t="s">
        <v>160</v>
      </c>
      <c r="AI30" s="34">
        <v>7</v>
      </c>
    </row>
    <row r="31" spans="1:35" x14ac:dyDescent="0.25">
      <c r="A31" t="s">
        <v>1347</v>
      </c>
      <c r="B31" t="s">
        <v>804</v>
      </c>
      <c r="C31" t="s">
        <v>1053</v>
      </c>
      <c r="D31" t="s">
        <v>1301</v>
      </c>
      <c r="E31" s="33">
        <v>105.48888888888889</v>
      </c>
      <c r="F31" s="33">
        <v>5.5888888888888886</v>
      </c>
      <c r="G31" s="33">
        <v>0</v>
      </c>
      <c r="H31" s="33">
        <v>0</v>
      </c>
      <c r="I31" s="33">
        <v>0</v>
      </c>
      <c r="J31" s="33">
        <v>0</v>
      </c>
      <c r="K31" s="33">
        <v>0.44444444444444442</v>
      </c>
      <c r="L31" s="33">
        <v>2.52</v>
      </c>
      <c r="M31" s="33">
        <v>10.27</v>
      </c>
      <c r="N31" s="33">
        <v>0</v>
      </c>
      <c r="O31" s="33">
        <v>9.7356224984200546E-2</v>
      </c>
      <c r="P31" s="33">
        <v>0</v>
      </c>
      <c r="Q31" s="33">
        <v>15.578888888888891</v>
      </c>
      <c r="R31" s="33">
        <v>0.14768274699810408</v>
      </c>
      <c r="S31" s="33">
        <v>5.3187777777777763</v>
      </c>
      <c r="T31" s="33">
        <v>7.5651111111111096</v>
      </c>
      <c r="U31" s="33">
        <v>0</v>
      </c>
      <c r="V31" s="33">
        <v>0.12213503265220137</v>
      </c>
      <c r="W31" s="33">
        <v>5.0121111111111105</v>
      </c>
      <c r="X31" s="33">
        <v>14.089666666666671</v>
      </c>
      <c r="Y31" s="33">
        <v>0</v>
      </c>
      <c r="Z31" s="33">
        <v>0.18107857594270069</v>
      </c>
      <c r="AA31" s="33">
        <v>0</v>
      </c>
      <c r="AB31" s="33">
        <v>0</v>
      </c>
      <c r="AC31" s="33">
        <v>0</v>
      </c>
      <c r="AD31" s="33">
        <v>93.823333333333323</v>
      </c>
      <c r="AE31" s="33">
        <v>0</v>
      </c>
      <c r="AF31" s="33">
        <v>0</v>
      </c>
      <c r="AG31" s="33">
        <v>0</v>
      </c>
      <c r="AH31" t="s">
        <v>319</v>
      </c>
      <c r="AI31" s="34">
        <v>7</v>
      </c>
    </row>
    <row r="32" spans="1:35" x14ac:dyDescent="0.25">
      <c r="A32" t="s">
        <v>1347</v>
      </c>
      <c r="B32" t="s">
        <v>812</v>
      </c>
      <c r="C32" t="s">
        <v>1053</v>
      </c>
      <c r="D32" t="s">
        <v>1283</v>
      </c>
      <c r="E32" s="33">
        <v>49.633333333333333</v>
      </c>
      <c r="F32" s="33">
        <v>9.5555555555555554</v>
      </c>
      <c r="G32" s="33">
        <v>0</v>
      </c>
      <c r="H32" s="33">
        <v>0.16666666666666666</v>
      </c>
      <c r="I32" s="33">
        <v>0.16666666666666666</v>
      </c>
      <c r="J32" s="33">
        <v>0</v>
      </c>
      <c r="K32" s="33">
        <v>0</v>
      </c>
      <c r="L32" s="33">
        <v>0</v>
      </c>
      <c r="M32" s="33">
        <v>0</v>
      </c>
      <c r="N32" s="33">
        <v>5.0921111111111124</v>
      </c>
      <c r="O32" s="33">
        <v>0.10259458249384378</v>
      </c>
      <c r="P32" s="33">
        <v>4.4903333333333331</v>
      </c>
      <c r="Q32" s="33">
        <v>0</v>
      </c>
      <c r="R32" s="33">
        <v>9.0470114170584287E-2</v>
      </c>
      <c r="S32" s="33">
        <v>0</v>
      </c>
      <c r="T32" s="33">
        <v>0</v>
      </c>
      <c r="U32" s="33">
        <v>0</v>
      </c>
      <c r="V32" s="33">
        <v>0</v>
      </c>
      <c r="W32" s="33">
        <v>4.6666666666666662E-3</v>
      </c>
      <c r="X32" s="33">
        <v>1.0222222222222223E-2</v>
      </c>
      <c r="Y32" s="33">
        <v>0</v>
      </c>
      <c r="Z32" s="33">
        <v>2.9997761361092454E-4</v>
      </c>
      <c r="AA32" s="33">
        <v>0</v>
      </c>
      <c r="AB32" s="33">
        <v>0</v>
      </c>
      <c r="AC32" s="33">
        <v>0</v>
      </c>
      <c r="AD32" s="33">
        <v>0</v>
      </c>
      <c r="AE32" s="33">
        <v>0</v>
      </c>
      <c r="AF32" s="33">
        <v>0</v>
      </c>
      <c r="AG32" s="33">
        <v>0</v>
      </c>
      <c r="AH32" t="s">
        <v>327</v>
      </c>
      <c r="AI32" s="34">
        <v>7</v>
      </c>
    </row>
    <row r="33" spans="1:35" x14ac:dyDescent="0.25">
      <c r="A33" t="s">
        <v>1347</v>
      </c>
      <c r="B33" t="s">
        <v>553</v>
      </c>
      <c r="C33" t="s">
        <v>1088</v>
      </c>
      <c r="D33" t="s">
        <v>1282</v>
      </c>
      <c r="E33" s="33">
        <v>99.24444444444444</v>
      </c>
      <c r="F33" s="33">
        <v>5.6888888888888891</v>
      </c>
      <c r="G33" s="33">
        <v>0.26666666666666666</v>
      </c>
      <c r="H33" s="33">
        <v>0.26666666666666666</v>
      </c>
      <c r="I33" s="33">
        <v>0.3</v>
      </c>
      <c r="J33" s="33">
        <v>0</v>
      </c>
      <c r="K33" s="33">
        <v>0</v>
      </c>
      <c r="L33" s="33">
        <v>0.17111111111111113</v>
      </c>
      <c r="M33" s="33">
        <v>0.66444444444444439</v>
      </c>
      <c r="N33" s="33">
        <v>29.812222222222221</v>
      </c>
      <c r="O33" s="33">
        <v>0.30708687863860279</v>
      </c>
      <c r="P33" s="33">
        <v>0</v>
      </c>
      <c r="Q33" s="33">
        <v>6.9822222222222221</v>
      </c>
      <c r="R33" s="33">
        <v>7.0353784146887602E-2</v>
      </c>
      <c r="S33" s="33">
        <v>0.93411111111111123</v>
      </c>
      <c r="T33" s="33">
        <v>2.9333333333333336E-2</v>
      </c>
      <c r="U33" s="33">
        <v>0</v>
      </c>
      <c r="V33" s="33">
        <v>9.7077922077922086E-3</v>
      </c>
      <c r="W33" s="33">
        <v>0.31577777777777777</v>
      </c>
      <c r="X33" s="33">
        <v>1.7255555555555553</v>
      </c>
      <c r="Y33" s="33">
        <v>0</v>
      </c>
      <c r="Z33" s="33">
        <v>2.0568741603224361E-2</v>
      </c>
      <c r="AA33" s="33">
        <v>0</v>
      </c>
      <c r="AB33" s="33">
        <v>0</v>
      </c>
      <c r="AC33" s="33">
        <v>0</v>
      </c>
      <c r="AD33" s="33">
        <v>0</v>
      </c>
      <c r="AE33" s="33">
        <v>0</v>
      </c>
      <c r="AF33" s="33">
        <v>0</v>
      </c>
      <c r="AG33" s="33">
        <v>0</v>
      </c>
      <c r="AH33" t="s">
        <v>64</v>
      </c>
      <c r="AI33" s="34">
        <v>7</v>
      </c>
    </row>
    <row r="34" spans="1:35" x14ac:dyDescent="0.25">
      <c r="A34" t="s">
        <v>1347</v>
      </c>
      <c r="B34" t="s">
        <v>845</v>
      </c>
      <c r="C34" t="s">
        <v>1065</v>
      </c>
      <c r="D34" t="s">
        <v>1283</v>
      </c>
      <c r="E34" s="33">
        <v>86.933333333333337</v>
      </c>
      <c r="F34" s="33">
        <v>1.6888888888888889</v>
      </c>
      <c r="G34" s="33">
        <v>0</v>
      </c>
      <c r="H34" s="33">
        <v>0</v>
      </c>
      <c r="I34" s="33">
        <v>0</v>
      </c>
      <c r="J34" s="33">
        <v>0</v>
      </c>
      <c r="K34" s="33">
        <v>0</v>
      </c>
      <c r="L34" s="33">
        <v>1.2728888888888887</v>
      </c>
      <c r="M34" s="33">
        <v>5.3777777777777782</v>
      </c>
      <c r="N34" s="33">
        <v>0</v>
      </c>
      <c r="O34" s="33">
        <v>6.1860940695296525E-2</v>
      </c>
      <c r="P34" s="33">
        <v>5.2422222222222228</v>
      </c>
      <c r="Q34" s="33">
        <v>1.9266666666666663</v>
      </c>
      <c r="R34" s="33">
        <v>8.2464212678936596E-2</v>
      </c>
      <c r="S34" s="33">
        <v>5.4939999999999989</v>
      </c>
      <c r="T34" s="33">
        <v>11.384666666666666</v>
      </c>
      <c r="U34" s="33">
        <v>0</v>
      </c>
      <c r="V34" s="33">
        <v>0.19415644171779137</v>
      </c>
      <c r="W34" s="33">
        <v>5.6610000000000005</v>
      </c>
      <c r="X34" s="33">
        <v>10.720444444444444</v>
      </c>
      <c r="Y34" s="33">
        <v>0</v>
      </c>
      <c r="Z34" s="33">
        <v>0.18843686094069528</v>
      </c>
      <c r="AA34" s="33">
        <v>0</v>
      </c>
      <c r="AB34" s="33">
        <v>0</v>
      </c>
      <c r="AC34" s="33">
        <v>0</v>
      </c>
      <c r="AD34" s="33">
        <v>0</v>
      </c>
      <c r="AE34" s="33">
        <v>0</v>
      </c>
      <c r="AF34" s="33">
        <v>0</v>
      </c>
      <c r="AG34" s="33">
        <v>0</v>
      </c>
      <c r="AH34" t="s">
        <v>363</v>
      </c>
      <c r="AI34" s="34">
        <v>7</v>
      </c>
    </row>
    <row r="35" spans="1:35" x14ac:dyDescent="0.25">
      <c r="A35" t="s">
        <v>1347</v>
      </c>
      <c r="B35" t="s">
        <v>681</v>
      </c>
      <c r="C35" t="s">
        <v>1053</v>
      </c>
      <c r="D35" t="s">
        <v>1301</v>
      </c>
      <c r="E35" s="33">
        <v>127.95555555555555</v>
      </c>
      <c r="F35" s="33">
        <v>0</v>
      </c>
      <c r="G35" s="33">
        <v>0</v>
      </c>
      <c r="H35" s="33">
        <v>0</v>
      </c>
      <c r="I35" s="33">
        <v>0</v>
      </c>
      <c r="J35" s="33">
        <v>0</v>
      </c>
      <c r="K35" s="33">
        <v>0</v>
      </c>
      <c r="L35" s="33">
        <v>2.6505555555555564</v>
      </c>
      <c r="M35" s="33">
        <v>0</v>
      </c>
      <c r="N35" s="33">
        <v>0</v>
      </c>
      <c r="O35" s="33">
        <v>0</v>
      </c>
      <c r="P35" s="33">
        <v>0</v>
      </c>
      <c r="Q35" s="33">
        <v>0</v>
      </c>
      <c r="R35" s="33">
        <v>0</v>
      </c>
      <c r="S35" s="33">
        <v>3.1745555555555551</v>
      </c>
      <c r="T35" s="33">
        <v>5.6946666666666639</v>
      </c>
      <c r="U35" s="33">
        <v>0</v>
      </c>
      <c r="V35" s="33">
        <v>6.931486627301145E-2</v>
      </c>
      <c r="W35" s="33">
        <v>2.966333333333333</v>
      </c>
      <c r="X35" s="33">
        <v>8.8263333333333325</v>
      </c>
      <c r="Y35" s="33">
        <v>0</v>
      </c>
      <c r="Z35" s="33">
        <v>9.2162209100382073E-2</v>
      </c>
      <c r="AA35" s="33">
        <v>0</v>
      </c>
      <c r="AB35" s="33">
        <v>0</v>
      </c>
      <c r="AC35" s="33">
        <v>0</v>
      </c>
      <c r="AD35" s="33">
        <v>0</v>
      </c>
      <c r="AE35" s="33">
        <v>0</v>
      </c>
      <c r="AF35" s="33">
        <v>0</v>
      </c>
      <c r="AG35" s="33">
        <v>0</v>
      </c>
      <c r="AH35" t="s">
        <v>195</v>
      </c>
      <c r="AI35" s="34">
        <v>7</v>
      </c>
    </row>
    <row r="36" spans="1:35" x14ac:dyDescent="0.25">
      <c r="A36" t="s">
        <v>1347</v>
      </c>
      <c r="B36" t="s">
        <v>792</v>
      </c>
      <c r="C36" t="s">
        <v>1171</v>
      </c>
      <c r="D36" t="s">
        <v>1243</v>
      </c>
      <c r="E36" s="33">
        <v>40.722222222222221</v>
      </c>
      <c r="F36" s="33">
        <v>0</v>
      </c>
      <c r="G36" s="33">
        <v>0</v>
      </c>
      <c r="H36" s="33">
        <v>0</v>
      </c>
      <c r="I36" s="33">
        <v>3.2333333333333334</v>
      </c>
      <c r="J36" s="33">
        <v>0</v>
      </c>
      <c r="K36" s="33">
        <v>0</v>
      </c>
      <c r="L36" s="33">
        <v>4.1064444444444446</v>
      </c>
      <c r="M36" s="33">
        <v>0</v>
      </c>
      <c r="N36" s="33">
        <v>4.8070000000000013</v>
      </c>
      <c r="O36" s="33">
        <v>0.11804365620736702</v>
      </c>
      <c r="P36" s="33">
        <v>0</v>
      </c>
      <c r="Q36" s="33">
        <v>0</v>
      </c>
      <c r="R36" s="33">
        <v>0</v>
      </c>
      <c r="S36" s="33">
        <v>1.3408888888888888</v>
      </c>
      <c r="T36" s="33">
        <v>5.4596666666666689</v>
      </c>
      <c r="U36" s="33">
        <v>0</v>
      </c>
      <c r="V36" s="33">
        <v>0.16699863574351984</v>
      </c>
      <c r="W36" s="33">
        <v>0.50111111111111106</v>
      </c>
      <c r="X36" s="33">
        <v>8.2288888888888874</v>
      </c>
      <c r="Y36" s="33">
        <v>0</v>
      </c>
      <c r="Z36" s="33">
        <v>0.21437926330150064</v>
      </c>
      <c r="AA36" s="33">
        <v>0</v>
      </c>
      <c r="AB36" s="33">
        <v>0</v>
      </c>
      <c r="AC36" s="33">
        <v>0</v>
      </c>
      <c r="AD36" s="33">
        <v>0</v>
      </c>
      <c r="AE36" s="33">
        <v>0</v>
      </c>
      <c r="AF36" s="33">
        <v>0</v>
      </c>
      <c r="AG36" s="33">
        <v>0</v>
      </c>
      <c r="AH36" t="s">
        <v>307</v>
      </c>
      <c r="AI36" s="34">
        <v>7</v>
      </c>
    </row>
    <row r="37" spans="1:35" x14ac:dyDescent="0.25">
      <c r="A37" t="s">
        <v>1347</v>
      </c>
      <c r="B37" t="s">
        <v>495</v>
      </c>
      <c r="C37" t="s">
        <v>1064</v>
      </c>
      <c r="D37" t="s">
        <v>1224</v>
      </c>
      <c r="E37" s="33">
        <v>64.477777777777774</v>
      </c>
      <c r="F37" s="33">
        <v>5.7777777777777777</v>
      </c>
      <c r="G37" s="33">
        <v>0.13333333333333333</v>
      </c>
      <c r="H37" s="33">
        <v>0.31111111111111112</v>
      </c>
      <c r="I37" s="33">
        <v>2.2666666666666666</v>
      </c>
      <c r="J37" s="33">
        <v>0</v>
      </c>
      <c r="K37" s="33">
        <v>0</v>
      </c>
      <c r="L37" s="33">
        <v>3.2296666666666662</v>
      </c>
      <c r="M37" s="33">
        <v>0</v>
      </c>
      <c r="N37" s="33">
        <v>11.897444444444444</v>
      </c>
      <c r="O37" s="33">
        <v>0.18452007582285027</v>
      </c>
      <c r="P37" s="33">
        <v>15.157222222222218</v>
      </c>
      <c r="Q37" s="33">
        <v>0</v>
      </c>
      <c r="R37" s="33">
        <v>0.23507668447354813</v>
      </c>
      <c r="S37" s="33">
        <v>0.49455555555555564</v>
      </c>
      <c r="T37" s="33">
        <v>4.5587777777777783</v>
      </c>
      <c r="U37" s="33">
        <v>0</v>
      </c>
      <c r="V37" s="33">
        <v>7.8373255212820958E-2</v>
      </c>
      <c r="W37" s="33">
        <v>0.60088888888888903</v>
      </c>
      <c r="X37" s="33">
        <v>5.4193333333333333</v>
      </c>
      <c r="Y37" s="33">
        <v>0</v>
      </c>
      <c r="Z37" s="33">
        <v>9.3368947096329494E-2</v>
      </c>
      <c r="AA37" s="33">
        <v>0</v>
      </c>
      <c r="AB37" s="33">
        <v>0</v>
      </c>
      <c r="AC37" s="33">
        <v>0</v>
      </c>
      <c r="AD37" s="33">
        <v>0</v>
      </c>
      <c r="AE37" s="33">
        <v>0</v>
      </c>
      <c r="AF37" s="33">
        <v>0</v>
      </c>
      <c r="AG37" s="33">
        <v>0</v>
      </c>
      <c r="AH37" t="s">
        <v>6</v>
      </c>
      <c r="AI37" s="34">
        <v>7</v>
      </c>
    </row>
    <row r="38" spans="1:35" x14ac:dyDescent="0.25">
      <c r="A38" t="s">
        <v>1347</v>
      </c>
      <c r="B38" t="s">
        <v>852</v>
      </c>
      <c r="C38" t="s">
        <v>1053</v>
      </c>
      <c r="D38" t="s">
        <v>1283</v>
      </c>
      <c r="E38" s="33">
        <v>138.19999999999999</v>
      </c>
      <c r="F38" s="33">
        <v>5.5111111111111111</v>
      </c>
      <c r="G38" s="33">
        <v>0</v>
      </c>
      <c r="H38" s="33">
        <v>0.92044444444444429</v>
      </c>
      <c r="I38" s="33">
        <v>5.6888888888888891</v>
      </c>
      <c r="J38" s="33">
        <v>0</v>
      </c>
      <c r="K38" s="33">
        <v>0</v>
      </c>
      <c r="L38" s="33">
        <v>7.0907777777777783</v>
      </c>
      <c r="M38" s="33">
        <v>8.4388888888888882</v>
      </c>
      <c r="N38" s="33">
        <v>0</v>
      </c>
      <c r="O38" s="33">
        <v>6.1062871844347964E-2</v>
      </c>
      <c r="P38" s="33">
        <v>7.5250000000000004</v>
      </c>
      <c r="Q38" s="33">
        <v>25.744444444444444</v>
      </c>
      <c r="R38" s="33">
        <v>0.24073404084257921</v>
      </c>
      <c r="S38" s="33">
        <v>12.407000000000002</v>
      </c>
      <c r="T38" s="33">
        <v>9.5789999999999988</v>
      </c>
      <c r="U38" s="33">
        <v>0</v>
      </c>
      <c r="V38" s="33">
        <v>0.15908827785817659</v>
      </c>
      <c r="W38" s="33">
        <v>11.117111111111109</v>
      </c>
      <c r="X38" s="33">
        <v>7.0765555555555544</v>
      </c>
      <c r="Y38" s="33">
        <v>8.4111111111111114</v>
      </c>
      <c r="Z38" s="33">
        <v>0.19250924585946294</v>
      </c>
      <c r="AA38" s="33">
        <v>0</v>
      </c>
      <c r="AB38" s="33">
        <v>0</v>
      </c>
      <c r="AC38" s="33">
        <v>0</v>
      </c>
      <c r="AD38" s="33">
        <v>0</v>
      </c>
      <c r="AE38" s="33">
        <v>5.4222222222222225</v>
      </c>
      <c r="AF38" s="33">
        <v>0</v>
      </c>
      <c r="AG38" s="33">
        <v>0</v>
      </c>
      <c r="AH38" t="s">
        <v>370</v>
      </c>
      <c r="AI38" s="34">
        <v>7</v>
      </c>
    </row>
    <row r="39" spans="1:35" x14ac:dyDescent="0.25">
      <c r="A39" t="s">
        <v>1347</v>
      </c>
      <c r="B39" t="s">
        <v>854</v>
      </c>
      <c r="C39" t="s">
        <v>1059</v>
      </c>
      <c r="D39" t="s">
        <v>1283</v>
      </c>
      <c r="E39" s="33">
        <v>114.1</v>
      </c>
      <c r="F39" s="33">
        <v>5.333333333333333</v>
      </c>
      <c r="G39" s="33">
        <v>0</v>
      </c>
      <c r="H39" s="33">
        <v>0.59655555555555573</v>
      </c>
      <c r="I39" s="33">
        <v>5.6</v>
      </c>
      <c r="J39" s="33">
        <v>0</v>
      </c>
      <c r="K39" s="33">
        <v>0</v>
      </c>
      <c r="L39" s="33">
        <v>3.8605555555555555</v>
      </c>
      <c r="M39" s="33">
        <v>5.5194444444444448</v>
      </c>
      <c r="N39" s="33">
        <v>0</v>
      </c>
      <c r="O39" s="33">
        <v>4.8373746226506968E-2</v>
      </c>
      <c r="P39" s="33">
        <v>4.2666666666666666</v>
      </c>
      <c r="Q39" s="33">
        <v>14.583333333333334</v>
      </c>
      <c r="R39" s="33">
        <v>0.16520595968448731</v>
      </c>
      <c r="S39" s="33">
        <v>4.0261111111111125</v>
      </c>
      <c r="T39" s="33">
        <v>6.1835555555555555</v>
      </c>
      <c r="U39" s="33">
        <v>0</v>
      </c>
      <c r="V39" s="33">
        <v>8.9479988314344144E-2</v>
      </c>
      <c r="W39" s="33">
        <v>4.8366666666666678</v>
      </c>
      <c r="X39" s="33">
        <v>7.8945555555555567</v>
      </c>
      <c r="Y39" s="33">
        <v>0</v>
      </c>
      <c r="Z39" s="33">
        <v>0.11157951115006333</v>
      </c>
      <c r="AA39" s="33">
        <v>0</v>
      </c>
      <c r="AB39" s="33">
        <v>0</v>
      </c>
      <c r="AC39" s="33">
        <v>0</v>
      </c>
      <c r="AD39" s="33">
        <v>0</v>
      </c>
      <c r="AE39" s="33">
        <v>2.5333333333333332</v>
      </c>
      <c r="AF39" s="33">
        <v>0</v>
      </c>
      <c r="AG39" s="33">
        <v>0</v>
      </c>
      <c r="AH39" t="s">
        <v>372</v>
      </c>
      <c r="AI39" s="34">
        <v>7</v>
      </c>
    </row>
    <row r="40" spans="1:35" x14ac:dyDescent="0.25">
      <c r="A40" t="s">
        <v>1347</v>
      </c>
      <c r="B40" t="s">
        <v>844</v>
      </c>
      <c r="C40" t="s">
        <v>1053</v>
      </c>
      <c r="D40" t="s">
        <v>1283</v>
      </c>
      <c r="E40" s="33">
        <v>62.166666666666664</v>
      </c>
      <c r="F40" s="33">
        <v>4.8</v>
      </c>
      <c r="G40" s="33">
        <v>0</v>
      </c>
      <c r="H40" s="33">
        <v>0.59922222222222232</v>
      </c>
      <c r="I40" s="33">
        <v>5.5111111111111111</v>
      </c>
      <c r="J40" s="33">
        <v>0</v>
      </c>
      <c r="K40" s="33">
        <v>0</v>
      </c>
      <c r="L40" s="33">
        <v>3.4862222222222226</v>
      </c>
      <c r="M40" s="33">
        <v>13.583333333333334</v>
      </c>
      <c r="N40" s="33">
        <v>0</v>
      </c>
      <c r="O40" s="33">
        <v>0.21849865951742628</v>
      </c>
      <c r="P40" s="33">
        <v>11.366666666666667</v>
      </c>
      <c r="Q40" s="33">
        <v>8.155555555555555</v>
      </c>
      <c r="R40" s="33">
        <v>0.31403038427167113</v>
      </c>
      <c r="S40" s="33">
        <v>1.9012222222222221</v>
      </c>
      <c r="T40" s="33">
        <v>4.4611111111111121</v>
      </c>
      <c r="U40" s="33">
        <v>0</v>
      </c>
      <c r="V40" s="33">
        <v>0.102343163538874</v>
      </c>
      <c r="W40" s="33">
        <v>2.6102222222222227</v>
      </c>
      <c r="X40" s="33">
        <v>2.9088888888888884</v>
      </c>
      <c r="Y40" s="33">
        <v>4.6222222222222218</v>
      </c>
      <c r="Z40" s="33">
        <v>0.16313136729222519</v>
      </c>
      <c r="AA40" s="33">
        <v>0</v>
      </c>
      <c r="AB40" s="33">
        <v>0</v>
      </c>
      <c r="AC40" s="33">
        <v>0</v>
      </c>
      <c r="AD40" s="33">
        <v>0</v>
      </c>
      <c r="AE40" s="33">
        <v>2.2444444444444445</v>
      </c>
      <c r="AF40" s="33">
        <v>0</v>
      </c>
      <c r="AG40" s="33">
        <v>0</v>
      </c>
      <c r="AH40" t="s">
        <v>362</v>
      </c>
      <c r="AI40" s="34">
        <v>7</v>
      </c>
    </row>
    <row r="41" spans="1:35" x14ac:dyDescent="0.25">
      <c r="A41" t="s">
        <v>1347</v>
      </c>
      <c r="B41" t="s">
        <v>502</v>
      </c>
      <c r="C41" t="s">
        <v>1066</v>
      </c>
      <c r="D41" t="s">
        <v>1283</v>
      </c>
      <c r="E41" s="33">
        <v>89.588888888888889</v>
      </c>
      <c r="F41" s="33">
        <v>5.6888888888888891</v>
      </c>
      <c r="G41" s="33">
        <v>1.0666666666666667</v>
      </c>
      <c r="H41" s="33">
        <v>0.26666666666666666</v>
      </c>
      <c r="I41" s="33">
        <v>0.3888888888888889</v>
      </c>
      <c r="J41" s="33">
        <v>0</v>
      </c>
      <c r="K41" s="33">
        <v>0</v>
      </c>
      <c r="L41" s="33">
        <v>2.3775555555555554</v>
      </c>
      <c r="M41" s="33">
        <v>5.3273333333333364</v>
      </c>
      <c r="N41" s="33">
        <v>5.6334444444444429</v>
      </c>
      <c r="O41" s="33">
        <v>0.12234528091281162</v>
      </c>
      <c r="P41" s="33">
        <v>11.094555555555555</v>
      </c>
      <c r="Q41" s="33">
        <v>3.5331111111111118</v>
      </c>
      <c r="R41" s="33">
        <v>0.1632754557856877</v>
      </c>
      <c r="S41" s="33">
        <v>7.7657777777777763</v>
      </c>
      <c r="T41" s="33">
        <v>0.2092222222222222</v>
      </c>
      <c r="U41" s="33">
        <v>0</v>
      </c>
      <c r="V41" s="33">
        <v>8.9017735334242828E-2</v>
      </c>
      <c r="W41" s="33">
        <v>1.0746666666666667</v>
      </c>
      <c r="X41" s="33">
        <v>4.2937777777777777</v>
      </c>
      <c r="Y41" s="33">
        <v>0</v>
      </c>
      <c r="Z41" s="33">
        <v>5.9923105543842239E-2</v>
      </c>
      <c r="AA41" s="33">
        <v>0</v>
      </c>
      <c r="AB41" s="33">
        <v>0</v>
      </c>
      <c r="AC41" s="33">
        <v>0</v>
      </c>
      <c r="AD41" s="33">
        <v>47.301999999999985</v>
      </c>
      <c r="AE41" s="33">
        <v>0</v>
      </c>
      <c r="AF41" s="33">
        <v>0</v>
      </c>
      <c r="AG41" s="33">
        <v>0</v>
      </c>
      <c r="AH41" t="s">
        <v>13</v>
      </c>
      <c r="AI41" s="34">
        <v>7</v>
      </c>
    </row>
    <row r="42" spans="1:35" x14ac:dyDescent="0.25">
      <c r="A42" t="s">
        <v>1347</v>
      </c>
      <c r="B42" t="s">
        <v>641</v>
      </c>
      <c r="C42" t="s">
        <v>1119</v>
      </c>
      <c r="D42" t="s">
        <v>1212</v>
      </c>
      <c r="E42" s="33">
        <v>86.011111111111106</v>
      </c>
      <c r="F42" s="33">
        <v>5.6888888888888891</v>
      </c>
      <c r="G42" s="33">
        <v>0.17777777777777778</v>
      </c>
      <c r="H42" s="33">
        <v>0.18888888888888888</v>
      </c>
      <c r="I42" s="33">
        <v>0.22222222222222221</v>
      </c>
      <c r="J42" s="33">
        <v>0</v>
      </c>
      <c r="K42" s="33">
        <v>0</v>
      </c>
      <c r="L42" s="33">
        <v>2.4277777777777776</v>
      </c>
      <c r="M42" s="33">
        <v>5.6888888888888891</v>
      </c>
      <c r="N42" s="33">
        <v>0</v>
      </c>
      <c r="O42" s="33">
        <v>6.6141325410153731E-2</v>
      </c>
      <c r="P42" s="33">
        <v>5.2638888888888893</v>
      </c>
      <c r="Q42" s="33">
        <v>0.7</v>
      </c>
      <c r="R42" s="33">
        <v>6.9338586745898476E-2</v>
      </c>
      <c r="S42" s="33">
        <v>2.161111111111111</v>
      </c>
      <c r="T42" s="33">
        <v>0</v>
      </c>
      <c r="U42" s="33">
        <v>9.7555555555555564</v>
      </c>
      <c r="V42" s="33">
        <v>0.13854799121560524</v>
      </c>
      <c r="W42" s="33">
        <v>1.6833333333333333</v>
      </c>
      <c r="X42" s="33">
        <v>2.6583333333333332</v>
      </c>
      <c r="Y42" s="33">
        <v>5.5333333333333332</v>
      </c>
      <c r="Z42" s="33">
        <v>0.11481074796537916</v>
      </c>
      <c r="AA42" s="33">
        <v>0</v>
      </c>
      <c r="AB42" s="33">
        <v>0</v>
      </c>
      <c r="AC42" s="33">
        <v>0</v>
      </c>
      <c r="AD42" s="33">
        <v>0</v>
      </c>
      <c r="AE42" s="33">
        <v>2.5444444444444443</v>
      </c>
      <c r="AF42" s="33">
        <v>0</v>
      </c>
      <c r="AG42" s="33">
        <v>0</v>
      </c>
      <c r="AH42" t="s">
        <v>155</v>
      </c>
      <c r="AI42" s="34">
        <v>7</v>
      </c>
    </row>
    <row r="43" spans="1:35" x14ac:dyDescent="0.25">
      <c r="A43" t="s">
        <v>1347</v>
      </c>
      <c r="B43" t="s">
        <v>728</v>
      </c>
      <c r="C43" t="s">
        <v>1112</v>
      </c>
      <c r="D43" t="s">
        <v>1244</v>
      </c>
      <c r="E43" s="33">
        <v>38.4</v>
      </c>
      <c r="F43" s="33">
        <v>7.6111111111111107</v>
      </c>
      <c r="G43" s="33">
        <v>1.0666666666666667</v>
      </c>
      <c r="H43" s="33">
        <v>0.26666666666666666</v>
      </c>
      <c r="I43" s="33">
        <v>0.26666666666666666</v>
      </c>
      <c r="J43" s="33">
        <v>0</v>
      </c>
      <c r="K43" s="33">
        <v>0.26666666666666666</v>
      </c>
      <c r="L43" s="33">
        <v>0</v>
      </c>
      <c r="M43" s="33">
        <v>0</v>
      </c>
      <c r="N43" s="33">
        <v>0</v>
      </c>
      <c r="O43" s="33">
        <v>0</v>
      </c>
      <c r="P43" s="33">
        <v>0</v>
      </c>
      <c r="Q43" s="33">
        <v>5.927777777777778</v>
      </c>
      <c r="R43" s="33">
        <v>0.15436921296296297</v>
      </c>
      <c r="S43" s="33">
        <v>4.224444444444444</v>
      </c>
      <c r="T43" s="33">
        <v>0</v>
      </c>
      <c r="U43" s="33">
        <v>0</v>
      </c>
      <c r="V43" s="33">
        <v>0.11001157407407407</v>
      </c>
      <c r="W43" s="33">
        <v>10.233333333333333</v>
      </c>
      <c r="X43" s="33">
        <v>0</v>
      </c>
      <c r="Y43" s="33">
        <v>0</v>
      </c>
      <c r="Z43" s="33">
        <v>0.26649305555555552</v>
      </c>
      <c r="AA43" s="33">
        <v>0.8</v>
      </c>
      <c r="AB43" s="33">
        <v>0</v>
      </c>
      <c r="AC43" s="33">
        <v>0</v>
      </c>
      <c r="AD43" s="33">
        <v>0</v>
      </c>
      <c r="AE43" s="33">
        <v>0</v>
      </c>
      <c r="AF43" s="33">
        <v>0</v>
      </c>
      <c r="AG43" s="33">
        <v>0</v>
      </c>
      <c r="AH43" t="s">
        <v>242</v>
      </c>
      <c r="AI43" s="34">
        <v>7</v>
      </c>
    </row>
    <row r="44" spans="1:35" x14ac:dyDescent="0.25">
      <c r="A44" t="s">
        <v>1347</v>
      </c>
      <c r="B44" t="s">
        <v>938</v>
      </c>
      <c r="C44" t="s">
        <v>989</v>
      </c>
      <c r="D44" t="s">
        <v>1234</v>
      </c>
      <c r="E44" s="33">
        <v>103.62222222222222</v>
      </c>
      <c r="F44" s="33">
        <v>5.6</v>
      </c>
      <c r="G44" s="33">
        <v>0</v>
      </c>
      <c r="H44" s="33">
        <v>0</v>
      </c>
      <c r="I44" s="33">
        <v>0</v>
      </c>
      <c r="J44" s="33">
        <v>0</v>
      </c>
      <c r="K44" s="33">
        <v>0</v>
      </c>
      <c r="L44" s="33">
        <v>5.011000000000001</v>
      </c>
      <c r="M44" s="33">
        <v>4.9597777777777772</v>
      </c>
      <c r="N44" s="33">
        <v>2.6605555555555549</v>
      </c>
      <c r="O44" s="33">
        <v>7.353956680248766E-2</v>
      </c>
      <c r="P44" s="33">
        <v>0</v>
      </c>
      <c r="Q44" s="33">
        <v>11.197333333333336</v>
      </c>
      <c r="R44" s="33">
        <v>0.10805918936307102</v>
      </c>
      <c r="S44" s="33">
        <v>4.2388888888888889</v>
      </c>
      <c r="T44" s="33">
        <v>2.1362222222222225</v>
      </c>
      <c r="U44" s="33">
        <v>0</v>
      </c>
      <c r="V44" s="33">
        <v>6.1522624919579681E-2</v>
      </c>
      <c r="W44" s="33">
        <v>3.9764444444444451</v>
      </c>
      <c r="X44" s="33">
        <v>5.8448888888888888</v>
      </c>
      <c r="Y44" s="33">
        <v>0</v>
      </c>
      <c r="Z44" s="33">
        <v>9.4780184430624068E-2</v>
      </c>
      <c r="AA44" s="33">
        <v>0</v>
      </c>
      <c r="AB44" s="33">
        <v>0</v>
      </c>
      <c r="AC44" s="33">
        <v>0</v>
      </c>
      <c r="AD44" s="33">
        <v>0</v>
      </c>
      <c r="AE44" s="33">
        <v>0</v>
      </c>
      <c r="AF44" s="33">
        <v>0</v>
      </c>
      <c r="AG44" s="33">
        <v>0</v>
      </c>
      <c r="AH44" t="s">
        <v>456</v>
      </c>
      <c r="AI44" s="34">
        <v>7</v>
      </c>
    </row>
    <row r="45" spans="1:35" x14ac:dyDescent="0.25">
      <c r="A45" t="s">
        <v>1347</v>
      </c>
      <c r="B45" t="s">
        <v>856</v>
      </c>
      <c r="C45" t="s">
        <v>1034</v>
      </c>
      <c r="D45" t="s">
        <v>1211</v>
      </c>
      <c r="E45" s="33">
        <v>43.922222222222224</v>
      </c>
      <c r="F45" s="33">
        <v>5.5111111111111111</v>
      </c>
      <c r="G45" s="33">
        <v>0.28888888888888886</v>
      </c>
      <c r="H45" s="33">
        <v>0.42222222222222222</v>
      </c>
      <c r="I45" s="33">
        <v>2.1888888888888891</v>
      </c>
      <c r="J45" s="33">
        <v>0</v>
      </c>
      <c r="K45" s="33">
        <v>0</v>
      </c>
      <c r="L45" s="33">
        <v>3.3573333333333344</v>
      </c>
      <c r="M45" s="33">
        <v>10.755555555555556</v>
      </c>
      <c r="N45" s="33">
        <v>0.34777777777777785</v>
      </c>
      <c r="O45" s="33">
        <v>0.25279534530736147</v>
      </c>
      <c r="P45" s="33">
        <v>0</v>
      </c>
      <c r="Q45" s="33">
        <v>8.5355555555555593</v>
      </c>
      <c r="R45" s="33">
        <v>0.19433341765747542</v>
      </c>
      <c r="S45" s="33">
        <v>7.9841111111111083</v>
      </c>
      <c r="T45" s="33">
        <v>1.0529999999999997</v>
      </c>
      <c r="U45" s="33">
        <v>0</v>
      </c>
      <c r="V45" s="33">
        <v>0.20575259296736645</v>
      </c>
      <c r="W45" s="33">
        <v>8.8771111111111107</v>
      </c>
      <c r="X45" s="33">
        <v>5.6988888888888916</v>
      </c>
      <c r="Y45" s="33">
        <v>0</v>
      </c>
      <c r="Z45" s="33">
        <v>0.33185934733114092</v>
      </c>
      <c r="AA45" s="33">
        <v>0</v>
      </c>
      <c r="AB45" s="33">
        <v>0</v>
      </c>
      <c r="AC45" s="33">
        <v>0</v>
      </c>
      <c r="AD45" s="33">
        <v>0</v>
      </c>
      <c r="AE45" s="33">
        <v>0</v>
      </c>
      <c r="AF45" s="33">
        <v>0</v>
      </c>
      <c r="AG45" s="33">
        <v>0</v>
      </c>
      <c r="AH45" t="s">
        <v>374</v>
      </c>
      <c r="AI45" s="34">
        <v>7</v>
      </c>
    </row>
    <row r="46" spans="1:35" x14ac:dyDescent="0.25">
      <c r="A46" t="s">
        <v>1347</v>
      </c>
      <c r="B46" t="s">
        <v>652</v>
      </c>
      <c r="C46" t="s">
        <v>990</v>
      </c>
      <c r="D46" t="s">
        <v>1304</v>
      </c>
      <c r="E46" s="33">
        <v>14.822222222222223</v>
      </c>
      <c r="F46" s="33">
        <v>5.2222222222222223</v>
      </c>
      <c r="G46" s="33">
        <v>0</v>
      </c>
      <c r="H46" s="33">
        <v>4.8111111111111111E-2</v>
      </c>
      <c r="I46" s="33">
        <v>0.26666666666666666</v>
      </c>
      <c r="J46" s="33">
        <v>0</v>
      </c>
      <c r="K46" s="33">
        <v>0</v>
      </c>
      <c r="L46" s="33">
        <v>0.3611111111111111</v>
      </c>
      <c r="M46" s="33">
        <v>0</v>
      </c>
      <c r="N46" s="33">
        <v>0</v>
      </c>
      <c r="O46" s="33">
        <v>0</v>
      </c>
      <c r="P46" s="33">
        <v>0</v>
      </c>
      <c r="Q46" s="33">
        <v>2.4557777777777772</v>
      </c>
      <c r="R46" s="33">
        <v>0.16568215892053967</v>
      </c>
      <c r="S46" s="33">
        <v>6.8444444444444447E-2</v>
      </c>
      <c r="T46" s="33">
        <v>0.32600000000000001</v>
      </c>
      <c r="U46" s="33">
        <v>0</v>
      </c>
      <c r="V46" s="33">
        <v>2.661169415292354E-2</v>
      </c>
      <c r="W46" s="33">
        <v>4.7000000000000007E-2</v>
      </c>
      <c r="X46" s="33">
        <v>0.54833333333333345</v>
      </c>
      <c r="Y46" s="33">
        <v>0</v>
      </c>
      <c r="Z46" s="33">
        <v>4.0164917541229396E-2</v>
      </c>
      <c r="AA46" s="33">
        <v>0</v>
      </c>
      <c r="AB46" s="33">
        <v>0</v>
      </c>
      <c r="AC46" s="33">
        <v>0</v>
      </c>
      <c r="AD46" s="33">
        <v>0</v>
      </c>
      <c r="AE46" s="33">
        <v>0</v>
      </c>
      <c r="AF46" s="33">
        <v>0</v>
      </c>
      <c r="AG46" s="33">
        <v>0</v>
      </c>
      <c r="AH46" t="s">
        <v>166</v>
      </c>
      <c r="AI46" s="34">
        <v>7</v>
      </c>
    </row>
    <row r="47" spans="1:35" x14ac:dyDescent="0.25">
      <c r="A47" t="s">
        <v>1347</v>
      </c>
      <c r="B47" t="s">
        <v>892</v>
      </c>
      <c r="C47" t="s">
        <v>1053</v>
      </c>
      <c r="D47" t="s">
        <v>1301</v>
      </c>
      <c r="E47" s="33">
        <v>55.922222222222224</v>
      </c>
      <c r="F47" s="33">
        <v>5.6888888888888891</v>
      </c>
      <c r="G47" s="33">
        <v>0.72222222222222221</v>
      </c>
      <c r="H47" s="33">
        <v>0.2</v>
      </c>
      <c r="I47" s="33">
        <v>0.55555555555555558</v>
      </c>
      <c r="J47" s="33">
        <v>0</v>
      </c>
      <c r="K47" s="33">
        <v>0</v>
      </c>
      <c r="L47" s="33">
        <v>0.45877777777777778</v>
      </c>
      <c r="M47" s="33">
        <v>0</v>
      </c>
      <c r="N47" s="33">
        <v>0</v>
      </c>
      <c r="O47" s="33">
        <v>0</v>
      </c>
      <c r="P47" s="33">
        <v>5.5682222222222215</v>
      </c>
      <c r="Q47" s="33">
        <v>3.8626666666666671</v>
      </c>
      <c r="R47" s="33">
        <v>0.16864295648718458</v>
      </c>
      <c r="S47" s="33">
        <v>1.1390000000000005</v>
      </c>
      <c r="T47" s="33">
        <v>0</v>
      </c>
      <c r="U47" s="33">
        <v>0</v>
      </c>
      <c r="V47" s="33">
        <v>2.0367574011523948E-2</v>
      </c>
      <c r="W47" s="33">
        <v>0.55633333333333346</v>
      </c>
      <c r="X47" s="33">
        <v>0</v>
      </c>
      <c r="Y47" s="33">
        <v>5.7333333333333334</v>
      </c>
      <c r="Z47" s="33">
        <v>0.11247168686667992</v>
      </c>
      <c r="AA47" s="33">
        <v>0</v>
      </c>
      <c r="AB47" s="33">
        <v>0</v>
      </c>
      <c r="AC47" s="33">
        <v>0</v>
      </c>
      <c r="AD47" s="33">
        <v>0</v>
      </c>
      <c r="AE47" s="33">
        <v>0</v>
      </c>
      <c r="AF47" s="33">
        <v>0</v>
      </c>
      <c r="AG47" s="33">
        <v>0</v>
      </c>
      <c r="AH47" t="s">
        <v>410</v>
      </c>
      <c r="AI47" s="34">
        <v>7</v>
      </c>
    </row>
    <row r="48" spans="1:35" x14ac:dyDescent="0.25">
      <c r="A48" t="s">
        <v>1347</v>
      </c>
      <c r="B48" t="s">
        <v>680</v>
      </c>
      <c r="C48" t="s">
        <v>1018</v>
      </c>
      <c r="D48" t="s">
        <v>1236</v>
      </c>
      <c r="E48" s="33">
        <v>120.91111111111111</v>
      </c>
      <c r="F48" s="33">
        <v>6.7555555555555555</v>
      </c>
      <c r="G48" s="33">
        <v>0.4</v>
      </c>
      <c r="H48" s="33">
        <v>0</v>
      </c>
      <c r="I48" s="33">
        <v>0.93333333333333335</v>
      </c>
      <c r="J48" s="33">
        <v>0</v>
      </c>
      <c r="K48" s="33">
        <v>0</v>
      </c>
      <c r="L48" s="33">
        <v>6.1513333333333344</v>
      </c>
      <c r="M48" s="33">
        <v>11.321999999999999</v>
      </c>
      <c r="N48" s="33">
        <v>0</v>
      </c>
      <c r="O48" s="33">
        <v>9.363903694173864E-2</v>
      </c>
      <c r="P48" s="33">
        <v>4.7927777777777782</v>
      </c>
      <c r="Q48" s="33">
        <v>11.654222222222224</v>
      </c>
      <c r="R48" s="33">
        <v>0.13602554677449</v>
      </c>
      <c r="S48" s="33">
        <v>0.47577777777777769</v>
      </c>
      <c r="T48" s="33">
        <v>11.323000000000002</v>
      </c>
      <c r="U48" s="33">
        <v>0</v>
      </c>
      <c r="V48" s="33">
        <v>9.7582245910678198E-2</v>
      </c>
      <c r="W48" s="33">
        <v>5.1630000000000011</v>
      </c>
      <c r="X48" s="33">
        <v>10.94288888888889</v>
      </c>
      <c r="Y48" s="33">
        <v>0</v>
      </c>
      <c r="Z48" s="33">
        <v>0.13320437419591988</v>
      </c>
      <c r="AA48" s="33">
        <v>0</v>
      </c>
      <c r="AB48" s="33">
        <v>0</v>
      </c>
      <c r="AC48" s="33">
        <v>0</v>
      </c>
      <c r="AD48" s="33">
        <v>0</v>
      </c>
      <c r="AE48" s="33">
        <v>0</v>
      </c>
      <c r="AF48" s="33">
        <v>0</v>
      </c>
      <c r="AG48" s="33">
        <v>0</v>
      </c>
      <c r="AH48" t="s">
        <v>194</v>
      </c>
      <c r="AI48" s="34">
        <v>7</v>
      </c>
    </row>
    <row r="49" spans="1:35" x14ac:dyDescent="0.25">
      <c r="A49" t="s">
        <v>1347</v>
      </c>
      <c r="B49" t="s">
        <v>663</v>
      </c>
      <c r="C49" t="s">
        <v>1125</v>
      </c>
      <c r="D49" t="s">
        <v>1312</v>
      </c>
      <c r="E49" s="33">
        <v>33.4</v>
      </c>
      <c r="F49" s="33">
        <v>5.6888888888888891</v>
      </c>
      <c r="G49" s="33">
        <v>0.26666666666666666</v>
      </c>
      <c r="H49" s="33">
        <v>6.3888888888888884E-2</v>
      </c>
      <c r="I49" s="33">
        <v>0.2</v>
      </c>
      <c r="J49" s="33">
        <v>0</v>
      </c>
      <c r="K49" s="33">
        <v>0</v>
      </c>
      <c r="L49" s="33">
        <v>0.61388888888888893</v>
      </c>
      <c r="M49" s="33">
        <v>0</v>
      </c>
      <c r="N49" s="33">
        <v>0.25555555555555554</v>
      </c>
      <c r="O49" s="33">
        <v>7.6513639387890886E-3</v>
      </c>
      <c r="P49" s="33">
        <v>2.6361111111111111</v>
      </c>
      <c r="Q49" s="33">
        <v>3.6111111111111108E-2</v>
      </c>
      <c r="R49" s="33">
        <v>8.0006653359946778E-2</v>
      </c>
      <c r="S49" s="33">
        <v>0.2018888888888889</v>
      </c>
      <c r="T49" s="33">
        <v>1.9407777777777777</v>
      </c>
      <c r="U49" s="33">
        <v>0</v>
      </c>
      <c r="V49" s="33">
        <v>6.4151696606786421E-2</v>
      </c>
      <c r="W49" s="33">
        <v>0.2</v>
      </c>
      <c r="X49" s="33">
        <v>1.6569999999999996</v>
      </c>
      <c r="Y49" s="33">
        <v>0</v>
      </c>
      <c r="Z49" s="33">
        <v>5.5598802395209569E-2</v>
      </c>
      <c r="AA49" s="33">
        <v>0</v>
      </c>
      <c r="AB49" s="33">
        <v>0</v>
      </c>
      <c r="AC49" s="33">
        <v>0</v>
      </c>
      <c r="AD49" s="33">
        <v>0</v>
      </c>
      <c r="AE49" s="33">
        <v>0</v>
      </c>
      <c r="AF49" s="33">
        <v>0</v>
      </c>
      <c r="AG49" s="33">
        <v>0</v>
      </c>
      <c r="AH49" t="s">
        <v>177</v>
      </c>
      <c r="AI49" s="34">
        <v>7</v>
      </c>
    </row>
    <row r="50" spans="1:35" x14ac:dyDescent="0.25">
      <c r="A50" t="s">
        <v>1347</v>
      </c>
      <c r="B50" t="s">
        <v>896</v>
      </c>
      <c r="C50" t="s">
        <v>1034</v>
      </c>
      <c r="D50" t="s">
        <v>1211</v>
      </c>
      <c r="E50" s="33">
        <v>159.61111111111111</v>
      </c>
      <c r="F50" s="33">
        <v>0</v>
      </c>
      <c r="G50" s="33">
        <v>0</v>
      </c>
      <c r="H50" s="33">
        <v>0</v>
      </c>
      <c r="I50" s="33">
        <v>0</v>
      </c>
      <c r="J50" s="33">
        <v>0</v>
      </c>
      <c r="K50" s="33">
        <v>0</v>
      </c>
      <c r="L50" s="33">
        <v>0.94222222222222207</v>
      </c>
      <c r="M50" s="33">
        <v>0</v>
      </c>
      <c r="N50" s="33">
        <v>0</v>
      </c>
      <c r="O50" s="33">
        <v>0</v>
      </c>
      <c r="P50" s="33">
        <v>0</v>
      </c>
      <c r="Q50" s="33">
        <v>0</v>
      </c>
      <c r="R50" s="33">
        <v>0</v>
      </c>
      <c r="S50" s="33">
        <v>1.8714444444444449</v>
      </c>
      <c r="T50" s="33">
        <v>6.6773333333333351</v>
      </c>
      <c r="U50" s="33">
        <v>0</v>
      </c>
      <c r="V50" s="33">
        <v>5.3560041768186573E-2</v>
      </c>
      <c r="W50" s="33">
        <v>0.93155555555555558</v>
      </c>
      <c r="X50" s="33">
        <v>5.1424444444444442</v>
      </c>
      <c r="Y50" s="33">
        <v>0</v>
      </c>
      <c r="Z50" s="33">
        <v>3.8054994778976677E-2</v>
      </c>
      <c r="AA50" s="33">
        <v>0</v>
      </c>
      <c r="AB50" s="33">
        <v>0</v>
      </c>
      <c r="AC50" s="33">
        <v>0</v>
      </c>
      <c r="AD50" s="33">
        <v>0</v>
      </c>
      <c r="AE50" s="33">
        <v>0</v>
      </c>
      <c r="AF50" s="33">
        <v>0</v>
      </c>
      <c r="AG50" s="33">
        <v>0</v>
      </c>
      <c r="AH50" t="s">
        <v>414</v>
      </c>
      <c r="AI50" s="34">
        <v>7</v>
      </c>
    </row>
    <row r="51" spans="1:35" x14ac:dyDescent="0.25">
      <c r="A51" t="s">
        <v>1347</v>
      </c>
      <c r="B51" t="s">
        <v>619</v>
      </c>
      <c r="C51" t="s">
        <v>1069</v>
      </c>
      <c r="D51" t="s">
        <v>1288</v>
      </c>
      <c r="E51" s="33">
        <v>76.577777777777783</v>
      </c>
      <c r="F51" s="33">
        <v>5.0444444444444443</v>
      </c>
      <c r="G51" s="33">
        <v>3.3333333333333333E-2</v>
      </c>
      <c r="H51" s="33">
        <v>0.55333333333333334</v>
      </c>
      <c r="I51" s="33">
        <v>0.2</v>
      </c>
      <c r="J51" s="33">
        <v>0</v>
      </c>
      <c r="K51" s="33">
        <v>0</v>
      </c>
      <c r="L51" s="33">
        <v>3.417222222222223</v>
      </c>
      <c r="M51" s="33">
        <v>0</v>
      </c>
      <c r="N51" s="33">
        <v>12.79122222222222</v>
      </c>
      <c r="O51" s="33">
        <v>0.16703569355774808</v>
      </c>
      <c r="P51" s="33">
        <v>5.2337777777777781</v>
      </c>
      <c r="Q51" s="33">
        <v>5.0156666666666663</v>
      </c>
      <c r="R51" s="33">
        <v>0.13384358676726638</v>
      </c>
      <c r="S51" s="33">
        <v>3.0316666666666667</v>
      </c>
      <c r="T51" s="33">
        <v>4.0951111111111116</v>
      </c>
      <c r="U51" s="33">
        <v>0</v>
      </c>
      <c r="V51" s="33">
        <v>9.306587347649449E-2</v>
      </c>
      <c r="W51" s="33">
        <v>1.9296666666666664</v>
      </c>
      <c r="X51" s="33">
        <v>3.600555555555554</v>
      </c>
      <c r="Y51" s="33">
        <v>0</v>
      </c>
      <c r="Z51" s="33">
        <v>7.2217063261752729E-2</v>
      </c>
      <c r="AA51" s="33">
        <v>0</v>
      </c>
      <c r="AB51" s="33">
        <v>0</v>
      </c>
      <c r="AC51" s="33">
        <v>0</v>
      </c>
      <c r="AD51" s="33">
        <v>0</v>
      </c>
      <c r="AE51" s="33">
        <v>0</v>
      </c>
      <c r="AF51" s="33">
        <v>0</v>
      </c>
      <c r="AG51" s="33">
        <v>0</v>
      </c>
      <c r="AH51" t="s">
        <v>133</v>
      </c>
      <c r="AI51" s="34">
        <v>7</v>
      </c>
    </row>
    <row r="52" spans="1:35" x14ac:dyDescent="0.25">
      <c r="A52" t="s">
        <v>1347</v>
      </c>
      <c r="B52" t="s">
        <v>908</v>
      </c>
      <c r="C52" t="s">
        <v>989</v>
      </c>
      <c r="D52" t="s">
        <v>1234</v>
      </c>
      <c r="E52" s="33">
        <v>66.011111111111106</v>
      </c>
      <c r="F52" s="33">
        <v>11.066666666666666</v>
      </c>
      <c r="G52" s="33">
        <v>0</v>
      </c>
      <c r="H52" s="33">
        <v>0.22777777777777777</v>
      </c>
      <c r="I52" s="33">
        <v>0.5444444444444444</v>
      </c>
      <c r="J52" s="33">
        <v>0</v>
      </c>
      <c r="K52" s="33">
        <v>0</v>
      </c>
      <c r="L52" s="33">
        <v>1.8496666666666666</v>
      </c>
      <c r="M52" s="33">
        <v>0</v>
      </c>
      <c r="N52" s="33">
        <v>4.5205555555555561</v>
      </c>
      <c r="O52" s="33">
        <v>6.8481737081299454E-2</v>
      </c>
      <c r="P52" s="33">
        <v>4.9697777777777778</v>
      </c>
      <c r="Q52" s="33">
        <v>0</v>
      </c>
      <c r="R52" s="33">
        <v>7.5286988722437304E-2</v>
      </c>
      <c r="S52" s="33">
        <v>3.5677777777777786</v>
      </c>
      <c r="T52" s="33">
        <v>1.1775555555555557</v>
      </c>
      <c r="U52" s="33">
        <v>0</v>
      </c>
      <c r="V52" s="33">
        <v>7.1886887729338517E-2</v>
      </c>
      <c r="W52" s="33">
        <v>2.9424444444444444</v>
      </c>
      <c r="X52" s="33">
        <v>4.3185555555555535</v>
      </c>
      <c r="Y52" s="33">
        <v>0</v>
      </c>
      <c r="Z52" s="33">
        <v>0.10999663356337314</v>
      </c>
      <c r="AA52" s="33">
        <v>4.7333333333333334</v>
      </c>
      <c r="AB52" s="33">
        <v>0</v>
      </c>
      <c r="AC52" s="33">
        <v>0</v>
      </c>
      <c r="AD52" s="33">
        <v>0</v>
      </c>
      <c r="AE52" s="33">
        <v>0</v>
      </c>
      <c r="AF52" s="33">
        <v>0</v>
      </c>
      <c r="AG52" s="33">
        <v>0</v>
      </c>
      <c r="AH52" t="s">
        <v>426</v>
      </c>
      <c r="AI52" s="34">
        <v>7</v>
      </c>
    </row>
    <row r="53" spans="1:35" x14ac:dyDescent="0.25">
      <c r="A53" t="s">
        <v>1347</v>
      </c>
      <c r="B53" t="s">
        <v>871</v>
      </c>
      <c r="C53" t="s">
        <v>1027</v>
      </c>
      <c r="D53" t="s">
        <v>1283</v>
      </c>
      <c r="E53" s="33">
        <v>20</v>
      </c>
      <c r="F53" s="33">
        <v>5.6888888888888891</v>
      </c>
      <c r="G53" s="33">
        <v>0.26666666666666666</v>
      </c>
      <c r="H53" s="33">
        <v>0.20066666666666669</v>
      </c>
      <c r="I53" s="33">
        <v>0.57777777777777772</v>
      </c>
      <c r="J53" s="33">
        <v>0</v>
      </c>
      <c r="K53" s="33">
        <v>0</v>
      </c>
      <c r="L53" s="33">
        <v>7.8836666666666648</v>
      </c>
      <c r="M53" s="33">
        <v>4.75</v>
      </c>
      <c r="N53" s="33">
        <v>0</v>
      </c>
      <c r="O53" s="33">
        <v>0.23749999999999999</v>
      </c>
      <c r="P53" s="33">
        <v>4.7944444444444443</v>
      </c>
      <c r="Q53" s="33">
        <v>0</v>
      </c>
      <c r="R53" s="33">
        <v>0.23972222222222223</v>
      </c>
      <c r="S53" s="33">
        <v>7.8628888888888921</v>
      </c>
      <c r="T53" s="33">
        <v>9.2246666666666641</v>
      </c>
      <c r="U53" s="33">
        <v>0</v>
      </c>
      <c r="V53" s="33">
        <v>0.8543777777777779</v>
      </c>
      <c r="W53" s="33">
        <v>11.872666666666666</v>
      </c>
      <c r="X53" s="33">
        <v>11.054888888888891</v>
      </c>
      <c r="Y53" s="33">
        <v>7.7777777777777779E-2</v>
      </c>
      <c r="Z53" s="33">
        <v>1.1502666666666668</v>
      </c>
      <c r="AA53" s="33">
        <v>0</v>
      </c>
      <c r="AB53" s="33">
        <v>0</v>
      </c>
      <c r="AC53" s="33">
        <v>0</v>
      </c>
      <c r="AD53" s="33">
        <v>0</v>
      </c>
      <c r="AE53" s="33">
        <v>0</v>
      </c>
      <c r="AF53" s="33">
        <v>0</v>
      </c>
      <c r="AG53" s="33">
        <v>0</v>
      </c>
      <c r="AH53" t="s">
        <v>389</v>
      </c>
      <c r="AI53" s="34">
        <v>7</v>
      </c>
    </row>
    <row r="54" spans="1:35" x14ac:dyDescent="0.25">
      <c r="A54" t="s">
        <v>1347</v>
      </c>
      <c r="B54" t="s">
        <v>746</v>
      </c>
      <c r="C54" t="s">
        <v>1007</v>
      </c>
      <c r="D54" t="s">
        <v>1291</v>
      </c>
      <c r="E54" s="33">
        <v>39.955555555555556</v>
      </c>
      <c r="F54" s="33">
        <v>0</v>
      </c>
      <c r="G54" s="33">
        <v>0</v>
      </c>
      <c r="H54" s="33">
        <v>0</v>
      </c>
      <c r="I54" s="33">
        <v>0</v>
      </c>
      <c r="J54" s="33">
        <v>0</v>
      </c>
      <c r="K54" s="33">
        <v>0</v>
      </c>
      <c r="L54" s="33">
        <v>0</v>
      </c>
      <c r="M54" s="33">
        <v>0</v>
      </c>
      <c r="N54" s="33">
        <v>1.1864444444444442</v>
      </c>
      <c r="O54" s="33">
        <v>2.9694104560622908E-2</v>
      </c>
      <c r="P54" s="33">
        <v>0</v>
      </c>
      <c r="Q54" s="33">
        <v>4.4444444444444446E-2</v>
      </c>
      <c r="R54" s="33">
        <v>1.1123470522803114E-3</v>
      </c>
      <c r="S54" s="33">
        <v>0</v>
      </c>
      <c r="T54" s="33">
        <v>0</v>
      </c>
      <c r="U54" s="33">
        <v>0</v>
      </c>
      <c r="V54" s="33">
        <v>0</v>
      </c>
      <c r="W54" s="33">
        <v>0</v>
      </c>
      <c r="X54" s="33">
        <v>0</v>
      </c>
      <c r="Y54" s="33">
        <v>0</v>
      </c>
      <c r="Z54" s="33">
        <v>0</v>
      </c>
      <c r="AA54" s="33">
        <v>0</v>
      </c>
      <c r="AB54" s="33">
        <v>0</v>
      </c>
      <c r="AC54" s="33">
        <v>0</v>
      </c>
      <c r="AD54" s="33">
        <v>5.6285555555555566</v>
      </c>
      <c r="AE54" s="33">
        <v>0</v>
      </c>
      <c r="AF54" s="33">
        <v>0</v>
      </c>
      <c r="AG54" s="33">
        <v>0</v>
      </c>
      <c r="AH54" t="s">
        <v>260</v>
      </c>
      <c r="AI54" s="34">
        <v>7</v>
      </c>
    </row>
    <row r="55" spans="1:35" x14ac:dyDescent="0.25">
      <c r="A55" t="s">
        <v>1347</v>
      </c>
      <c r="B55" t="s">
        <v>555</v>
      </c>
      <c r="C55" t="s">
        <v>969</v>
      </c>
      <c r="D55" t="s">
        <v>1299</v>
      </c>
      <c r="E55" s="33">
        <v>56.611111111111114</v>
      </c>
      <c r="F55" s="33">
        <v>5.6</v>
      </c>
      <c r="G55" s="33">
        <v>0</v>
      </c>
      <c r="H55" s="33">
        <v>0</v>
      </c>
      <c r="I55" s="33">
        <v>0</v>
      </c>
      <c r="J55" s="33">
        <v>0</v>
      </c>
      <c r="K55" s="33">
        <v>0</v>
      </c>
      <c r="L55" s="33">
        <v>1.615777777777778</v>
      </c>
      <c r="M55" s="33">
        <v>3.8805555555555555</v>
      </c>
      <c r="N55" s="33">
        <v>0</v>
      </c>
      <c r="O55" s="33">
        <v>6.8547595682041218E-2</v>
      </c>
      <c r="P55" s="33">
        <v>0</v>
      </c>
      <c r="Q55" s="33">
        <v>5.4015555555555563</v>
      </c>
      <c r="R55" s="33">
        <v>9.5415112855740933E-2</v>
      </c>
      <c r="S55" s="33">
        <v>1.1735555555555555</v>
      </c>
      <c r="T55" s="33">
        <v>4.3904444444444453</v>
      </c>
      <c r="U55" s="33">
        <v>0</v>
      </c>
      <c r="V55" s="33">
        <v>9.8284592737978418E-2</v>
      </c>
      <c r="W55" s="33">
        <v>0.9996666666666667</v>
      </c>
      <c r="X55" s="33">
        <v>4.992</v>
      </c>
      <c r="Y55" s="33">
        <v>0</v>
      </c>
      <c r="Z55" s="33">
        <v>0.10583905789990186</v>
      </c>
      <c r="AA55" s="33">
        <v>0</v>
      </c>
      <c r="AB55" s="33">
        <v>0</v>
      </c>
      <c r="AC55" s="33">
        <v>0</v>
      </c>
      <c r="AD55" s="33">
        <v>0</v>
      </c>
      <c r="AE55" s="33">
        <v>0</v>
      </c>
      <c r="AF55" s="33">
        <v>0</v>
      </c>
      <c r="AG55" s="33">
        <v>0</v>
      </c>
      <c r="AH55" t="s">
        <v>66</v>
      </c>
      <c r="AI55" s="34">
        <v>7</v>
      </c>
    </row>
    <row r="56" spans="1:35" x14ac:dyDescent="0.25">
      <c r="A56" t="s">
        <v>1347</v>
      </c>
      <c r="B56" t="s">
        <v>617</v>
      </c>
      <c r="C56" t="s">
        <v>1115</v>
      </c>
      <c r="D56" t="s">
        <v>1308</v>
      </c>
      <c r="E56" s="33">
        <v>26.622222222222224</v>
      </c>
      <c r="F56" s="33">
        <v>10.344444444444445</v>
      </c>
      <c r="G56" s="33">
        <v>0</v>
      </c>
      <c r="H56" s="33">
        <v>8.5222222222222227E-2</v>
      </c>
      <c r="I56" s="33">
        <v>0.25555555555555554</v>
      </c>
      <c r="J56" s="33">
        <v>0</v>
      </c>
      <c r="K56" s="33">
        <v>0</v>
      </c>
      <c r="L56" s="33">
        <v>0.36122222222222228</v>
      </c>
      <c r="M56" s="33">
        <v>0</v>
      </c>
      <c r="N56" s="33">
        <v>5.7026666666666666</v>
      </c>
      <c r="O56" s="33">
        <v>0.21420701168614356</v>
      </c>
      <c r="P56" s="33">
        <v>1.814111111111111</v>
      </c>
      <c r="Q56" s="33">
        <v>0</v>
      </c>
      <c r="R56" s="33">
        <v>6.8142737896494152E-2</v>
      </c>
      <c r="S56" s="33">
        <v>4.5789999999999997</v>
      </c>
      <c r="T56" s="33">
        <v>0</v>
      </c>
      <c r="U56" s="33">
        <v>0</v>
      </c>
      <c r="V56" s="33">
        <v>0.17199916527545908</v>
      </c>
      <c r="W56" s="33">
        <v>0.19666666666666663</v>
      </c>
      <c r="X56" s="33">
        <v>4.0205555555555552</v>
      </c>
      <c r="Y56" s="33">
        <v>0</v>
      </c>
      <c r="Z56" s="33">
        <v>0.15840984974958261</v>
      </c>
      <c r="AA56" s="33">
        <v>0</v>
      </c>
      <c r="AB56" s="33">
        <v>0</v>
      </c>
      <c r="AC56" s="33">
        <v>0</v>
      </c>
      <c r="AD56" s="33">
        <v>0</v>
      </c>
      <c r="AE56" s="33">
        <v>0</v>
      </c>
      <c r="AF56" s="33">
        <v>0</v>
      </c>
      <c r="AG56" s="33">
        <v>0</v>
      </c>
      <c r="AH56" t="s">
        <v>131</v>
      </c>
      <c r="AI56" s="34">
        <v>7</v>
      </c>
    </row>
    <row r="57" spans="1:35" x14ac:dyDescent="0.25">
      <c r="A57" t="s">
        <v>1347</v>
      </c>
      <c r="B57" t="s">
        <v>492</v>
      </c>
      <c r="C57" t="s">
        <v>1062</v>
      </c>
      <c r="D57" t="s">
        <v>1254</v>
      </c>
      <c r="E57" s="33">
        <v>43.844444444444441</v>
      </c>
      <c r="F57" s="33">
        <v>10.833333333333334</v>
      </c>
      <c r="G57" s="33">
        <v>0</v>
      </c>
      <c r="H57" s="33">
        <v>0.1647777777777778</v>
      </c>
      <c r="I57" s="33">
        <v>0.36666666666666664</v>
      </c>
      <c r="J57" s="33">
        <v>0</v>
      </c>
      <c r="K57" s="33">
        <v>0</v>
      </c>
      <c r="L57" s="33">
        <v>1.1122222222222222</v>
      </c>
      <c r="M57" s="33">
        <v>0</v>
      </c>
      <c r="N57" s="33">
        <v>1.930333333333333</v>
      </c>
      <c r="O57" s="33">
        <v>4.4026862645717181E-2</v>
      </c>
      <c r="P57" s="33">
        <v>4.903777777777778</v>
      </c>
      <c r="Q57" s="33">
        <v>0</v>
      </c>
      <c r="R57" s="33">
        <v>0.11184490623416118</v>
      </c>
      <c r="S57" s="33">
        <v>0.64877777777777768</v>
      </c>
      <c r="T57" s="33">
        <v>4.0069999999999997</v>
      </c>
      <c r="U57" s="33">
        <v>0</v>
      </c>
      <c r="V57" s="33">
        <v>0.10618854536239228</v>
      </c>
      <c r="W57" s="33">
        <v>0.38077777777777783</v>
      </c>
      <c r="X57" s="33">
        <v>4.3451111111111098</v>
      </c>
      <c r="Y57" s="33">
        <v>0</v>
      </c>
      <c r="Z57" s="33">
        <v>0.10778763304612263</v>
      </c>
      <c r="AA57" s="33">
        <v>0</v>
      </c>
      <c r="AB57" s="33">
        <v>0</v>
      </c>
      <c r="AC57" s="33">
        <v>0</v>
      </c>
      <c r="AD57" s="33">
        <v>0</v>
      </c>
      <c r="AE57" s="33">
        <v>0</v>
      </c>
      <c r="AF57" s="33">
        <v>0</v>
      </c>
      <c r="AG57" s="33">
        <v>0</v>
      </c>
      <c r="AH57" t="s">
        <v>3</v>
      </c>
      <c r="AI57" s="34">
        <v>7</v>
      </c>
    </row>
    <row r="58" spans="1:35" x14ac:dyDescent="0.25">
      <c r="A58" t="s">
        <v>1347</v>
      </c>
      <c r="B58" t="s">
        <v>585</v>
      </c>
      <c r="C58" t="s">
        <v>992</v>
      </c>
      <c r="D58" t="s">
        <v>1289</v>
      </c>
      <c r="E58" s="33">
        <v>68.511111111111106</v>
      </c>
      <c r="F58" s="33">
        <v>5.6888888888888891</v>
      </c>
      <c r="G58" s="33">
        <v>0</v>
      </c>
      <c r="H58" s="33">
        <v>0</v>
      </c>
      <c r="I58" s="33">
        <v>0.53333333333333333</v>
      </c>
      <c r="J58" s="33">
        <v>0</v>
      </c>
      <c r="K58" s="33">
        <v>0</v>
      </c>
      <c r="L58" s="33">
        <v>1.5416666666666667</v>
      </c>
      <c r="M58" s="33">
        <v>5.7077777777777783</v>
      </c>
      <c r="N58" s="33">
        <v>0</v>
      </c>
      <c r="O58" s="33">
        <v>8.3311709373986395E-2</v>
      </c>
      <c r="P58" s="33">
        <v>5.7133333333333312</v>
      </c>
      <c r="Q58" s="33">
        <v>0</v>
      </c>
      <c r="R58" s="33">
        <v>8.3392799221537445E-2</v>
      </c>
      <c r="S58" s="33">
        <v>3.5684444444444448</v>
      </c>
      <c r="T58" s="33">
        <v>3.6</v>
      </c>
      <c r="U58" s="33">
        <v>0</v>
      </c>
      <c r="V58" s="33">
        <v>0.10463185209211807</v>
      </c>
      <c r="W58" s="33">
        <v>2.7052222222222224</v>
      </c>
      <c r="X58" s="33">
        <v>3.7031111111111121</v>
      </c>
      <c r="Y58" s="33">
        <v>0</v>
      </c>
      <c r="Z58" s="33">
        <v>9.3537139150178431E-2</v>
      </c>
      <c r="AA58" s="33">
        <v>0</v>
      </c>
      <c r="AB58" s="33">
        <v>0</v>
      </c>
      <c r="AC58" s="33">
        <v>0</v>
      </c>
      <c r="AD58" s="33">
        <v>0</v>
      </c>
      <c r="AE58" s="33">
        <v>0</v>
      </c>
      <c r="AF58" s="33">
        <v>0</v>
      </c>
      <c r="AG58" s="33">
        <v>0</v>
      </c>
      <c r="AH58" t="s">
        <v>97</v>
      </c>
      <c r="AI58" s="34">
        <v>7</v>
      </c>
    </row>
    <row r="59" spans="1:35" x14ac:dyDescent="0.25">
      <c r="A59" t="s">
        <v>1347</v>
      </c>
      <c r="B59" t="s">
        <v>934</v>
      </c>
      <c r="C59" t="s">
        <v>1204</v>
      </c>
      <c r="D59" t="s">
        <v>1262</v>
      </c>
      <c r="E59" s="33">
        <v>79.86666666666666</v>
      </c>
      <c r="F59" s="33">
        <v>35.844444444444441</v>
      </c>
      <c r="G59" s="33">
        <v>0.25555555555555554</v>
      </c>
      <c r="H59" s="33">
        <v>0</v>
      </c>
      <c r="I59" s="33">
        <v>0</v>
      </c>
      <c r="J59" s="33">
        <v>0</v>
      </c>
      <c r="K59" s="33">
        <v>0</v>
      </c>
      <c r="L59" s="33">
        <v>6.6720000000000006</v>
      </c>
      <c r="M59" s="33">
        <v>0</v>
      </c>
      <c r="N59" s="33">
        <v>14.75</v>
      </c>
      <c r="O59" s="33">
        <v>0.18468280467445744</v>
      </c>
      <c r="P59" s="33">
        <v>0</v>
      </c>
      <c r="Q59" s="33">
        <v>4.5083333333333337</v>
      </c>
      <c r="R59" s="33">
        <v>5.6448247078464117E-2</v>
      </c>
      <c r="S59" s="33">
        <v>7.5513333333333321</v>
      </c>
      <c r="T59" s="33">
        <v>7.5934444444444438</v>
      </c>
      <c r="U59" s="33">
        <v>0</v>
      </c>
      <c r="V59" s="33">
        <v>0.18962576516416249</v>
      </c>
      <c r="W59" s="33">
        <v>5.0938888888888894</v>
      </c>
      <c r="X59" s="33">
        <v>7.2331111111111115</v>
      </c>
      <c r="Y59" s="33">
        <v>0</v>
      </c>
      <c r="Z59" s="33">
        <v>0.15434474123539235</v>
      </c>
      <c r="AA59" s="33">
        <v>0</v>
      </c>
      <c r="AB59" s="33">
        <v>0</v>
      </c>
      <c r="AC59" s="33">
        <v>0</v>
      </c>
      <c r="AD59" s="33">
        <v>0</v>
      </c>
      <c r="AE59" s="33">
        <v>0</v>
      </c>
      <c r="AF59" s="33">
        <v>0</v>
      </c>
      <c r="AG59" s="33">
        <v>0</v>
      </c>
      <c r="AH59" t="s">
        <v>452</v>
      </c>
      <c r="AI59" s="34">
        <v>7</v>
      </c>
    </row>
    <row r="60" spans="1:35" x14ac:dyDescent="0.25">
      <c r="A60" t="s">
        <v>1347</v>
      </c>
      <c r="B60" t="s">
        <v>576</v>
      </c>
      <c r="C60" t="s">
        <v>1100</v>
      </c>
      <c r="D60" t="s">
        <v>1271</v>
      </c>
      <c r="E60" s="33">
        <v>78.433333333333337</v>
      </c>
      <c r="F60" s="33">
        <v>5.7666666666666666</v>
      </c>
      <c r="G60" s="33">
        <v>0</v>
      </c>
      <c r="H60" s="33">
        <v>0</v>
      </c>
      <c r="I60" s="33">
        <v>0</v>
      </c>
      <c r="J60" s="33">
        <v>0</v>
      </c>
      <c r="K60" s="33">
        <v>0</v>
      </c>
      <c r="L60" s="33">
        <v>2.106555555555556</v>
      </c>
      <c r="M60" s="33">
        <v>5.1377777777777771</v>
      </c>
      <c r="N60" s="33">
        <v>0</v>
      </c>
      <c r="O60" s="33">
        <v>6.5505029040940632E-2</v>
      </c>
      <c r="P60" s="33">
        <v>0</v>
      </c>
      <c r="Q60" s="33">
        <v>9.5288888888888863</v>
      </c>
      <c r="R60" s="33">
        <v>0.1214902960759314</v>
      </c>
      <c r="S60" s="33">
        <v>6.2211111111111093</v>
      </c>
      <c r="T60" s="33">
        <v>1.8627777777777774</v>
      </c>
      <c r="U60" s="33">
        <v>0</v>
      </c>
      <c r="V60" s="33">
        <v>0.10306700665816684</v>
      </c>
      <c r="W60" s="33">
        <v>2.0677777777777768</v>
      </c>
      <c r="X60" s="33">
        <v>5.9490000000000007</v>
      </c>
      <c r="Y60" s="33">
        <v>0</v>
      </c>
      <c r="Z60" s="33">
        <v>0.10221136138263209</v>
      </c>
      <c r="AA60" s="33">
        <v>0</v>
      </c>
      <c r="AB60" s="33">
        <v>0</v>
      </c>
      <c r="AC60" s="33">
        <v>0</v>
      </c>
      <c r="AD60" s="33">
        <v>51.063333333333318</v>
      </c>
      <c r="AE60" s="33">
        <v>0</v>
      </c>
      <c r="AF60" s="33">
        <v>0</v>
      </c>
      <c r="AG60" s="33">
        <v>0</v>
      </c>
      <c r="AH60" t="s">
        <v>88</v>
      </c>
      <c r="AI60" s="34">
        <v>7</v>
      </c>
    </row>
    <row r="61" spans="1:35" x14ac:dyDescent="0.25">
      <c r="A61" t="s">
        <v>1347</v>
      </c>
      <c r="B61" t="s">
        <v>786</v>
      </c>
      <c r="C61" t="s">
        <v>1053</v>
      </c>
      <c r="D61" t="s">
        <v>1301</v>
      </c>
      <c r="E61" s="33">
        <v>71.87777777777778</v>
      </c>
      <c r="F61" s="33">
        <v>5.5111111111111111</v>
      </c>
      <c r="G61" s="33">
        <v>0.13333333333333333</v>
      </c>
      <c r="H61" s="33">
        <v>0</v>
      </c>
      <c r="I61" s="33">
        <v>0</v>
      </c>
      <c r="J61" s="33">
        <v>0.16666666666666666</v>
      </c>
      <c r="K61" s="33">
        <v>0</v>
      </c>
      <c r="L61" s="33">
        <v>1.9121111111111111</v>
      </c>
      <c r="M61" s="33">
        <v>4.8444444444444441</v>
      </c>
      <c r="N61" s="33">
        <v>0</v>
      </c>
      <c r="O61" s="33">
        <v>6.7398361415983918E-2</v>
      </c>
      <c r="P61" s="33">
        <v>0</v>
      </c>
      <c r="Q61" s="33">
        <v>11.572222222222223</v>
      </c>
      <c r="R61" s="33">
        <v>0.16099860874942032</v>
      </c>
      <c r="S61" s="33">
        <v>0</v>
      </c>
      <c r="T61" s="33">
        <v>4.9198888888888881</v>
      </c>
      <c r="U61" s="33">
        <v>0</v>
      </c>
      <c r="V61" s="33">
        <v>6.8447982686659442E-2</v>
      </c>
      <c r="W61" s="33">
        <v>0.75422222222222213</v>
      </c>
      <c r="X61" s="33">
        <v>4.1668888888888898</v>
      </c>
      <c r="Y61" s="33">
        <v>0</v>
      </c>
      <c r="Z61" s="33">
        <v>6.8464986860411206E-2</v>
      </c>
      <c r="AA61" s="33">
        <v>0</v>
      </c>
      <c r="AB61" s="33">
        <v>0</v>
      </c>
      <c r="AC61" s="33">
        <v>0</v>
      </c>
      <c r="AD61" s="33">
        <v>37.93611111111111</v>
      </c>
      <c r="AE61" s="33">
        <v>0</v>
      </c>
      <c r="AF61" s="33">
        <v>0</v>
      </c>
      <c r="AG61" s="33">
        <v>0</v>
      </c>
      <c r="AH61" t="s">
        <v>301</v>
      </c>
      <c r="AI61" s="34">
        <v>7</v>
      </c>
    </row>
    <row r="62" spans="1:35" x14ac:dyDescent="0.25">
      <c r="A62" t="s">
        <v>1347</v>
      </c>
      <c r="B62" t="s">
        <v>810</v>
      </c>
      <c r="C62" t="s">
        <v>1003</v>
      </c>
      <c r="D62" t="s">
        <v>1241</v>
      </c>
      <c r="E62" s="33">
        <v>21.655555555555555</v>
      </c>
      <c r="F62" s="33">
        <v>10.688888888888888</v>
      </c>
      <c r="G62" s="33">
        <v>0</v>
      </c>
      <c r="H62" s="33">
        <v>0.10188888888888889</v>
      </c>
      <c r="I62" s="33">
        <v>0.27777777777777779</v>
      </c>
      <c r="J62" s="33">
        <v>0</v>
      </c>
      <c r="K62" s="33">
        <v>0</v>
      </c>
      <c r="L62" s="33">
        <v>0</v>
      </c>
      <c r="M62" s="33">
        <v>0</v>
      </c>
      <c r="N62" s="33">
        <v>4.5690000000000017</v>
      </c>
      <c r="O62" s="33">
        <v>0.21098512057465377</v>
      </c>
      <c r="P62" s="33">
        <v>0</v>
      </c>
      <c r="Q62" s="33">
        <v>0</v>
      </c>
      <c r="R62" s="33">
        <v>0</v>
      </c>
      <c r="S62" s="33">
        <v>0.22588888888888892</v>
      </c>
      <c r="T62" s="33">
        <v>0</v>
      </c>
      <c r="U62" s="33">
        <v>0</v>
      </c>
      <c r="V62" s="33">
        <v>1.0430990251410982E-2</v>
      </c>
      <c r="W62" s="33">
        <v>0.41155555555555556</v>
      </c>
      <c r="X62" s="33">
        <v>0.20066666666666669</v>
      </c>
      <c r="Y62" s="33">
        <v>0</v>
      </c>
      <c r="Z62" s="33">
        <v>2.827090815802976E-2</v>
      </c>
      <c r="AA62" s="33">
        <v>0</v>
      </c>
      <c r="AB62" s="33">
        <v>0</v>
      </c>
      <c r="AC62" s="33">
        <v>0</v>
      </c>
      <c r="AD62" s="33">
        <v>0</v>
      </c>
      <c r="AE62" s="33">
        <v>0</v>
      </c>
      <c r="AF62" s="33">
        <v>0</v>
      </c>
      <c r="AG62" s="33">
        <v>0</v>
      </c>
      <c r="AH62" t="s">
        <v>325</v>
      </c>
      <c r="AI62" s="34">
        <v>7</v>
      </c>
    </row>
    <row r="63" spans="1:35" x14ac:dyDescent="0.25">
      <c r="A63" t="s">
        <v>1347</v>
      </c>
      <c r="B63" t="s">
        <v>656</v>
      </c>
      <c r="C63" t="s">
        <v>1124</v>
      </c>
      <c r="D63" t="s">
        <v>1281</v>
      </c>
      <c r="E63" s="33">
        <v>40.255555555555553</v>
      </c>
      <c r="F63" s="33">
        <v>6.5777777777777775</v>
      </c>
      <c r="G63" s="33">
        <v>0.44444444444444442</v>
      </c>
      <c r="H63" s="33">
        <v>0</v>
      </c>
      <c r="I63" s="33">
        <v>0.2</v>
      </c>
      <c r="J63" s="33">
        <v>0</v>
      </c>
      <c r="K63" s="33">
        <v>0</v>
      </c>
      <c r="L63" s="33">
        <v>0</v>
      </c>
      <c r="M63" s="33">
        <v>0</v>
      </c>
      <c r="N63" s="33">
        <v>0</v>
      </c>
      <c r="O63" s="33">
        <v>0</v>
      </c>
      <c r="P63" s="33">
        <v>0</v>
      </c>
      <c r="Q63" s="33">
        <v>10.475</v>
      </c>
      <c r="R63" s="33">
        <v>0.26021253105161468</v>
      </c>
      <c r="S63" s="33">
        <v>0.87222222222222223</v>
      </c>
      <c r="T63" s="33">
        <v>0</v>
      </c>
      <c r="U63" s="33">
        <v>5.1111111111111107</v>
      </c>
      <c r="V63" s="33">
        <v>0.14863372895390559</v>
      </c>
      <c r="W63" s="33">
        <v>0.23333333333333334</v>
      </c>
      <c r="X63" s="33">
        <v>0</v>
      </c>
      <c r="Y63" s="33">
        <v>5.5777777777777775</v>
      </c>
      <c r="Z63" s="33">
        <v>0.1443555064863373</v>
      </c>
      <c r="AA63" s="33">
        <v>0</v>
      </c>
      <c r="AB63" s="33">
        <v>0</v>
      </c>
      <c r="AC63" s="33">
        <v>0</v>
      </c>
      <c r="AD63" s="33">
        <v>0</v>
      </c>
      <c r="AE63" s="33">
        <v>0</v>
      </c>
      <c r="AF63" s="33">
        <v>0</v>
      </c>
      <c r="AG63" s="33">
        <v>0</v>
      </c>
      <c r="AH63" t="s">
        <v>170</v>
      </c>
      <c r="AI63" s="34">
        <v>7</v>
      </c>
    </row>
    <row r="64" spans="1:35" x14ac:dyDescent="0.25">
      <c r="A64" t="s">
        <v>1347</v>
      </c>
      <c r="B64" t="s">
        <v>556</v>
      </c>
      <c r="C64" t="s">
        <v>1090</v>
      </c>
      <c r="D64" t="s">
        <v>1295</v>
      </c>
      <c r="E64" s="33">
        <v>70.166666666666671</v>
      </c>
      <c r="F64" s="33">
        <v>3.4555555555555557</v>
      </c>
      <c r="G64" s="33">
        <v>0</v>
      </c>
      <c r="H64" s="33">
        <v>0</v>
      </c>
      <c r="I64" s="33">
        <v>10.744444444444444</v>
      </c>
      <c r="J64" s="33">
        <v>0</v>
      </c>
      <c r="K64" s="33">
        <v>0</v>
      </c>
      <c r="L64" s="33">
        <v>2.2415555555555557</v>
      </c>
      <c r="M64" s="33">
        <v>9.323888888888888</v>
      </c>
      <c r="N64" s="33">
        <v>0</v>
      </c>
      <c r="O64" s="33">
        <v>0.13288202692003165</v>
      </c>
      <c r="P64" s="33">
        <v>4.9111111111111114</v>
      </c>
      <c r="Q64" s="33">
        <v>0</v>
      </c>
      <c r="R64" s="33">
        <v>6.9992082343626291E-2</v>
      </c>
      <c r="S64" s="33">
        <v>3.5081111111111114</v>
      </c>
      <c r="T64" s="33">
        <v>3.3258888888888887</v>
      </c>
      <c r="U64" s="33">
        <v>0</v>
      </c>
      <c r="V64" s="33">
        <v>9.7396674584323023E-2</v>
      </c>
      <c r="W64" s="33">
        <v>0.98522222222222222</v>
      </c>
      <c r="X64" s="33">
        <v>2.8736666666666668</v>
      </c>
      <c r="Y64" s="33">
        <v>4.833333333333333</v>
      </c>
      <c r="Z64" s="33">
        <v>0.12387965162311955</v>
      </c>
      <c r="AA64" s="33">
        <v>0</v>
      </c>
      <c r="AB64" s="33">
        <v>0</v>
      </c>
      <c r="AC64" s="33">
        <v>0</v>
      </c>
      <c r="AD64" s="33">
        <v>34.456222222222223</v>
      </c>
      <c r="AE64" s="33">
        <v>0</v>
      </c>
      <c r="AF64" s="33">
        <v>0</v>
      </c>
      <c r="AG64" s="33">
        <v>0</v>
      </c>
      <c r="AH64" t="s">
        <v>67</v>
      </c>
      <c r="AI64" s="34">
        <v>7</v>
      </c>
    </row>
    <row r="65" spans="1:35" x14ac:dyDescent="0.25">
      <c r="A65" t="s">
        <v>1347</v>
      </c>
      <c r="B65" t="s">
        <v>534</v>
      </c>
      <c r="C65" t="s">
        <v>997</v>
      </c>
      <c r="D65" t="s">
        <v>1210</v>
      </c>
      <c r="E65" s="33">
        <v>13.6</v>
      </c>
      <c r="F65" s="33">
        <v>3.6777777777777776</v>
      </c>
      <c r="G65" s="33">
        <v>0</v>
      </c>
      <c r="H65" s="33">
        <v>4.8111111111111111E-2</v>
      </c>
      <c r="I65" s="33">
        <v>8.8888888888888892E-2</v>
      </c>
      <c r="J65" s="33">
        <v>0</v>
      </c>
      <c r="K65" s="33">
        <v>0</v>
      </c>
      <c r="L65" s="33">
        <v>0</v>
      </c>
      <c r="M65" s="33">
        <v>0</v>
      </c>
      <c r="N65" s="33">
        <v>2.2765555555555546</v>
      </c>
      <c r="O65" s="33">
        <v>0.16739379084967312</v>
      </c>
      <c r="P65" s="33">
        <v>1.4593333333333334</v>
      </c>
      <c r="Q65" s="33">
        <v>1.7951111111111115</v>
      </c>
      <c r="R65" s="33">
        <v>0.2392973856209151</v>
      </c>
      <c r="S65" s="33">
        <v>0</v>
      </c>
      <c r="T65" s="33">
        <v>0</v>
      </c>
      <c r="U65" s="33">
        <v>0</v>
      </c>
      <c r="V65" s="33">
        <v>0</v>
      </c>
      <c r="W65" s="33">
        <v>0</v>
      </c>
      <c r="X65" s="33">
        <v>0</v>
      </c>
      <c r="Y65" s="33">
        <v>0</v>
      </c>
      <c r="Z65" s="33">
        <v>0</v>
      </c>
      <c r="AA65" s="33">
        <v>0</v>
      </c>
      <c r="AB65" s="33">
        <v>0</v>
      </c>
      <c r="AC65" s="33">
        <v>0</v>
      </c>
      <c r="AD65" s="33">
        <v>0</v>
      </c>
      <c r="AE65" s="33">
        <v>0</v>
      </c>
      <c r="AF65" s="33">
        <v>0</v>
      </c>
      <c r="AG65" s="33">
        <v>0</v>
      </c>
      <c r="AH65" t="s">
        <v>45</v>
      </c>
      <c r="AI65" s="34">
        <v>7</v>
      </c>
    </row>
    <row r="66" spans="1:35" x14ac:dyDescent="0.25">
      <c r="A66" t="s">
        <v>1347</v>
      </c>
      <c r="B66" t="s">
        <v>535</v>
      </c>
      <c r="C66" t="s">
        <v>1076</v>
      </c>
      <c r="D66" t="s">
        <v>1227</v>
      </c>
      <c r="E66" s="33">
        <v>42.333333333333336</v>
      </c>
      <c r="F66" s="33">
        <v>4.8888888888888893</v>
      </c>
      <c r="G66" s="33">
        <v>0.1</v>
      </c>
      <c r="H66" s="33">
        <v>0.13333333333333333</v>
      </c>
      <c r="I66" s="33">
        <v>0.32222222222222224</v>
      </c>
      <c r="J66" s="33">
        <v>0</v>
      </c>
      <c r="K66" s="33">
        <v>0</v>
      </c>
      <c r="L66" s="33">
        <v>2.405222222222223</v>
      </c>
      <c r="M66" s="33">
        <v>0</v>
      </c>
      <c r="N66" s="33">
        <v>5.2444444444444445</v>
      </c>
      <c r="O66" s="33">
        <v>0.12388451443569554</v>
      </c>
      <c r="P66" s="33">
        <v>5.2005555555555567</v>
      </c>
      <c r="Q66" s="33">
        <v>5.2294444444444439</v>
      </c>
      <c r="R66" s="33">
        <v>0.24637795275590549</v>
      </c>
      <c r="S66" s="33">
        <v>0.50599999999999989</v>
      </c>
      <c r="T66" s="33">
        <v>3.1490000000000005</v>
      </c>
      <c r="U66" s="33">
        <v>0</v>
      </c>
      <c r="V66" s="33">
        <v>8.6338582677165349E-2</v>
      </c>
      <c r="W66" s="33">
        <v>0.76833333333333342</v>
      </c>
      <c r="X66" s="33">
        <v>4.5777777777777775</v>
      </c>
      <c r="Y66" s="33">
        <v>0</v>
      </c>
      <c r="Z66" s="33">
        <v>0.12628608923884513</v>
      </c>
      <c r="AA66" s="33">
        <v>0</v>
      </c>
      <c r="AB66" s="33">
        <v>0</v>
      </c>
      <c r="AC66" s="33">
        <v>0</v>
      </c>
      <c r="AD66" s="33">
        <v>0</v>
      </c>
      <c r="AE66" s="33">
        <v>0</v>
      </c>
      <c r="AF66" s="33">
        <v>0</v>
      </c>
      <c r="AG66" s="33">
        <v>0</v>
      </c>
      <c r="AH66" t="s">
        <v>46</v>
      </c>
      <c r="AI66" s="34">
        <v>7</v>
      </c>
    </row>
    <row r="67" spans="1:35" x14ac:dyDescent="0.25">
      <c r="A67" t="s">
        <v>1347</v>
      </c>
      <c r="B67" t="s">
        <v>675</v>
      </c>
      <c r="C67" t="s">
        <v>1130</v>
      </c>
      <c r="D67" t="s">
        <v>1245</v>
      </c>
      <c r="E67" s="33">
        <v>57.244444444444447</v>
      </c>
      <c r="F67" s="33">
        <v>5.6888888888888891</v>
      </c>
      <c r="G67" s="33">
        <v>8.8888888888888892E-2</v>
      </c>
      <c r="H67" s="33">
        <v>0.21777777777777779</v>
      </c>
      <c r="I67" s="33">
        <v>0.12222222222222222</v>
      </c>
      <c r="J67" s="33">
        <v>0</v>
      </c>
      <c r="K67" s="33">
        <v>4.4444444444444446E-2</v>
      </c>
      <c r="L67" s="33">
        <v>1.6392222222222232</v>
      </c>
      <c r="M67" s="33">
        <v>5.4944444444444445</v>
      </c>
      <c r="N67" s="33">
        <v>0</v>
      </c>
      <c r="O67" s="33">
        <v>9.5982142857142849E-2</v>
      </c>
      <c r="P67" s="33">
        <v>4.9805555555555552</v>
      </c>
      <c r="Q67" s="33">
        <v>1.1111111111111112E-2</v>
      </c>
      <c r="R67" s="33">
        <v>8.7199145962732913E-2</v>
      </c>
      <c r="S67" s="33">
        <v>3.8515555555555543</v>
      </c>
      <c r="T67" s="33">
        <v>5.0982222222222235</v>
      </c>
      <c r="U67" s="33">
        <v>0</v>
      </c>
      <c r="V67" s="33">
        <v>0.15634316770186335</v>
      </c>
      <c r="W67" s="33">
        <v>2.9810000000000003</v>
      </c>
      <c r="X67" s="33">
        <v>4.913666666666666</v>
      </c>
      <c r="Y67" s="33">
        <v>0.76666666666666672</v>
      </c>
      <c r="Z67" s="33">
        <v>0.15130434782608695</v>
      </c>
      <c r="AA67" s="33">
        <v>0</v>
      </c>
      <c r="AB67" s="33">
        <v>0</v>
      </c>
      <c r="AC67" s="33">
        <v>0</v>
      </c>
      <c r="AD67" s="33">
        <v>2.7277777777777779</v>
      </c>
      <c r="AE67" s="33">
        <v>0</v>
      </c>
      <c r="AF67" s="33">
        <v>0</v>
      </c>
      <c r="AG67" s="33">
        <v>0</v>
      </c>
      <c r="AH67" t="s">
        <v>189</v>
      </c>
      <c r="AI67" s="34">
        <v>7</v>
      </c>
    </row>
    <row r="68" spans="1:35" x14ac:dyDescent="0.25">
      <c r="A68" t="s">
        <v>1347</v>
      </c>
      <c r="B68" t="s">
        <v>699</v>
      </c>
      <c r="C68" t="s">
        <v>991</v>
      </c>
      <c r="D68" t="s">
        <v>1291</v>
      </c>
      <c r="E68" s="33">
        <v>111.81111111111112</v>
      </c>
      <c r="F68" s="33">
        <v>0</v>
      </c>
      <c r="G68" s="33">
        <v>0</v>
      </c>
      <c r="H68" s="33">
        <v>0</v>
      </c>
      <c r="I68" s="33">
        <v>0</v>
      </c>
      <c r="J68" s="33">
        <v>0</v>
      </c>
      <c r="K68" s="33">
        <v>0</v>
      </c>
      <c r="L68" s="33">
        <v>0.34699999999999998</v>
      </c>
      <c r="M68" s="33">
        <v>0</v>
      </c>
      <c r="N68" s="33">
        <v>0</v>
      </c>
      <c r="O68" s="33">
        <v>0</v>
      </c>
      <c r="P68" s="33">
        <v>0</v>
      </c>
      <c r="Q68" s="33">
        <v>0</v>
      </c>
      <c r="R68" s="33">
        <v>0</v>
      </c>
      <c r="S68" s="33">
        <v>0.69799999999999995</v>
      </c>
      <c r="T68" s="33">
        <v>7.5966666666666693</v>
      </c>
      <c r="U68" s="33">
        <v>0</v>
      </c>
      <c r="V68" s="33">
        <v>7.4184636788234143E-2</v>
      </c>
      <c r="W68" s="33">
        <v>0.69477777777777761</v>
      </c>
      <c r="X68" s="33">
        <v>3.2177777777777767</v>
      </c>
      <c r="Y68" s="33">
        <v>0</v>
      </c>
      <c r="Z68" s="33">
        <v>3.4992546954188596E-2</v>
      </c>
      <c r="AA68" s="33">
        <v>0</v>
      </c>
      <c r="AB68" s="33">
        <v>0</v>
      </c>
      <c r="AC68" s="33">
        <v>0</v>
      </c>
      <c r="AD68" s="33">
        <v>0</v>
      </c>
      <c r="AE68" s="33">
        <v>0</v>
      </c>
      <c r="AF68" s="33">
        <v>0</v>
      </c>
      <c r="AG68" s="33">
        <v>0</v>
      </c>
      <c r="AH68" t="s">
        <v>213</v>
      </c>
      <c r="AI68" s="34">
        <v>7</v>
      </c>
    </row>
    <row r="69" spans="1:35" x14ac:dyDescent="0.25">
      <c r="A69" t="s">
        <v>1347</v>
      </c>
      <c r="B69" t="s">
        <v>516</v>
      </c>
      <c r="C69" t="s">
        <v>982</v>
      </c>
      <c r="D69" t="s">
        <v>1243</v>
      </c>
      <c r="E69" s="33">
        <v>32.911111111111111</v>
      </c>
      <c r="F69" s="33">
        <v>10.344444444444445</v>
      </c>
      <c r="G69" s="33">
        <v>0</v>
      </c>
      <c r="H69" s="33">
        <v>0.10733333333333334</v>
      </c>
      <c r="I69" s="33">
        <v>0.28888888888888886</v>
      </c>
      <c r="J69" s="33">
        <v>0</v>
      </c>
      <c r="K69" s="33">
        <v>0</v>
      </c>
      <c r="L69" s="33">
        <v>2.0222222222222221E-2</v>
      </c>
      <c r="M69" s="33">
        <v>0</v>
      </c>
      <c r="N69" s="33">
        <v>0</v>
      </c>
      <c r="O69" s="33">
        <v>0</v>
      </c>
      <c r="P69" s="33">
        <v>0</v>
      </c>
      <c r="Q69" s="33">
        <v>0</v>
      </c>
      <c r="R69" s="33">
        <v>0</v>
      </c>
      <c r="S69" s="33">
        <v>0.14633333333333334</v>
      </c>
      <c r="T69" s="33">
        <v>1.4351111111111114</v>
      </c>
      <c r="U69" s="33">
        <v>0</v>
      </c>
      <c r="V69" s="33">
        <v>4.8051991897366655E-2</v>
      </c>
      <c r="W69" s="33">
        <v>0.26522222222222225</v>
      </c>
      <c r="X69" s="33">
        <v>0.93</v>
      </c>
      <c r="Y69" s="33">
        <v>0</v>
      </c>
      <c r="Z69" s="33">
        <v>3.6316677920324107E-2</v>
      </c>
      <c r="AA69" s="33">
        <v>0</v>
      </c>
      <c r="AB69" s="33">
        <v>0</v>
      </c>
      <c r="AC69" s="33">
        <v>0</v>
      </c>
      <c r="AD69" s="33">
        <v>0</v>
      </c>
      <c r="AE69" s="33">
        <v>0</v>
      </c>
      <c r="AF69" s="33">
        <v>0</v>
      </c>
      <c r="AG69" s="33">
        <v>0</v>
      </c>
      <c r="AH69" t="s">
        <v>27</v>
      </c>
      <c r="AI69" s="34">
        <v>7</v>
      </c>
    </row>
    <row r="70" spans="1:35" x14ac:dyDescent="0.25">
      <c r="A70" t="s">
        <v>1347</v>
      </c>
      <c r="B70" t="s">
        <v>505</v>
      </c>
      <c r="C70" t="s">
        <v>1067</v>
      </c>
      <c r="D70" t="s">
        <v>1286</v>
      </c>
      <c r="E70" s="33">
        <v>56.43333333333333</v>
      </c>
      <c r="F70" s="33">
        <v>5.6</v>
      </c>
      <c r="G70" s="33">
        <v>0.2</v>
      </c>
      <c r="H70" s="33">
        <v>0.41111111111111109</v>
      </c>
      <c r="I70" s="33">
        <v>4.9777777777777779</v>
      </c>
      <c r="J70" s="33">
        <v>0</v>
      </c>
      <c r="K70" s="33">
        <v>0</v>
      </c>
      <c r="L70" s="33">
        <v>9.0573333333333323</v>
      </c>
      <c r="M70" s="33">
        <v>5.5111111111111111</v>
      </c>
      <c r="N70" s="33">
        <v>0</v>
      </c>
      <c r="O70" s="33">
        <v>9.7657019098247685E-2</v>
      </c>
      <c r="P70" s="33">
        <v>4.709888888888889</v>
      </c>
      <c r="Q70" s="33">
        <v>4.0202222222222206</v>
      </c>
      <c r="R70" s="33">
        <v>0.15469777515258909</v>
      </c>
      <c r="S70" s="33">
        <v>5.4851111111111122</v>
      </c>
      <c r="T70" s="33">
        <v>4.413333333333334</v>
      </c>
      <c r="U70" s="33">
        <v>0</v>
      </c>
      <c r="V70" s="33">
        <v>0.17540066942311483</v>
      </c>
      <c r="W70" s="33">
        <v>2.6511111111111108</v>
      </c>
      <c r="X70" s="33">
        <v>5.8995555555555557</v>
      </c>
      <c r="Y70" s="33">
        <v>0</v>
      </c>
      <c r="Z70" s="33">
        <v>0.15151801535735382</v>
      </c>
      <c r="AA70" s="33">
        <v>0.26666666666666666</v>
      </c>
      <c r="AB70" s="33">
        <v>0</v>
      </c>
      <c r="AC70" s="33">
        <v>0</v>
      </c>
      <c r="AD70" s="33">
        <v>0</v>
      </c>
      <c r="AE70" s="33">
        <v>0</v>
      </c>
      <c r="AF70" s="33">
        <v>0</v>
      </c>
      <c r="AG70" s="33">
        <v>0</v>
      </c>
      <c r="AH70" t="s">
        <v>16</v>
      </c>
      <c r="AI70" s="34">
        <v>7</v>
      </c>
    </row>
    <row r="71" spans="1:35" x14ac:dyDescent="0.25">
      <c r="A71" t="s">
        <v>1347</v>
      </c>
      <c r="B71" t="s">
        <v>573</v>
      </c>
      <c r="C71" t="s">
        <v>1053</v>
      </c>
      <c r="D71" t="s">
        <v>1283</v>
      </c>
      <c r="E71" s="33">
        <v>100.27777777777777</v>
      </c>
      <c r="F71" s="33">
        <v>0</v>
      </c>
      <c r="G71" s="33">
        <v>0.91111111111111109</v>
      </c>
      <c r="H71" s="33">
        <v>0.31666666666666665</v>
      </c>
      <c r="I71" s="33">
        <v>0.71111111111111114</v>
      </c>
      <c r="J71" s="33">
        <v>0</v>
      </c>
      <c r="K71" s="33">
        <v>0</v>
      </c>
      <c r="L71" s="33">
        <v>3.5104444444444458</v>
      </c>
      <c r="M71" s="33">
        <v>4.8888888888888893</v>
      </c>
      <c r="N71" s="33">
        <v>0</v>
      </c>
      <c r="O71" s="33">
        <v>4.8753462603878125E-2</v>
      </c>
      <c r="P71" s="33">
        <v>3.5555555555555554</v>
      </c>
      <c r="Q71" s="33">
        <v>0.34322222222222221</v>
      </c>
      <c r="R71" s="33">
        <v>3.8879778393351799E-2</v>
      </c>
      <c r="S71" s="33">
        <v>1.7373333333333334</v>
      </c>
      <c r="T71" s="33">
        <v>5.342888888888889</v>
      </c>
      <c r="U71" s="33">
        <v>0.62222222222222223</v>
      </c>
      <c r="V71" s="33">
        <v>7.6811080332409964E-2</v>
      </c>
      <c r="W71" s="33">
        <v>1.7303333333333339</v>
      </c>
      <c r="X71" s="33">
        <v>8.0026666666666664</v>
      </c>
      <c r="Y71" s="33">
        <v>0</v>
      </c>
      <c r="Z71" s="33">
        <v>9.7060387811634355E-2</v>
      </c>
      <c r="AA71" s="33">
        <v>0</v>
      </c>
      <c r="AB71" s="33">
        <v>0</v>
      </c>
      <c r="AC71" s="33">
        <v>0</v>
      </c>
      <c r="AD71" s="33">
        <v>0</v>
      </c>
      <c r="AE71" s="33">
        <v>0</v>
      </c>
      <c r="AF71" s="33">
        <v>0</v>
      </c>
      <c r="AG71" s="33">
        <v>0</v>
      </c>
      <c r="AH71" t="s">
        <v>85</v>
      </c>
      <c r="AI71" s="34">
        <v>7</v>
      </c>
    </row>
    <row r="72" spans="1:35" x14ac:dyDescent="0.25">
      <c r="A72" t="s">
        <v>1347</v>
      </c>
      <c r="B72" t="s">
        <v>523</v>
      </c>
      <c r="C72" t="s">
        <v>1053</v>
      </c>
      <c r="D72" t="s">
        <v>1283</v>
      </c>
      <c r="E72" s="33">
        <v>70.322222222222223</v>
      </c>
      <c r="F72" s="33">
        <v>5.333333333333333</v>
      </c>
      <c r="G72" s="33">
        <v>0</v>
      </c>
      <c r="H72" s="33">
        <v>0.44211111111111101</v>
      </c>
      <c r="I72" s="33">
        <v>0</v>
      </c>
      <c r="J72" s="33">
        <v>0</v>
      </c>
      <c r="K72" s="33">
        <v>0</v>
      </c>
      <c r="L72" s="33">
        <v>3.5154444444444435</v>
      </c>
      <c r="M72" s="33">
        <v>5.3527777777777779</v>
      </c>
      <c r="N72" s="33">
        <v>0</v>
      </c>
      <c r="O72" s="33">
        <v>7.6117870121662184E-2</v>
      </c>
      <c r="P72" s="33">
        <v>5.5111111111111111</v>
      </c>
      <c r="Q72" s="33">
        <v>5.2111111111111112</v>
      </c>
      <c r="R72" s="33">
        <v>0.15247274450940115</v>
      </c>
      <c r="S72" s="33">
        <v>4.9487777777777779</v>
      </c>
      <c r="T72" s="33">
        <v>12.721555555555559</v>
      </c>
      <c r="U72" s="33">
        <v>0</v>
      </c>
      <c r="V72" s="33">
        <v>0.25127666297993373</v>
      </c>
      <c r="W72" s="33">
        <v>5.8470000000000004</v>
      </c>
      <c r="X72" s="33">
        <v>9.8822222222222251</v>
      </c>
      <c r="Y72" s="33">
        <v>0</v>
      </c>
      <c r="Z72" s="33">
        <v>0.22367356612419029</v>
      </c>
      <c r="AA72" s="33">
        <v>0</v>
      </c>
      <c r="AB72" s="33">
        <v>0</v>
      </c>
      <c r="AC72" s="33">
        <v>0</v>
      </c>
      <c r="AD72" s="33">
        <v>0</v>
      </c>
      <c r="AE72" s="33">
        <v>2.9444444444444446</v>
      </c>
      <c r="AF72" s="33">
        <v>0</v>
      </c>
      <c r="AG72" s="33">
        <v>0</v>
      </c>
      <c r="AH72" t="s">
        <v>34</v>
      </c>
      <c r="AI72" s="34">
        <v>7</v>
      </c>
    </row>
    <row r="73" spans="1:35" x14ac:dyDescent="0.25">
      <c r="A73" t="s">
        <v>1347</v>
      </c>
      <c r="B73" t="s">
        <v>710</v>
      </c>
      <c r="C73" t="s">
        <v>1138</v>
      </c>
      <c r="D73" t="s">
        <v>1244</v>
      </c>
      <c r="E73" s="33">
        <v>81.933333333333337</v>
      </c>
      <c r="F73" s="33">
        <v>6.8555555555555552</v>
      </c>
      <c r="G73" s="33">
        <v>5.5555555555555552E-2</v>
      </c>
      <c r="H73" s="33">
        <v>0.7122222222222222</v>
      </c>
      <c r="I73" s="33">
        <v>1.3222222222222222</v>
      </c>
      <c r="J73" s="33">
        <v>0</v>
      </c>
      <c r="K73" s="33">
        <v>0</v>
      </c>
      <c r="L73" s="33">
        <v>3.8555555555555556</v>
      </c>
      <c r="M73" s="33">
        <v>5.5472222222222225</v>
      </c>
      <c r="N73" s="33">
        <v>3.0722222222222224</v>
      </c>
      <c r="O73" s="33">
        <v>0.10520070518036345</v>
      </c>
      <c r="P73" s="33">
        <v>5.9194444444444443</v>
      </c>
      <c r="Q73" s="33">
        <v>10.861111111111111</v>
      </c>
      <c r="R73" s="33">
        <v>0.20480743151613776</v>
      </c>
      <c r="S73" s="33">
        <v>4.5638888888888891</v>
      </c>
      <c r="T73" s="33">
        <v>4.8805555555555555</v>
      </c>
      <c r="U73" s="33">
        <v>0</v>
      </c>
      <c r="V73" s="33">
        <v>0.11526986710062381</v>
      </c>
      <c r="W73" s="33">
        <v>5.1839999999999984</v>
      </c>
      <c r="X73" s="33">
        <v>5.375</v>
      </c>
      <c r="Y73" s="33">
        <v>4.2888888888888888</v>
      </c>
      <c r="Z73" s="33">
        <v>0.1812191483590995</v>
      </c>
      <c r="AA73" s="33">
        <v>0</v>
      </c>
      <c r="AB73" s="33">
        <v>0</v>
      </c>
      <c r="AC73" s="33">
        <v>0</v>
      </c>
      <c r="AD73" s="33">
        <v>0</v>
      </c>
      <c r="AE73" s="33">
        <v>0</v>
      </c>
      <c r="AF73" s="33">
        <v>0</v>
      </c>
      <c r="AG73" s="33">
        <v>0</v>
      </c>
      <c r="AH73" t="s">
        <v>224</v>
      </c>
      <c r="AI73" s="34">
        <v>7</v>
      </c>
    </row>
    <row r="74" spans="1:35" x14ac:dyDescent="0.25">
      <c r="A74" t="s">
        <v>1347</v>
      </c>
      <c r="B74" t="s">
        <v>747</v>
      </c>
      <c r="C74" t="s">
        <v>1033</v>
      </c>
      <c r="D74" t="s">
        <v>1223</v>
      </c>
      <c r="E74" s="33">
        <v>31.31111111111111</v>
      </c>
      <c r="F74" s="33">
        <v>0</v>
      </c>
      <c r="G74" s="33">
        <v>0.13333333333333333</v>
      </c>
      <c r="H74" s="33">
        <v>0</v>
      </c>
      <c r="I74" s="33">
        <v>0</v>
      </c>
      <c r="J74" s="33">
        <v>0</v>
      </c>
      <c r="K74" s="33">
        <v>0.1</v>
      </c>
      <c r="L74" s="33">
        <v>0.5507777777777777</v>
      </c>
      <c r="M74" s="33">
        <v>0</v>
      </c>
      <c r="N74" s="33">
        <v>0</v>
      </c>
      <c r="O74" s="33">
        <v>0</v>
      </c>
      <c r="P74" s="33">
        <v>0</v>
      </c>
      <c r="Q74" s="33">
        <v>5.8361111111111112</v>
      </c>
      <c r="R74" s="33">
        <v>0.18639105748757986</v>
      </c>
      <c r="S74" s="33">
        <v>0.30455555555555558</v>
      </c>
      <c r="T74" s="33">
        <v>3.4564444444444442</v>
      </c>
      <c r="U74" s="33">
        <v>0</v>
      </c>
      <c r="V74" s="33">
        <v>0.12011710432931157</v>
      </c>
      <c r="W74" s="33">
        <v>0.19088888888888889</v>
      </c>
      <c r="X74" s="33">
        <v>1.8258888888888893</v>
      </c>
      <c r="Y74" s="33">
        <v>4.2333333333333334</v>
      </c>
      <c r="Z74" s="33">
        <v>0.19961320085166789</v>
      </c>
      <c r="AA74" s="33">
        <v>0</v>
      </c>
      <c r="AB74" s="33">
        <v>0</v>
      </c>
      <c r="AC74" s="33">
        <v>0</v>
      </c>
      <c r="AD74" s="33">
        <v>1.1833333333333333</v>
      </c>
      <c r="AE74" s="33">
        <v>0</v>
      </c>
      <c r="AF74" s="33">
        <v>0</v>
      </c>
      <c r="AG74" s="33">
        <v>1.1111111111111112E-2</v>
      </c>
      <c r="AH74" t="s">
        <v>261</v>
      </c>
      <c r="AI74" s="34">
        <v>7</v>
      </c>
    </row>
    <row r="75" spans="1:35" x14ac:dyDescent="0.25">
      <c r="A75" t="s">
        <v>1347</v>
      </c>
      <c r="B75" t="s">
        <v>631</v>
      </c>
      <c r="C75" t="s">
        <v>973</v>
      </c>
      <c r="D75" t="s">
        <v>1250</v>
      </c>
      <c r="E75" s="33">
        <v>47.511111111111113</v>
      </c>
      <c r="F75" s="33">
        <v>10.355555555555556</v>
      </c>
      <c r="G75" s="33">
        <v>0</v>
      </c>
      <c r="H75" s="33">
        <v>0</v>
      </c>
      <c r="I75" s="33">
        <v>0.26666666666666666</v>
      </c>
      <c r="J75" s="33">
        <v>0</v>
      </c>
      <c r="K75" s="33">
        <v>0</v>
      </c>
      <c r="L75" s="33">
        <v>3.6221111111111113</v>
      </c>
      <c r="M75" s="33">
        <v>6.2955555555555573</v>
      </c>
      <c r="N75" s="33">
        <v>0</v>
      </c>
      <c r="O75" s="33">
        <v>0.13250701590271285</v>
      </c>
      <c r="P75" s="33">
        <v>5.3188888888888881</v>
      </c>
      <c r="Q75" s="33">
        <v>0</v>
      </c>
      <c r="R75" s="33">
        <v>0.11195042095416274</v>
      </c>
      <c r="S75" s="33">
        <v>1.0224444444444443</v>
      </c>
      <c r="T75" s="33">
        <v>4.8389999999999986</v>
      </c>
      <c r="U75" s="33">
        <v>0</v>
      </c>
      <c r="V75" s="33">
        <v>0.12336997193638911</v>
      </c>
      <c r="W75" s="33">
        <v>3.3856666666666664</v>
      </c>
      <c r="X75" s="33">
        <v>4.6698888888888881</v>
      </c>
      <c r="Y75" s="33">
        <v>0.4777777777777778</v>
      </c>
      <c r="Z75" s="33">
        <v>0.17960710944808228</v>
      </c>
      <c r="AA75" s="33">
        <v>0</v>
      </c>
      <c r="AB75" s="33">
        <v>0</v>
      </c>
      <c r="AC75" s="33">
        <v>0</v>
      </c>
      <c r="AD75" s="33">
        <v>28.405555555555551</v>
      </c>
      <c r="AE75" s="33">
        <v>0</v>
      </c>
      <c r="AF75" s="33">
        <v>0</v>
      </c>
      <c r="AG75" s="33">
        <v>0</v>
      </c>
      <c r="AH75" t="s">
        <v>145</v>
      </c>
      <c r="AI75" s="34">
        <v>7</v>
      </c>
    </row>
    <row r="76" spans="1:35" x14ac:dyDescent="0.25">
      <c r="A76" t="s">
        <v>1347</v>
      </c>
      <c r="B76" t="s">
        <v>690</v>
      </c>
      <c r="C76" t="s">
        <v>1136</v>
      </c>
      <c r="D76" t="s">
        <v>1217</v>
      </c>
      <c r="E76" s="33">
        <v>65.188888888888883</v>
      </c>
      <c r="F76" s="33">
        <v>11.433333333333334</v>
      </c>
      <c r="G76" s="33">
        <v>0</v>
      </c>
      <c r="H76" s="33">
        <v>0.2092222222222222</v>
      </c>
      <c r="I76" s="33">
        <v>0.62222222222222223</v>
      </c>
      <c r="J76" s="33">
        <v>0</v>
      </c>
      <c r="K76" s="33">
        <v>0</v>
      </c>
      <c r="L76" s="33">
        <v>0.5815555555555556</v>
      </c>
      <c r="M76" s="33">
        <v>0</v>
      </c>
      <c r="N76" s="33">
        <v>6.3578888888888905</v>
      </c>
      <c r="O76" s="33">
        <v>9.7530253962843053E-2</v>
      </c>
      <c r="P76" s="33">
        <v>5.4124444444444446</v>
      </c>
      <c r="Q76" s="33">
        <v>0</v>
      </c>
      <c r="R76" s="33">
        <v>8.3027100732912917E-2</v>
      </c>
      <c r="S76" s="33">
        <v>0.40288888888888885</v>
      </c>
      <c r="T76" s="33">
        <v>0.15388888888888888</v>
      </c>
      <c r="U76" s="33">
        <v>0</v>
      </c>
      <c r="V76" s="33">
        <v>8.5409919890915287E-3</v>
      </c>
      <c r="W76" s="33">
        <v>1.4737777777777774</v>
      </c>
      <c r="X76" s="33">
        <v>6.4777777777777781E-2</v>
      </c>
      <c r="Y76" s="33">
        <v>0</v>
      </c>
      <c r="Z76" s="33">
        <v>2.3601499914777568E-2</v>
      </c>
      <c r="AA76" s="33">
        <v>0</v>
      </c>
      <c r="AB76" s="33">
        <v>0</v>
      </c>
      <c r="AC76" s="33">
        <v>0</v>
      </c>
      <c r="AD76" s="33">
        <v>0</v>
      </c>
      <c r="AE76" s="33">
        <v>0</v>
      </c>
      <c r="AF76" s="33">
        <v>0</v>
      </c>
      <c r="AG76" s="33">
        <v>0</v>
      </c>
      <c r="AH76" t="s">
        <v>204</v>
      </c>
      <c r="AI76" s="34">
        <v>7</v>
      </c>
    </row>
    <row r="77" spans="1:35" x14ac:dyDescent="0.25">
      <c r="A77" t="s">
        <v>1347</v>
      </c>
      <c r="B77" t="s">
        <v>755</v>
      </c>
      <c r="C77" t="s">
        <v>1113</v>
      </c>
      <c r="D77" t="s">
        <v>1245</v>
      </c>
      <c r="E77" s="33">
        <v>52.4</v>
      </c>
      <c r="F77" s="33">
        <v>11.21111111111111</v>
      </c>
      <c r="G77" s="33">
        <v>1.1111111111111112E-2</v>
      </c>
      <c r="H77" s="33">
        <v>0.1768888888888889</v>
      </c>
      <c r="I77" s="33">
        <v>0.31111111111111112</v>
      </c>
      <c r="J77" s="33">
        <v>0</v>
      </c>
      <c r="K77" s="33">
        <v>2.2222222222222223E-2</v>
      </c>
      <c r="L77" s="33">
        <v>0.61166666666666658</v>
      </c>
      <c r="M77" s="33">
        <v>0</v>
      </c>
      <c r="N77" s="33">
        <v>5.5078888888888891</v>
      </c>
      <c r="O77" s="33">
        <v>0.10511238337574216</v>
      </c>
      <c r="P77" s="33">
        <v>1.8312222222222223</v>
      </c>
      <c r="Q77" s="33">
        <v>1.9113333333333331</v>
      </c>
      <c r="R77" s="33">
        <v>7.1422815945716714E-2</v>
      </c>
      <c r="S77" s="33">
        <v>0</v>
      </c>
      <c r="T77" s="33">
        <v>0.77677777777777779</v>
      </c>
      <c r="U77" s="33">
        <v>0</v>
      </c>
      <c r="V77" s="33">
        <v>1.4824003392705683E-2</v>
      </c>
      <c r="W77" s="33">
        <v>0.13900000000000001</v>
      </c>
      <c r="X77" s="33">
        <v>2.8762222222222218</v>
      </c>
      <c r="Y77" s="33">
        <v>0</v>
      </c>
      <c r="Z77" s="33">
        <v>5.7542408821034764E-2</v>
      </c>
      <c r="AA77" s="33">
        <v>0</v>
      </c>
      <c r="AB77" s="33">
        <v>0</v>
      </c>
      <c r="AC77" s="33">
        <v>0</v>
      </c>
      <c r="AD77" s="33">
        <v>0</v>
      </c>
      <c r="AE77" s="33">
        <v>0</v>
      </c>
      <c r="AF77" s="33">
        <v>0</v>
      </c>
      <c r="AG77" s="33">
        <v>0</v>
      </c>
      <c r="AH77" t="s">
        <v>270</v>
      </c>
      <c r="AI77" s="34">
        <v>7</v>
      </c>
    </row>
    <row r="78" spans="1:35" x14ac:dyDescent="0.25">
      <c r="A78" t="s">
        <v>1347</v>
      </c>
      <c r="B78" t="s">
        <v>552</v>
      </c>
      <c r="C78" t="s">
        <v>981</v>
      </c>
      <c r="D78" t="s">
        <v>1230</v>
      </c>
      <c r="E78" s="33">
        <v>66.144444444444446</v>
      </c>
      <c r="F78" s="33">
        <v>9.5444444444444443</v>
      </c>
      <c r="G78" s="33">
        <v>0.26666666666666666</v>
      </c>
      <c r="H78" s="33">
        <v>0.26666666666666666</v>
      </c>
      <c r="I78" s="33">
        <v>0.26666666666666666</v>
      </c>
      <c r="J78" s="33">
        <v>0</v>
      </c>
      <c r="K78" s="33">
        <v>0</v>
      </c>
      <c r="L78" s="33">
        <v>4.6146666666666674</v>
      </c>
      <c r="M78" s="33">
        <v>0</v>
      </c>
      <c r="N78" s="33">
        <v>4.9305555555555554</v>
      </c>
      <c r="O78" s="33">
        <v>7.4542247606248946E-2</v>
      </c>
      <c r="P78" s="33">
        <v>0</v>
      </c>
      <c r="Q78" s="33">
        <v>10.761111111111111</v>
      </c>
      <c r="R78" s="33">
        <v>0.16269108012766673</v>
      </c>
      <c r="S78" s="33">
        <v>0.78522222222222227</v>
      </c>
      <c r="T78" s="33">
        <v>4.1554444444444449</v>
      </c>
      <c r="U78" s="33">
        <v>0</v>
      </c>
      <c r="V78" s="33">
        <v>7.4695111708382333E-2</v>
      </c>
      <c r="W78" s="33">
        <v>4.8152222222222223</v>
      </c>
      <c r="X78" s="33">
        <v>7.5860000000000003</v>
      </c>
      <c r="Y78" s="33">
        <v>0</v>
      </c>
      <c r="Z78" s="33">
        <v>0.18748698135393921</v>
      </c>
      <c r="AA78" s="33">
        <v>0</v>
      </c>
      <c r="AB78" s="33">
        <v>0</v>
      </c>
      <c r="AC78" s="33">
        <v>0</v>
      </c>
      <c r="AD78" s="33">
        <v>0</v>
      </c>
      <c r="AE78" s="33">
        <v>0</v>
      </c>
      <c r="AF78" s="33">
        <v>0</v>
      </c>
      <c r="AG78" s="33">
        <v>0</v>
      </c>
      <c r="AH78" t="s">
        <v>63</v>
      </c>
      <c r="AI78" s="34">
        <v>7</v>
      </c>
    </row>
    <row r="79" spans="1:35" x14ac:dyDescent="0.25">
      <c r="A79" t="s">
        <v>1347</v>
      </c>
      <c r="B79" t="s">
        <v>545</v>
      </c>
      <c r="C79" t="s">
        <v>1055</v>
      </c>
      <c r="D79" t="s">
        <v>1215</v>
      </c>
      <c r="E79" s="33">
        <v>106.05555555555556</v>
      </c>
      <c r="F79" s="33">
        <v>5.3777777777777782</v>
      </c>
      <c r="G79" s="33">
        <v>2.2222222222222223E-2</v>
      </c>
      <c r="H79" s="33">
        <v>1.0827777777777778</v>
      </c>
      <c r="I79" s="33">
        <v>1.3222222222222222</v>
      </c>
      <c r="J79" s="33">
        <v>0</v>
      </c>
      <c r="K79" s="33">
        <v>0</v>
      </c>
      <c r="L79" s="33">
        <v>1.5888888888888888</v>
      </c>
      <c r="M79" s="33">
        <v>9.2583333333333329</v>
      </c>
      <c r="N79" s="33">
        <v>0</v>
      </c>
      <c r="O79" s="33">
        <v>8.7297014143530638E-2</v>
      </c>
      <c r="P79" s="33">
        <v>5.35</v>
      </c>
      <c r="Q79" s="33">
        <v>5.7833333333333332</v>
      </c>
      <c r="R79" s="33">
        <v>0.10497642744892613</v>
      </c>
      <c r="S79" s="33">
        <v>4.7777777777777777</v>
      </c>
      <c r="T79" s="33">
        <v>8.6805555555555554</v>
      </c>
      <c r="U79" s="33">
        <v>0</v>
      </c>
      <c r="V79" s="33">
        <v>0.12689889994761655</v>
      </c>
      <c r="W79" s="33">
        <v>17.20611111111111</v>
      </c>
      <c r="X79" s="33">
        <v>5.3861111111111111</v>
      </c>
      <c r="Y79" s="33">
        <v>5.3555555555555552</v>
      </c>
      <c r="Z79" s="33">
        <v>0.26352016762702979</v>
      </c>
      <c r="AA79" s="33">
        <v>0</v>
      </c>
      <c r="AB79" s="33">
        <v>0</v>
      </c>
      <c r="AC79" s="33">
        <v>0</v>
      </c>
      <c r="AD79" s="33">
        <v>0</v>
      </c>
      <c r="AE79" s="33">
        <v>0</v>
      </c>
      <c r="AF79" s="33">
        <v>0</v>
      </c>
      <c r="AG79" s="33">
        <v>0</v>
      </c>
      <c r="AH79" t="s">
        <v>56</v>
      </c>
      <c r="AI79" s="34">
        <v>7</v>
      </c>
    </row>
    <row r="80" spans="1:35" x14ac:dyDescent="0.25">
      <c r="A80" t="s">
        <v>1347</v>
      </c>
      <c r="B80" t="s">
        <v>864</v>
      </c>
      <c r="C80" t="s">
        <v>1018</v>
      </c>
      <c r="D80" t="s">
        <v>1236</v>
      </c>
      <c r="E80" s="33">
        <v>35.1</v>
      </c>
      <c r="F80" s="33">
        <v>5.2444444444444445</v>
      </c>
      <c r="G80" s="33">
        <v>4.4444444444444446E-2</v>
      </c>
      <c r="H80" s="33">
        <v>0.2</v>
      </c>
      <c r="I80" s="33">
        <v>4.4444444444444446E-2</v>
      </c>
      <c r="J80" s="33">
        <v>0</v>
      </c>
      <c r="K80" s="33">
        <v>0</v>
      </c>
      <c r="L80" s="33">
        <v>0.93833333333333335</v>
      </c>
      <c r="M80" s="33">
        <v>0</v>
      </c>
      <c r="N80" s="33">
        <v>2.6208888888888886</v>
      </c>
      <c r="O80" s="33">
        <v>7.4669199113643545E-2</v>
      </c>
      <c r="P80" s="33">
        <v>0</v>
      </c>
      <c r="Q80" s="33">
        <v>4.5452222222222227</v>
      </c>
      <c r="R80" s="33">
        <v>0.12949351060462172</v>
      </c>
      <c r="S80" s="33">
        <v>2.446333333333333</v>
      </c>
      <c r="T80" s="33">
        <v>0.80344444444444429</v>
      </c>
      <c r="U80" s="33">
        <v>0</v>
      </c>
      <c r="V80" s="33">
        <v>9.2586261475150339E-2</v>
      </c>
      <c r="W80" s="33">
        <v>2.865222222222223</v>
      </c>
      <c r="X80" s="33">
        <v>0.7005555555555556</v>
      </c>
      <c r="Y80" s="33">
        <v>0</v>
      </c>
      <c r="Z80" s="33">
        <v>0.10158911047799939</v>
      </c>
      <c r="AA80" s="33">
        <v>0</v>
      </c>
      <c r="AB80" s="33">
        <v>0</v>
      </c>
      <c r="AC80" s="33">
        <v>0</v>
      </c>
      <c r="AD80" s="33">
        <v>0</v>
      </c>
      <c r="AE80" s="33">
        <v>0</v>
      </c>
      <c r="AF80" s="33">
        <v>0</v>
      </c>
      <c r="AG80" s="33">
        <v>0</v>
      </c>
      <c r="AH80" t="s">
        <v>382</v>
      </c>
      <c r="AI80" s="34">
        <v>7</v>
      </c>
    </row>
    <row r="81" spans="1:35" x14ac:dyDescent="0.25">
      <c r="A81" t="s">
        <v>1347</v>
      </c>
      <c r="B81" t="s">
        <v>941</v>
      </c>
      <c r="C81" t="s">
        <v>1018</v>
      </c>
      <c r="D81" t="s">
        <v>1236</v>
      </c>
      <c r="E81" s="33">
        <v>61.055555555555557</v>
      </c>
      <c r="F81" s="33">
        <v>4.7111111111111112</v>
      </c>
      <c r="G81" s="33">
        <v>1.1555555555555554</v>
      </c>
      <c r="H81" s="33">
        <v>0.47255555555555567</v>
      </c>
      <c r="I81" s="33">
        <v>1.8</v>
      </c>
      <c r="J81" s="33">
        <v>0</v>
      </c>
      <c r="K81" s="33">
        <v>0</v>
      </c>
      <c r="L81" s="33">
        <v>12.035333333333329</v>
      </c>
      <c r="M81" s="33">
        <v>6.0124444444444443</v>
      </c>
      <c r="N81" s="33">
        <v>2.4597777777777776</v>
      </c>
      <c r="O81" s="33">
        <v>0.13876251137397633</v>
      </c>
      <c r="P81" s="33">
        <v>1.6275555555555554</v>
      </c>
      <c r="Q81" s="33">
        <v>0.86622222222222234</v>
      </c>
      <c r="R81" s="33">
        <v>4.0844404003639673E-2</v>
      </c>
      <c r="S81" s="33">
        <v>20.726999999999997</v>
      </c>
      <c r="T81" s="33">
        <v>15.502222222222223</v>
      </c>
      <c r="U81" s="33">
        <v>0.42222222222222222</v>
      </c>
      <c r="V81" s="33">
        <v>0.60029663330300265</v>
      </c>
      <c r="W81" s="33">
        <v>16.48244444444444</v>
      </c>
      <c r="X81" s="33">
        <v>26.164888888888886</v>
      </c>
      <c r="Y81" s="33">
        <v>0</v>
      </c>
      <c r="Z81" s="33">
        <v>0.69850045495905344</v>
      </c>
      <c r="AA81" s="33">
        <v>0</v>
      </c>
      <c r="AB81" s="33">
        <v>0</v>
      </c>
      <c r="AC81" s="33">
        <v>0</v>
      </c>
      <c r="AD81" s="33">
        <v>0</v>
      </c>
      <c r="AE81" s="33">
        <v>0</v>
      </c>
      <c r="AF81" s="33">
        <v>0</v>
      </c>
      <c r="AG81" s="33">
        <v>0</v>
      </c>
      <c r="AH81" t="s">
        <v>459</v>
      </c>
      <c r="AI81" s="34">
        <v>7</v>
      </c>
    </row>
    <row r="82" spans="1:35" x14ac:dyDescent="0.25">
      <c r="A82" t="s">
        <v>1347</v>
      </c>
      <c r="B82" t="s">
        <v>921</v>
      </c>
      <c r="C82" t="s">
        <v>1074</v>
      </c>
      <c r="D82" t="s">
        <v>1253</v>
      </c>
      <c r="E82" s="33">
        <v>96.355555555555554</v>
      </c>
      <c r="F82" s="33">
        <v>5.8666666666666663</v>
      </c>
      <c r="G82" s="33">
        <v>0.26666666666666666</v>
      </c>
      <c r="H82" s="33">
        <v>0.26666666666666666</v>
      </c>
      <c r="I82" s="33">
        <v>0.82222222222222219</v>
      </c>
      <c r="J82" s="33">
        <v>0</v>
      </c>
      <c r="K82" s="33">
        <v>0</v>
      </c>
      <c r="L82" s="33">
        <v>7.1861111111111109</v>
      </c>
      <c r="M82" s="33">
        <v>5.5861111111111112</v>
      </c>
      <c r="N82" s="33">
        <v>5.572222222222222</v>
      </c>
      <c r="O82" s="33">
        <v>0.11580373616236163</v>
      </c>
      <c r="P82" s="33">
        <v>4.9388888888888891</v>
      </c>
      <c r="Q82" s="33">
        <v>0</v>
      </c>
      <c r="R82" s="33">
        <v>5.1256918819188195E-2</v>
      </c>
      <c r="S82" s="33">
        <v>9.8927777777777806</v>
      </c>
      <c r="T82" s="33">
        <v>21.402111111111108</v>
      </c>
      <c r="U82" s="33">
        <v>0</v>
      </c>
      <c r="V82" s="33">
        <v>0.32478551660516602</v>
      </c>
      <c r="W82" s="33">
        <v>1.2181111111111114</v>
      </c>
      <c r="X82" s="33">
        <v>21.439777777777781</v>
      </c>
      <c r="Y82" s="33">
        <v>0</v>
      </c>
      <c r="Z82" s="33">
        <v>0.23514875461254614</v>
      </c>
      <c r="AA82" s="33">
        <v>0</v>
      </c>
      <c r="AB82" s="33">
        <v>0</v>
      </c>
      <c r="AC82" s="33">
        <v>0</v>
      </c>
      <c r="AD82" s="33">
        <v>0</v>
      </c>
      <c r="AE82" s="33">
        <v>0</v>
      </c>
      <c r="AF82" s="33">
        <v>0</v>
      </c>
      <c r="AG82" s="33">
        <v>0</v>
      </c>
      <c r="AH82" t="s">
        <v>439</v>
      </c>
      <c r="AI82" s="34">
        <v>7</v>
      </c>
    </row>
    <row r="83" spans="1:35" x14ac:dyDescent="0.25">
      <c r="A83" t="s">
        <v>1347</v>
      </c>
      <c r="B83" t="s">
        <v>861</v>
      </c>
      <c r="C83" t="s">
        <v>1053</v>
      </c>
      <c r="D83" t="s">
        <v>1283</v>
      </c>
      <c r="E83" s="33">
        <v>48.522222222222226</v>
      </c>
      <c r="F83" s="33">
        <v>35.06666666666667</v>
      </c>
      <c r="G83" s="33">
        <v>2.2222222222222223E-2</v>
      </c>
      <c r="H83" s="33">
        <v>0</v>
      </c>
      <c r="I83" s="33">
        <v>0.32222222222222224</v>
      </c>
      <c r="J83" s="33">
        <v>0</v>
      </c>
      <c r="K83" s="33">
        <v>0</v>
      </c>
      <c r="L83" s="33">
        <v>3.4233333333333316</v>
      </c>
      <c r="M83" s="33">
        <v>0</v>
      </c>
      <c r="N83" s="33">
        <v>0</v>
      </c>
      <c r="O83" s="33">
        <v>0</v>
      </c>
      <c r="P83" s="33">
        <v>0</v>
      </c>
      <c r="Q83" s="33">
        <v>0</v>
      </c>
      <c r="R83" s="33">
        <v>0</v>
      </c>
      <c r="S83" s="33">
        <v>4.415</v>
      </c>
      <c r="T83" s="33">
        <v>6.0000000000000005E-2</v>
      </c>
      <c r="U83" s="33">
        <v>0</v>
      </c>
      <c r="V83" s="33">
        <v>9.2225784291275467E-2</v>
      </c>
      <c r="W83" s="33">
        <v>0.70011111111111113</v>
      </c>
      <c r="X83" s="33">
        <v>2.1333333333333329</v>
      </c>
      <c r="Y83" s="33">
        <v>0</v>
      </c>
      <c r="Z83" s="33">
        <v>5.8394779024501936E-2</v>
      </c>
      <c r="AA83" s="33">
        <v>0</v>
      </c>
      <c r="AB83" s="33">
        <v>0</v>
      </c>
      <c r="AC83" s="33">
        <v>0</v>
      </c>
      <c r="AD83" s="33">
        <v>15.088888888888889</v>
      </c>
      <c r="AE83" s="33">
        <v>0</v>
      </c>
      <c r="AF83" s="33">
        <v>0</v>
      </c>
      <c r="AG83" s="33">
        <v>0</v>
      </c>
      <c r="AH83" t="s">
        <v>379</v>
      </c>
      <c r="AI83" s="34">
        <v>7</v>
      </c>
    </row>
    <row r="84" spans="1:35" x14ac:dyDescent="0.25">
      <c r="A84" t="s">
        <v>1347</v>
      </c>
      <c r="B84" t="s">
        <v>878</v>
      </c>
      <c r="C84" t="s">
        <v>992</v>
      </c>
      <c r="D84" t="s">
        <v>1289</v>
      </c>
      <c r="E84" s="33">
        <v>95.37777777777778</v>
      </c>
      <c r="F84" s="33">
        <v>6.6111111111111107</v>
      </c>
      <c r="G84" s="33">
        <v>0</v>
      </c>
      <c r="H84" s="33">
        <v>0</v>
      </c>
      <c r="I84" s="33">
        <v>0.32222222222222224</v>
      </c>
      <c r="J84" s="33">
        <v>0</v>
      </c>
      <c r="K84" s="33">
        <v>0</v>
      </c>
      <c r="L84" s="33">
        <v>2.5267777777777778</v>
      </c>
      <c r="M84" s="33">
        <v>4.2981111111111128</v>
      </c>
      <c r="N84" s="33">
        <v>0</v>
      </c>
      <c r="O84" s="33">
        <v>4.5064072693383056E-2</v>
      </c>
      <c r="P84" s="33">
        <v>0</v>
      </c>
      <c r="Q84" s="33">
        <v>3.5404444444444447</v>
      </c>
      <c r="R84" s="33">
        <v>3.7120223671947811E-2</v>
      </c>
      <c r="S84" s="33">
        <v>3.3114444444444442</v>
      </c>
      <c r="T84" s="33">
        <v>6.7602222222222235</v>
      </c>
      <c r="U84" s="33">
        <v>0</v>
      </c>
      <c r="V84" s="33">
        <v>0.10559762348555453</v>
      </c>
      <c r="W84" s="33">
        <v>2.645</v>
      </c>
      <c r="X84" s="33">
        <v>11.705333333333334</v>
      </c>
      <c r="Y84" s="33">
        <v>0</v>
      </c>
      <c r="Z84" s="33">
        <v>0.15045782851817335</v>
      </c>
      <c r="AA84" s="33">
        <v>0</v>
      </c>
      <c r="AB84" s="33">
        <v>0</v>
      </c>
      <c r="AC84" s="33">
        <v>0</v>
      </c>
      <c r="AD84" s="33">
        <v>12.296666666666674</v>
      </c>
      <c r="AE84" s="33">
        <v>0</v>
      </c>
      <c r="AF84" s="33">
        <v>0</v>
      </c>
      <c r="AG84" s="33">
        <v>0</v>
      </c>
      <c r="AH84" t="s">
        <v>396</v>
      </c>
      <c r="AI84" s="34">
        <v>7</v>
      </c>
    </row>
    <row r="85" spans="1:35" x14ac:dyDescent="0.25">
      <c r="A85" t="s">
        <v>1347</v>
      </c>
      <c r="B85" t="s">
        <v>649</v>
      </c>
      <c r="C85" t="s">
        <v>1122</v>
      </c>
      <c r="D85" t="s">
        <v>1270</v>
      </c>
      <c r="E85" s="33">
        <v>58.12222222222222</v>
      </c>
      <c r="F85" s="33">
        <v>5.1444444444444448</v>
      </c>
      <c r="G85" s="33">
        <v>4.4444444444444446E-2</v>
      </c>
      <c r="H85" s="33">
        <v>0.58277777777777784</v>
      </c>
      <c r="I85" s="33">
        <v>0.67777777777777781</v>
      </c>
      <c r="J85" s="33">
        <v>0</v>
      </c>
      <c r="K85" s="33">
        <v>0</v>
      </c>
      <c r="L85" s="33">
        <v>2.6583333333333332</v>
      </c>
      <c r="M85" s="33">
        <v>5.5861111111111112</v>
      </c>
      <c r="N85" s="33">
        <v>0</v>
      </c>
      <c r="O85" s="33">
        <v>9.6109730453068254E-2</v>
      </c>
      <c r="P85" s="33">
        <v>4.1416666666666666</v>
      </c>
      <c r="Q85" s="33">
        <v>5.822222222222222</v>
      </c>
      <c r="R85" s="33">
        <v>0.17142993691454789</v>
      </c>
      <c r="S85" s="33">
        <v>4.9305555555555554</v>
      </c>
      <c r="T85" s="33">
        <v>1.6472222222222221</v>
      </c>
      <c r="U85" s="33">
        <v>0</v>
      </c>
      <c r="V85" s="33">
        <v>0.11317147772892372</v>
      </c>
      <c r="W85" s="33">
        <v>9.3446666666666633</v>
      </c>
      <c r="X85" s="33">
        <v>1.6277777777777778</v>
      </c>
      <c r="Y85" s="33">
        <v>2.5555555555555554</v>
      </c>
      <c r="Z85" s="33">
        <v>0.2327509080481743</v>
      </c>
      <c r="AA85" s="33">
        <v>0</v>
      </c>
      <c r="AB85" s="33">
        <v>0</v>
      </c>
      <c r="AC85" s="33">
        <v>0</v>
      </c>
      <c r="AD85" s="33">
        <v>0</v>
      </c>
      <c r="AE85" s="33">
        <v>0</v>
      </c>
      <c r="AF85" s="33">
        <v>0</v>
      </c>
      <c r="AG85" s="33">
        <v>0</v>
      </c>
      <c r="AH85" t="s">
        <v>163</v>
      </c>
      <c r="AI85" s="34">
        <v>7</v>
      </c>
    </row>
    <row r="86" spans="1:35" x14ac:dyDescent="0.25">
      <c r="A86" t="s">
        <v>1347</v>
      </c>
      <c r="B86" t="s">
        <v>951</v>
      </c>
      <c r="C86" t="s">
        <v>1207</v>
      </c>
      <c r="D86" t="s">
        <v>1268</v>
      </c>
      <c r="E86" s="33">
        <v>80.944444444444443</v>
      </c>
      <c r="F86" s="33">
        <v>4.5222222222222221</v>
      </c>
      <c r="G86" s="33">
        <v>4.4444444444444446E-2</v>
      </c>
      <c r="H86" s="33">
        <v>0.52222222222222225</v>
      </c>
      <c r="I86" s="33">
        <v>0.28888888888888886</v>
      </c>
      <c r="J86" s="33">
        <v>0</v>
      </c>
      <c r="K86" s="33">
        <v>0</v>
      </c>
      <c r="L86" s="33">
        <v>2.235444444444445</v>
      </c>
      <c r="M86" s="33">
        <v>0</v>
      </c>
      <c r="N86" s="33">
        <v>6.166666666666667</v>
      </c>
      <c r="O86" s="33">
        <v>7.6183939601921769E-2</v>
      </c>
      <c r="P86" s="33">
        <v>5.3166666666666673</v>
      </c>
      <c r="Q86" s="33">
        <v>4.8</v>
      </c>
      <c r="R86" s="33">
        <v>0.12498284145504462</v>
      </c>
      <c r="S86" s="33">
        <v>2.8587777777777781</v>
      </c>
      <c r="T86" s="33">
        <v>4.9576666666666673</v>
      </c>
      <c r="U86" s="33">
        <v>0</v>
      </c>
      <c r="V86" s="33">
        <v>9.6565545641729589E-2</v>
      </c>
      <c r="W86" s="33">
        <v>2.197111111111111</v>
      </c>
      <c r="X86" s="33">
        <v>3.8498888888888882</v>
      </c>
      <c r="Y86" s="33">
        <v>0</v>
      </c>
      <c r="Z86" s="33">
        <v>7.470555936856553E-2</v>
      </c>
      <c r="AA86" s="33">
        <v>0</v>
      </c>
      <c r="AB86" s="33">
        <v>0</v>
      </c>
      <c r="AC86" s="33">
        <v>0</v>
      </c>
      <c r="AD86" s="33">
        <v>0</v>
      </c>
      <c r="AE86" s="33">
        <v>0</v>
      </c>
      <c r="AF86" s="33">
        <v>0</v>
      </c>
      <c r="AG86" s="33">
        <v>0</v>
      </c>
      <c r="AH86" t="s">
        <v>469</v>
      </c>
      <c r="AI86" s="34">
        <v>7</v>
      </c>
    </row>
    <row r="87" spans="1:35" x14ac:dyDescent="0.25">
      <c r="A87" t="s">
        <v>1347</v>
      </c>
      <c r="B87" t="s">
        <v>933</v>
      </c>
      <c r="C87" t="s">
        <v>1203</v>
      </c>
      <c r="D87" t="s">
        <v>1279</v>
      </c>
      <c r="E87" s="33">
        <v>54.111111111111114</v>
      </c>
      <c r="F87" s="33">
        <v>5.6</v>
      </c>
      <c r="G87" s="33">
        <v>0.35555555555555557</v>
      </c>
      <c r="H87" s="33">
        <v>0.32222222222222224</v>
      </c>
      <c r="I87" s="33">
        <v>0.53333333333333333</v>
      </c>
      <c r="J87" s="33">
        <v>0</v>
      </c>
      <c r="K87" s="33">
        <v>0</v>
      </c>
      <c r="L87" s="33">
        <v>3.8221111111111092</v>
      </c>
      <c r="M87" s="33">
        <v>5.6</v>
      </c>
      <c r="N87" s="33">
        <v>0</v>
      </c>
      <c r="O87" s="33">
        <v>0.10349075975359341</v>
      </c>
      <c r="P87" s="33">
        <v>5.6888888888888891</v>
      </c>
      <c r="Q87" s="33">
        <v>2.811777777777777</v>
      </c>
      <c r="R87" s="33">
        <v>0.15709650924024637</v>
      </c>
      <c r="S87" s="33">
        <v>6.110777777777777</v>
      </c>
      <c r="T87" s="33">
        <v>7.837111111111108</v>
      </c>
      <c r="U87" s="33">
        <v>0</v>
      </c>
      <c r="V87" s="33">
        <v>0.25776386036960974</v>
      </c>
      <c r="W87" s="33">
        <v>4.0872222222222225</v>
      </c>
      <c r="X87" s="33">
        <v>8.2087777777777777</v>
      </c>
      <c r="Y87" s="33">
        <v>0</v>
      </c>
      <c r="Z87" s="33">
        <v>0.22723613963039013</v>
      </c>
      <c r="AA87" s="33">
        <v>0</v>
      </c>
      <c r="AB87" s="33">
        <v>0</v>
      </c>
      <c r="AC87" s="33">
        <v>0</v>
      </c>
      <c r="AD87" s="33">
        <v>0</v>
      </c>
      <c r="AE87" s="33">
        <v>0</v>
      </c>
      <c r="AF87" s="33">
        <v>0</v>
      </c>
      <c r="AG87" s="33">
        <v>0</v>
      </c>
      <c r="AH87" t="s">
        <v>451</v>
      </c>
      <c r="AI87" s="34">
        <v>7</v>
      </c>
    </row>
    <row r="88" spans="1:35" x14ac:dyDescent="0.25">
      <c r="A88" t="s">
        <v>1347</v>
      </c>
      <c r="B88" t="s">
        <v>932</v>
      </c>
      <c r="C88" t="s">
        <v>1202</v>
      </c>
      <c r="D88" t="s">
        <v>1293</v>
      </c>
      <c r="E88" s="33">
        <v>58.577777777777776</v>
      </c>
      <c r="F88" s="33">
        <v>5.6888888888888891</v>
      </c>
      <c r="G88" s="33">
        <v>0.53333333333333333</v>
      </c>
      <c r="H88" s="33">
        <v>0.17777777777777778</v>
      </c>
      <c r="I88" s="33">
        <v>0.53333333333333333</v>
      </c>
      <c r="J88" s="33">
        <v>0</v>
      </c>
      <c r="K88" s="33">
        <v>0</v>
      </c>
      <c r="L88" s="33">
        <v>4.3127777777777778</v>
      </c>
      <c r="M88" s="33">
        <v>0</v>
      </c>
      <c r="N88" s="33">
        <v>4.0861111111111112</v>
      </c>
      <c r="O88" s="33">
        <v>6.9755311077389984E-2</v>
      </c>
      <c r="P88" s="33">
        <v>0</v>
      </c>
      <c r="Q88" s="33">
        <v>0</v>
      </c>
      <c r="R88" s="33">
        <v>0</v>
      </c>
      <c r="S88" s="33">
        <v>0.49022222222222217</v>
      </c>
      <c r="T88" s="33">
        <v>4.0006666666666657</v>
      </c>
      <c r="U88" s="33">
        <v>0</v>
      </c>
      <c r="V88" s="33">
        <v>7.6665402124430945E-2</v>
      </c>
      <c r="W88" s="33">
        <v>0.32211111111111113</v>
      </c>
      <c r="X88" s="33">
        <v>7.1789999999999985</v>
      </c>
      <c r="Y88" s="33">
        <v>0</v>
      </c>
      <c r="Z88" s="33">
        <v>0.12805386949924125</v>
      </c>
      <c r="AA88" s="33">
        <v>0</v>
      </c>
      <c r="AB88" s="33">
        <v>0</v>
      </c>
      <c r="AC88" s="33">
        <v>0</v>
      </c>
      <c r="AD88" s="33">
        <v>0</v>
      </c>
      <c r="AE88" s="33">
        <v>0</v>
      </c>
      <c r="AF88" s="33">
        <v>0</v>
      </c>
      <c r="AG88" s="33">
        <v>0</v>
      </c>
      <c r="AH88" t="s">
        <v>450</v>
      </c>
      <c r="AI88" s="34">
        <v>7</v>
      </c>
    </row>
    <row r="89" spans="1:35" x14ac:dyDescent="0.25">
      <c r="A89" t="s">
        <v>1347</v>
      </c>
      <c r="B89" t="s">
        <v>665</v>
      </c>
      <c r="C89" t="s">
        <v>1126</v>
      </c>
      <c r="D89" t="s">
        <v>1276</v>
      </c>
      <c r="E89" s="33">
        <v>39.977777777777774</v>
      </c>
      <c r="F89" s="33">
        <v>5.677777777777778</v>
      </c>
      <c r="G89" s="33">
        <v>0</v>
      </c>
      <c r="H89" s="33">
        <v>0.1388888888888889</v>
      </c>
      <c r="I89" s="33">
        <v>0.17777777777777778</v>
      </c>
      <c r="J89" s="33">
        <v>0</v>
      </c>
      <c r="K89" s="33">
        <v>8.8888888888888892E-2</v>
      </c>
      <c r="L89" s="33">
        <v>0</v>
      </c>
      <c r="M89" s="33">
        <v>0</v>
      </c>
      <c r="N89" s="33">
        <v>0</v>
      </c>
      <c r="O89" s="33">
        <v>0</v>
      </c>
      <c r="P89" s="33">
        <v>0</v>
      </c>
      <c r="Q89" s="33">
        <v>4.5694444444444446</v>
      </c>
      <c r="R89" s="33">
        <v>0.11429961089494164</v>
      </c>
      <c r="S89" s="33">
        <v>1.0444444444444445</v>
      </c>
      <c r="T89" s="33">
        <v>0</v>
      </c>
      <c r="U89" s="33">
        <v>0</v>
      </c>
      <c r="V89" s="33">
        <v>2.6125625347415235E-2</v>
      </c>
      <c r="W89" s="33">
        <v>0.41666666666666669</v>
      </c>
      <c r="X89" s="33">
        <v>0</v>
      </c>
      <c r="Y89" s="33">
        <v>5.2555555555555555</v>
      </c>
      <c r="Z89" s="33">
        <v>0.14188438021122848</v>
      </c>
      <c r="AA89" s="33">
        <v>0</v>
      </c>
      <c r="AB89" s="33">
        <v>0</v>
      </c>
      <c r="AC89" s="33">
        <v>0</v>
      </c>
      <c r="AD89" s="33">
        <v>0</v>
      </c>
      <c r="AE89" s="33">
        <v>0</v>
      </c>
      <c r="AF89" s="33">
        <v>0</v>
      </c>
      <c r="AG89" s="33">
        <v>6.6666666666666666E-2</v>
      </c>
      <c r="AH89" t="s">
        <v>179</v>
      </c>
      <c r="AI89" s="34">
        <v>7</v>
      </c>
    </row>
    <row r="90" spans="1:35" x14ac:dyDescent="0.25">
      <c r="A90" t="s">
        <v>1347</v>
      </c>
      <c r="B90" t="s">
        <v>827</v>
      </c>
      <c r="C90" t="s">
        <v>1181</v>
      </c>
      <c r="D90" t="s">
        <v>1289</v>
      </c>
      <c r="E90" s="33">
        <v>63.722222222222221</v>
      </c>
      <c r="F90" s="33">
        <v>11.188888888888888</v>
      </c>
      <c r="G90" s="33">
        <v>0</v>
      </c>
      <c r="H90" s="33">
        <v>0.22966666666666669</v>
      </c>
      <c r="I90" s="33">
        <v>0.33333333333333331</v>
      </c>
      <c r="J90" s="33">
        <v>0</v>
      </c>
      <c r="K90" s="33">
        <v>0</v>
      </c>
      <c r="L90" s="33">
        <v>0.55833333333333346</v>
      </c>
      <c r="M90" s="33">
        <v>0</v>
      </c>
      <c r="N90" s="33">
        <v>4.1827777777777779</v>
      </c>
      <c r="O90" s="33">
        <v>6.5640802092415004E-2</v>
      </c>
      <c r="P90" s="33">
        <v>5.6425555555555551</v>
      </c>
      <c r="Q90" s="33">
        <v>1.175111111111111</v>
      </c>
      <c r="R90" s="33">
        <v>0.10699040976460331</v>
      </c>
      <c r="S90" s="33">
        <v>1.2046666666666666</v>
      </c>
      <c r="T90" s="33">
        <v>1.0278888888888891</v>
      </c>
      <c r="U90" s="33">
        <v>0</v>
      </c>
      <c r="V90" s="33">
        <v>3.5035745422842199E-2</v>
      </c>
      <c r="W90" s="33">
        <v>2.1395555555555554</v>
      </c>
      <c r="X90" s="33">
        <v>4.2586666666666675</v>
      </c>
      <c r="Y90" s="33">
        <v>0</v>
      </c>
      <c r="Z90" s="33">
        <v>0.10040802092414998</v>
      </c>
      <c r="AA90" s="33">
        <v>0</v>
      </c>
      <c r="AB90" s="33">
        <v>0</v>
      </c>
      <c r="AC90" s="33">
        <v>0</v>
      </c>
      <c r="AD90" s="33">
        <v>0</v>
      </c>
      <c r="AE90" s="33">
        <v>0</v>
      </c>
      <c r="AF90" s="33">
        <v>0</v>
      </c>
      <c r="AG90" s="33">
        <v>0</v>
      </c>
      <c r="AH90" t="s">
        <v>343</v>
      </c>
      <c r="AI90" s="34">
        <v>7</v>
      </c>
    </row>
    <row r="91" spans="1:35" x14ac:dyDescent="0.25">
      <c r="A91" t="s">
        <v>1347</v>
      </c>
      <c r="B91" t="s">
        <v>634</v>
      </c>
      <c r="C91" t="s">
        <v>1041</v>
      </c>
      <c r="D91" t="s">
        <v>1228</v>
      </c>
      <c r="E91" s="33">
        <v>38.4</v>
      </c>
      <c r="F91" s="33">
        <v>38.31111111111111</v>
      </c>
      <c r="G91" s="33">
        <v>1.1111111111111112E-2</v>
      </c>
      <c r="H91" s="33">
        <v>0</v>
      </c>
      <c r="I91" s="33">
        <v>0</v>
      </c>
      <c r="J91" s="33">
        <v>0</v>
      </c>
      <c r="K91" s="33">
        <v>0</v>
      </c>
      <c r="L91" s="33">
        <v>0.23455555555555554</v>
      </c>
      <c r="M91" s="33">
        <v>0</v>
      </c>
      <c r="N91" s="33">
        <v>5.0916666666666668</v>
      </c>
      <c r="O91" s="33">
        <v>0.13259548611111113</v>
      </c>
      <c r="P91" s="33">
        <v>0</v>
      </c>
      <c r="Q91" s="33">
        <v>4.2388888888888889</v>
      </c>
      <c r="R91" s="33">
        <v>0.11038773148148148</v>
      </c>
      <c r="S91" s="33">
        <v>0.80333333333333334</v>
      </c>
      <c r="T91" s="33">
        <v>1.6870000000000005</v>
      </c>
      <c r="U91" s="33">
        <v>0</v>
      </c>
      <c r="V91" s="33">
        <v>6.4852430555555576E-2</v>
      </c>
      <c r="W91" s="33">
        <v>0.90522222222222248</v>
      </c>
      <c r="X91" s="33">
        <v>2.9434444444444448</v>
      </c>
      <c r="Y91" s="33">
        <v>0</v>
      </c>
      <c r="Z91" s="33">
        <v>0.10022569444444447</v>
      </c>
      <c r="AA91" s="33">
        <v>0</v>
      </c>
      <c r="AB91" s="33">
        <v>0</v>
      </c>
      <c r="AC91" s="33">
        <v>0</v>
      </c>
      <c r="AD91" s="33">
        <v>17.122222222222224</v>
      </c>
      <c r="AE91" s="33">
        <v>0</v>
      </c>
      <c r="AF91" s="33">
        <v>0</v>
      </c>
      <c r="AG91" s="33">
        <v>0</v>
      </c>
      <c r="AH91" t="s">
        <v>148</v>
      </c>
      <c r="AI91" s="34">
        <v>7</v>
      </c>
    </row>
    <row r="92" spans="1:35" x14ac:dyDescent="0.25">
      <c r="A92" t="s">
        <v>1347</v>
      </c>
      <c r="B92" t="s">
        <v>558</v>
      </c>
      <c r="C92" t="s">
        <v>989</v>
      </c>
      <c r="D92" t="s">
        <v>1234</v>
      </c>
      <c r="E92" s="33">
        <v>16.411111111111111</v>
      </c>
      <c r="F92" s="33">
        <v>0</v>
      </c>
      <c r="G92" s="33">
        <v>0</v>
      </c>
      <c r="H92" s="33">
        <v>0</v>
      </c>
      <c r="I92" s="33">
        <v>0</v>
      </c>
      <c r="J92" s="33">
        <v>0</v>
      </c>
      <c r="K92" s="33">
        <v>0</v>
      </c>
      <c r="L92" s="33">
        <v>0</v>
      </c>
      <c r="M92" s="33">
        <v>0</v>
      </c>
      <c r="N92" s="33">
        <v>0</v>
      </c>
      <c r="O92" s="33">
        <v>0</v>
      </c>
      <c r="P92" s="33">
        <v>0</v>
      </c>
      <c r="Q92" s="33">
        <v>0</v>
      </c>
      <c r="R92" s="33">
        <v>0</v>
      </c>
      <c r="S92" s="33">
        <v>0</v>
      </c>
      <c r="T92" s="33">
        <v>0</v>
      </c>
      <c r="U92" s="33">
        <v>0</v>
      </c>
      <c r="V92" s="33">
        <v>0</v>
      </c>
      <c r="W92" s="33">
        <v>0</v>
      </c>
      <c r="X92" s="33">
        <v>0</v>
      </c>
      <c r="Y92" s="33">
        <v>0</v>
      </c>
      <c r="Z92" s="33">
        <v>0</v>
      </c>
      <c r="AA92" s="33">
        <v>0</v>
      </c>
      <c r="AB92" s="33">
        <v>0</v>
      </c>
      <c r="AC92" s="33">
        <v>0</v>
      </c>
      <c r="AD92" s="33">
        <v>0</v>
      </c>
      <c r="AE92" s="33">
        <v>0</v>
      </c>
      <c r="AF92" s="33">
        <v>0</v>
      </c>
      <c r="AG92" s="33">
        <v>0</v>
      </c>
      <c r="AH92" t="s">
        <v>69</v>
      </c>
      <c r="AI92" s="34">
        <v>7</v>
      </c>
    </row>
    <row r="93" spans="1:35" x14ac:dyDescent="0.25">
      <c r="A93" t="s">
        <v>1347</v>
      </c>
      <c r="B93" t="s">
        <v>886</v>
      </c>
      <c r="C93" t="s">
        <v>1192</v>
      </c>
      <c r="D93" t="s">
        <v>1266</v>
      </c>
      <c r="E93" s="33">
        <v>65.033333333333331</v>
      </c>
      <c r="F93" s="33">
        <v>14.9</v>
      </c>
      <c r="G93" s="33">
        <v>0</v>
      </c>
      <c r="H93" s="33">
        <v>0.26111111111111113</v>
      </c>
      <c r="I93" s="33">
        <v>0.4777777777777778</v>
      </c>
      <c r="J93" s="33">
        <v>0</v>
      </c>
      <c r="K93" s="33">
        <v>0</v>
      </c>
      <c r="L93" s="33">
        <v>1.2777777777777777E-2</v>
      </c>
      <c r="M93" s="33">
        <v>0</v>
      </c>
      <c r="N93" s="33">
        <v>5.4508888888888878</v>
      </c>
      <c r="O93" s="33">
        <v>8.381684606184861E-2</v>
      </c>
      <c r="P93" s="33">
        <v>6.6840000000000019</v>
      </c>
      <c r="Q93" s="33">
        <v>3.4413333333333336</v>
      </c>
      <c r="R93" s="33">
        <v>0.15569451563300876</v>
      </c>
      <c r="S93" s="33">
        <v>0.54677777777777781</v>
      </c>
      <c r="T93" s="33">
        <v>4.7725555555555541</v>
      </c>
      <c r="U93" s="33">
        <v>0</v>
      </c>
      <c r="V93" s="33">
        <v>8.1793951819579686E-2</v>
      </c>
      <c r="W93" s="33">
        <v>0.99744444444444436</v>
      </c>
      <c r="X93" s="33">
        <v>3.9645555555555552</v>
      </c>
      <c r="Y93" s="33">
        <v>0</v>
      </c>
      <c r="Z93" s="33">
        <v>7.6299333675038439E-2</v>
      </c>
      <c r="AA93" s="33">
        <v>5.4555555555555557</v>
      </c>
      <c r="AB93" s="33">
        <v>0</v>
      </c>
      <c r="AC93" s="33">
        <v>0</v>
      </c>
      <c r="AD93" s="33">
        <v>0</v>
      </c>
      <c r="AE93" s="33">
        <v>0</v>
      </c>
      <c r="AF93" s="33">
        <v>0</v>
      </c>
      <c r="AG93" s="33">
        <v>0</v>
      </c>
      <c r="AH93" t="s">
        <v>404</v>
      </c>
      <c r="AI93" s="34">
        <v>7</v>
      </c>
    </row>
    <row r="94" spans="1:35" x14ac:dyDescent="0.25">
      <c r="A94" t="s">
        <v>1347</v>
      </c>
      <c r="B94" t="s">
        <v>897</v>
      </c>
      <c r="C94" t="s">
        <v>1065</v>
      </c>
      <c r="D94" t="s">
        <v>1283</v>
      </c>
      <c r="E94" s="33">
        <v>139.21111111111111</v>
      </c>
      <c r="F94" s="33">
        <v>0</v>
      </c>
      <c r="G94" s="33">
        <v>0</v>
      </c>
      <c r="H94" s="33">
        <v>0</v>
      </c>
      <c r="I94" s="33">
        <v>0</v>
      </c>
      <c r="J94" s="33">
        <v>0</v>
      </c>
      <c r="K94" s="33">
        <v>0</v>
      </c>
      <c r="L94" s="33">
        <v>5.0576666666666652</v>
      </c>
      <c r="M94" s="33">
        <v>0</v>
      </c>
      <c r="N94" s="33">
        <v>0</v>
      </c>
      <c r="O94" s="33">
        <v>0</v>
      </c>
      <c r="P94" s="33">
        <v>0</v>
      </c>
      <c r="Q94" s="33">
        <v>0</v>
      </c>
      <c r="R94" s="33">
        <v>0</v>
      </c>
      <c r="S94" s="33">
        <v>0.57033333333333336</v>
      </c>
      <c r="T94" s="33">
        <v>3.2156666666666682</v>
      </c>
      <c r="U94" s="33">
        <v>0</v>
      </c>
      <c r="V94" s="33">
        <v>2.7196105036315758E-2</v>
      </c>
      <c r="W94" s="33">
        <v>1.6736666666666666</v>
      </c>
      <c r="X94" s="33">
        <v>2.6421111111111113</v>
      </c>
      <c r="Y94" s="33">
        <v>0</v>
      </c>
      <c r="Z94" s="33">
        <v>3.1001676111421503E-2</v>
      </c>
      <c r="AA94" s="33">
        <v>0</v>
      </c>
      <c r="AB94" s="33">
        <v>0</v>
      </c>
      <c r="AC94" s="33">
        <v>0</v>
      </c>
      <c r="AD94" s="33">
        <v>0</v>
      </c>
      <c r="AE94" s="33">
        <v>0</v>
      </c>
      <c r="AF94" s="33">
        <v>0</v>
      </c>
      <c r="AG94" s="33">
        <v>0</v>
      </c>
      <c r="AH94" t="s">
        <v>415</v>
      </c>
      <c r="AI94" s="34">
        <v>7</v>
      </c>
    </row>
    <row r="95" spans="1:35" x14ac:dyDescent="0.25">
      <c r="A95" t="s">
        <v>1347</v>
      </c>
      <c r="B95" t="s">
        <v>821</v>
      </c>
      <c r="C95" t="s">
        <v>1053</v>
      </c>
      <c r="D95" t="s">
        <v>1283</v>
      </c>
      <c r="E95" s="33">
        <v>86.322222222222223</v>
      </c>
      <c r="F95" s="33">
        <v>5.1555555555555559</v>
      </c>
      <c r="G95" s="33">
        <v>1.4</v>
      </c>
      <c r="H95" s="33">
        <v>1.2777777777777777</v>
      </c>
      <c r="I95" s="33">
        <v>0.62222222222222223</v>
      </c>
      <c r="J95" s="33">
        <v>0</v>
      </c>
      <c r="K95" s="33">
        <v>5.6</v>
      </c>
      <c r="L95" s="33">
        <v>2.8367777777777778</v>
      </c>
      <c r="M95" s="33">
        <v>5.6888888888888891</v>
      </c>
      <c r="N95" s="33">
        <v>0</v>
      </c>
      <c r="O95" s="33">
        <v>6.5902947612305321E-2</v>
      </c>
      <c r="P95" s="33">
        <v>0</v>
      </c>
      <c r="Q95" s="33">
        <v>5.6888888888888891</v>
      </c>
      <c r="R95" s="33">
        <v>6.5902947612305321E-2</v>
      </c>
      <c r="S95" s="33">
        <v>2.5144444444444445</v>
      </c>
      <c r="T95" s="33">
        <v>2.3559999999999999</v>
      </c>
      <c r="U95" s="33">
        <v>0</v>
      </c>
      <c r="V95" s="33">
        <v>5.6421675891363113E-2</v>
      </c>
      <c r="W95" s="33">
        <v>2.7048888888888882</v>
      </c>
      <c r="X95" s="33">
        <v>5.1111111111111107E-2</v>
      </c>
      <c r="Y95" s="33">
        <v>0</v>
      </c>
      <c r="Z95" s="33">
        <v>3.1926888917492589E-2</v>
      </c>
      <c r="AA95" s="33">
        <v>0</v>
      </c>
      <c r="AB95" s="33">
        <v>0</v>
      </c>
      <c r="AC95" s="33">
        <v>0</v>
      </c>
      <c r="AD95" s="33">
        <v>0</v>
      </c>
      <c r="AE95" s="33">
        <v>0</v>
      </c>
      <c r="AF95" s="33">
        <v>0</v>
      </c>
      <c r="AG95" s="33">
        <v>0.31111111111111112</v>
      </c>
      <c r="AH95" t="s">
        <v>337</v>
      </c>
      <c r="AI95" s="34">
        <v>7</v>
      </c>
    </row>
    <row r="96" spans="1:35" x14ac:dyDescent="0.25">
      <c r="A96" t="s">
        <v>1347</v>
      </c>
      <c r="B96" t="s">
        <v>716</v>
      </c>
      <c r="C96" t="s">
        <v>1047</v>
      </c>
      <c r="D96" t="s">
        <v>1304</v>
      </c>
      <c r="E96" s="33">
        <v>40.477777777777774</v>
      </c>
      <c r="F96" s="33">
        <v>11.266666666666667</v>
      </c>
      <c r="G96" s="33">
        <v>0</v>
      </c>
      <c r="H96" s="33">
        <v>0.13433333333333333</v>
      </c>
      <c r="I96" s="33">
        <v>0.26666666666666666</v>
      </c>
      <c r="J96" s="33">
        <v>0</v>
      </c>
      <c r="K96" s="33">
        <v>0</v>
      </c>
      <c r="L96" s="33">
        <v>0.87299999999999978</v>
      </c>
      <c r="M96" s="33">
        <v>0</v>
      </c>
      <c r="N96" s="33">
        <v>4.8409999999999993</v>
      </c>
      <c r="O96" s="33">
        <v>0.11959648641229755</v>
      </c>
      <c r="P96" s="33">
        <v>5.4462222222222216</v>
      </c>
      <c r="Q96" s="33">
        <v>0</v>
      </c>
      <c r="R96" s="33">
        <v>0.13454844908042821</v>
      </c>
      <c r="S96" s="33">
        <v>0.11688888888888889</v>
      </c>
      <c r="T96" s="33">
        <v>3.008777777777778</v>
      </c>
      <c r="U96" s="33">
        <v>0</v>
      </c>
      <c r="V96" s="33">
        <v>7.7219324732363454E-2</v>
      </c>
      <c r="W96" s="33">
        <v>0.23877777777777776</v>
      </c>
      <c r="X96" s="33">
        <v>4.0679999999999996</v>
      </c>
      <c r="Y96" s="33">
        <v>0</v>
      </c>
      <c r="Z96" s="33">
        <v>0.10639857260499588</v>
      </c>
      <c r="AA96" s="33">
        <v>0</v>
      </c>
      <c r="AB96" s="33">
        <v>0</v>
      </c>
      <c r="AC96" s="33">
        <v>0</v>
      </c>
      <c r="AD96" s="33">
        <v>0</v>
      </c>
      <c r="AE96" s="33">
        <v>0</v>
      </c>
      <c r="AF96" s="33">
        <v>0</v>
      </c>
      <c r="AG96" s="33">
        <v>0</v>
      </c>
      <c r="AH96" t="s">
        <v>230</v>
      </c>
      <c r="AI96" s="34">
        <v>7</v>
      </c>
    </row>
    <row r="97" spans="1:35" x14ac:dyDescent="0.25">
      <c r="A97" t="s">
        <v>1347</v>
      </c>
      <c r="B97" t="s">
        <v>751</v>
      </c>
      <c r="C97" t="s">
        <v>1065</v>
      </c>
      <c r="D97" t="s">
        <v>1283</v>
      </c>
      <c r="E97" s="33">
        <v>107.21111111111111</v>
      </c>
      <c r="F97" s="33">
        <v>5.6888888888888891</v>
      </c>
      <c r="G97" s="33">
        <v>0.44444444444444442</v>
      </c>
      <c r="H97" s="33">
        <v>0.34444444444444444</v>
      </c>
      <c r="I97" s="33">
        <v>1.3</v>
      </c>
      <c r="J97" s="33">
        <v>0</v>
      </c>
      <c r="K97" s="33">
        <v>0</v>
      </c>
      <c r="L97" s="33">
        <v>0.87777777777777777</v>
      </c>
      <c r="M97" s="33">
        <v>6.3472222222222223</v>
      </c>
      <c r="N97" s="33">
        <v>0</v>
      </c>
      <c r="O97" s="33">
        <v>5.9203026220333715E-2</v>
      </c>
      <c r="P97" s="33">
        <v>7.9333333333333336</v>
      </c>
      <c r="Q97" s="33">
        <v>8.1444444444444439</v>
      </c>
      <c r="R97" s="33">
        <v>0.14996372681106848</v>
      </c>
      <c r="S97" s="33">
        <v>4.3336666666666668</v>
      </c>
      <c r="T97" s="33">
        <v>3.4455555555555559</v>
      </c>
      <c r="U97" s="33">
        <v>0</v>
      </c>
      <c r="V97" s="33">
        <v>7.2559850761736974E-2</v>
      </c>
      <c r="W97" s="33">
        <v>1.8388888888888888</v>
      </c>
      <c r="X97" s="33">
        <v>7.822222222222222</v>
      </c>
      <c r="Y97" s="33">
        <v>0</v>
      </c>
      <c r="Z97" s="33">
        <v>9.0112965074100951E-2</v>
      </c>
      <c r="AA97" s="33">
        <v>0</v>
      </c>
      <c r="AB97" s="33">
        <v>0</v>
      </c>
      <c r="AC97" s="33">
        <v>0</v>
      </c>
      <c r="AD97" s="33">
        <v>0</v>
      </c>
      <c r="AE97" s="33">
        <v>0</v>
      </c>
      <c r="AF97" s="33">
        <v>0</v>
      </c>
      <c r="AG97" s="33">
        <v>0</v>
      </c>
      <c r="AH97" t="s">
        <v>265</v>
      </c>
      <c r="AI97" s="34">
        <v>7</v>
      </c>
    </row>
    <row r="98" spans="1:35" x14ac:dyDescent="0.25">
      <c r="A98" t="s">
        <v>1347</v>
      </c>
      <c r="B98" t="s">
        <v>601</v>
      </c>
      <c r="C98" t="s">
        <v>1110</v>
      </c>
      <c r="D98" t="s">
        <v>1212</v>
      </c>
      <c r="E98" s="33">
        <v>75.666666666666671</v>
      </c>
      <c r="F98" s="33">
        <v>4.8888888888888893</v>
      </c>
      <c r="G98" s="33">
        <v>0.26666666666666666</v>
      </c>
      <c r="H98" s="33">
        <v>1.0277777777777777</v>
      </c>
      <c r="I98" s="33">
        <v>0.43333333333333335</v>
      </c>
      <c r="J98" s="33">
        <v>0</v>
      </c>
      <c r="K98" s="33">
        <v>0</v>
      </c>
      <c r="L98" s="33">
        <v>3.8305555555555557</v>
      </c>
      <c r="M98" s="33">
        <v>10.472222222222221</v>
      </c>
      <c r="N98" s="33">
        <v>0</v>
      </c>
      <c r="O98" s="33">
        <v>0.13839941262848751</v>
      </c>
      <c r="P98" s="33">
        <v>5.0666666666666664</v>
      </c>
      <c r="Q98" s="33">
        <v>12.175000000000001</v>
      </c>
      <c r="R98" s="33">
        <v>0.227863436123348</v>
      </c>
      <c r="S98" s="33">
        <v>3.0944444444444446</v>
      </c>
      <c r="T98" s="33">
        <v>10.327777777777778</v>
      </c>
      <c r="U98" s="33">
        <v>0</v>
      </c>
      <c r="V98" s="33">
        <v>0.17738619676945666</v>
      </c>
      <c r="W98" s="33">
        <v>6.8944444444444448</v>
      </c>
      <c r="X98" s="33">
        <v>12.822222222222223</v>
      </c>
      <c r="Y98" s="33">
        <v>0</v>
      </c>
      <c r="Z98" s="33">
        <v>0.26057268722466959</v>
      </c>
      <c r="AA98" s="33">
        <v>0</v>
      </c>
      <c r="AB98" s="33">
        <v>0</v>
      </c>
      <c r="AC98" s="33">
        <v>0</v>
      </c>
      <c r="AD98" s="33">
        <v>0</v>
      </c>
      <c r="AE98" s="33">
        <v>0</v>
      </c>
      <c r="AF98" s="33">
        <v>0</v>
      </c>
      <c r="AG98" s="33">
        <v>0</v>
      </c>
      <c r="AH98" t="s">
        <v>114</v>
      </c>
      <c r="AI98" s="34">
        <v>7</v>
      </c>
    </row>
    <row r="99" spans="1:35" x14ac:dyDescent="0.25">
      <c r="A99" t="s">
        <v>1347</v>
      </c>
      <c r="B99" t="s">
        <v>775</v>
      </c>
      <c r="C99" t="s">
        <v>1163</v>
      </c>
      <c r="D99" t="s">
        <v>1232</v>
      </c>
      <c r="E99" s="33">
        <v>55.18888888888889</v>
      </c>
      <c r="F99" s="33">
        <v>8.9333333333333336</v>
      </c>
      <c r="G99" s="33">
        <v>0</v>
      </c>
      <c r="H99" s="33">
        <v>0.18055555555555555</v>
      </c>
      <c r="I99" s="33">
        <v>0.55555555555555558</v>
      </c>
      <c r="J99" s="33">
        <v>0</v>
      </c>
      <c r="K99" s="33">
        <v>0</v>
      </c>
      <c r="L99" s="33">
        <v>0.89400000000000013</v>
      </c>
      <c r="M99" s="33">
        <v>0</v>
      </c>
      <c r="N99" s="33">
        <v>5.8102222222222233</v>
      </c>
      <c r="O99" s="33">
        <v>0.1052788403462855</v>
      </c>
      <c r="P99" s="33">
        <v>5.8955555555555561</v>
      </c>
      <c r="Q99" s="33">
        <v>0</v>
      </c>
      <c r="R99" s="33">
        <v>0.10682504529897323</v>
      </c>
      <c r="S99" s="33">
        <v>0.40977777777777774</v>
      </c>
      <c r="T99" s="33">
        <v>2.6749999999999998</v>
      </c>
      <c r="U99" s="33">
        <v>0</v>
      </c>
      <c r="V99" s="33">
        <v>5.5894906382122002E-2</v>
      </c>
      <c r="W99" s="33">
        <v>0.30477777777777787</v>
      </c>
      <c r="X99" s="33">
        <v>3.1194444444444445</v>
      </c>
      <c r="Y99" s="33">
        <v>0</v>
      </c>
      <c r="Z99" s="33">
        <v>6.2045500301993156E-2</v>
      </c>
      <c r="AA99" s="33">
        <v>0</v>
      </c>
      <c r="AB99" s="33">
        <v>0</v>
      </c>
      <c r="AC99" s="33">
        <v>0</v>
      </c>
      <c r="AD99" s="33">
        <v>0</v>
      </c>
      <c r="AE99" s="33">
        <v>0</v>
      </c>
      <c r="AF99" s="33">
        <v>0</v>
      </c>
      <c r="AG99" s="33">
        <v>0</v>
      </c>
      <c r="AH99" t="s">
        <v>290</v>
      </c>
      <c r="AI99" s="34">
        <v>7</v>
      </c>
    </row>
    <row r="100" spans="1:35" x14ac:dyDescent="0.25">
      <c r="A100" t="s">
        <v>1347</v>
      </c>
      <c r="B100" t="s">
        <v>684</v>
      </c>
      <c r="C100" t="s">
        <v>1134</v>
      </c>
      <c r="D100" t="s">
        <v>1264</v>
      </c>
      <c r="E100" s="33">
        <v>46.111111111111114</v>
      </c>
      <c r="F100" s="33">
        <v>13.977777777777778</v>
      </c>
      <c r="G100" s="33">
        <v>0</v>
      </c>
      <c r="H100" s="33">
        <v>0.15377777777777776</v>
      </c>
      <c r="I100" s="33">
        <v>0.26666666666666666</v>
      </c>
      <c r="J100" s="33">
        <v>0</v>
      </c>
      <c r="K100" s="33">
        <v>0</v>
      </c>
      <c r="L100" s="33">
        <v>1.4628888888888885</v>
      </c>
      <c r="M100" s="33">
        <v>0</v>
      </c>
      <c r="N100" s="33">
        <v>4.798444444444443</v>
      </c>
      <c r="O100" s="33">
        <v>0.1040626506024096</v>
      </c>
      <c r="P100" s="33">
        <v>0</v>
      </c>
      <c r="Q100" s="33">
        <v>3.6006666666666667</v>
      </c>
      <c r="R100" s="33">
        <v>7.8086746987951802E-2</v>
      </c>
      <c r="S100" s="33">
        <v>4.8655555555555559</v>
      </c>
      <c r="T100" s="33">
        <v>1.3705555555555557</v>
      </c>
      <c r="U100" s="33">
        <v>0</v>
      </c>
      <c r="V100" s="33">
        <v>0.1352409638554217</v>
      </c>
      <c r="W100" s="33">
        <v>5.5924444444444426</v>
      </c>
      <c r="X100" s="33">
        <v>1.3837777777777778</v>
      </c>
      <c r="Y100" s="33">
        <v>0</v>
      </c>
      <c r="Z100" s="33">
        <v>0.15129156626506018</v>
      </c>
      <c r="AA100" s="33">
        <v>0</v>
      </c>
      <c r="AB100" s="33">
        <v>0</v>
      </c>
      <c r="AC100" s="33">
        <v>0</v>
      </c>
      <c r="AD100" s="33">
        <v>0</v>
      </c>
      <c r="AE100" s="33">
        <v>0</v>
      </c>
      <c r="AF100" s="33">
        <v>0</v>
      </c>
      <c r="AG100" s="33">
        <v>0</v>
      </c>
      <c r="AH100" t="s">
        <v>198</v>
      </c>
      <c r="AI100" s="34">
        <v>7</v>
      </c>
    </row>
    <row r="101" spans="1:35" x14ac:dyDescent="0.25">
      <c r="A101" t="s">
        <v>1347</v>
      </c>
      <c r="B101" t="s">
        <v>599</v>
      </c>
      <c r="C101" t="s">
        <v>1047</v>
      </c>
      <c r="D101" t="s">
        <v>1304</v>
      </c>
      <c r="E101" s="33">
        <v>66.422222222222217</v>
      </c>
      <c r="F101" s="33">
        <v>5.2</v>
      </c>
      <c r="G101" s="33">
        <v>4.4444444444444446E-2</v>
      </c>
      <c r="H101" s="33">
        <v>0.26999999999999996</v>
      </c>
      <c r="I101" s="33">
        <v>0.46666666666666667</v>
      </c>
      <c r="J101" s="33">
        <v>0</v>
      </c>
      <c r="K101" s="33">
        <v>0</v>
      </c>
      <c r="L101" s="33">
        <v>3.3109999999999995</v>
      </c>
      <c r="M101" s="33">
        <v>5.2366666666666681</v>
      </c>
      <c r="N101" s="33">
        <v>0</v>
      </c>
      <c r="O101" s="33">
        <v>7.8839076614252282E-2</v>
      </c>
      <c r="P101" s="33">
        <v>0</v>
      </c>
      <c r="Q101" s="33">
        <v>0</v>
      </c>
      <c r="R101" s="33">
        <v>0</v>
      </c>
      <c r="S101" s="33">
        <v>4.6966666666666663</v>
      </c>
      <c r="T101" s="33">
        <v>8.6678888888888856</v>
      </c>
      <c r="U101" s="33">
        <v>0</v>
      </c>
      <c r="V101" s="33">
        <v>0.20120608899297418</v>
      </c>
      <c r="W101" s="33">
        <v>4.9415555555555555</v>
      </c>
      <c r="X101" s="33">
        <v>8.7075555555555546</v>
      </c>
      <c r="Y101" s="33">
        <v>0.56666666666666665</v>
      </c>
      <c r="Z101" s="33">
        <v>0.21402141184342591</v>
      </c>
      <c r="AA101" s="33">
        <v>0</v>
      </c>
      <c r="AB101" s="33">
        <v>0</v>
      </c>
      <c r="AC101" s="33">
        <v>0</v>
      </c>
      <c r="AD101" s="33">
        <v>0</v>
      </c>
      <c r="AE101" s="33">
        <v>0</v>
      </c>
      <c r="AF101" s="33">
        <v>0</v>
      </c>
      <c r="AG101" s="33">
        <v>0</v>
      </c>
      <c r="AH101" t="s">
        <v>112</v>
      </c>
      <c r="AI101" s="34">
        <v>7</v>
      </c>
    </row>
    <row r="102" spans="1:35" x14ac:dyDescent="0.25">
      <c r="A102" t="s">
        <v>1347</v>
      </c>
      <c r="B102" t="s">
        <v>727</v>
      </c>
      <c r="C102" t="s">
        <v>1023</v>
      </c>
      <c r="D102" t="s">
        <v>1251</v>
      </c>
      <c r="E102" s="33">
        <v>42.177777777777777</v>
      </c>
      <c r="F102" s="33">
        <v>5.6888888888888891</v>
      </c>
      <c r="G102" s="33">
        <v>1.0666666666666667</v>
      </c>
      <c r="H102" s="33">
        <v>0.26666666666666666</v>
      </c>
      <c r="I102" s="33">
        <v>0.26666666666666666</v>
      </c>
      <c r="J102" s="33">
        <v>0</v>
      </c>
      <c r="K102" s="33">
        <v>0</v>
      </c>
      <c r="L102" s="33">
        <v>0.31166666666666665</v>
      </c>
      <c r="M102" s="33">
        <v>0</v>
      </c>
      <c r="N102" s="33">
        <v>2.7581111111111114</v>
      </c>
      <c r="O102" s="33">
        <v>6.5392518440463648E-2</v>
      </c>
      <c r="P102" s="33">
        <v>0</v>
      </c>
      <c r="Q102" s="33">
        <v>4.0282222222222224</v>
      </c>
      <c r="R102" s="33">
        <v>9.5505795574288732E-2</v>
      </c>
      <c r="S102" s="33">
        <v>0.68288888888888888</v>
      </c>
      <c r="T102" s="33">
        <v>3.7525555555555559</v>
      </c>
      <c r="U102" s="33">
        <v>0</v>
      </c>
      <c r="V102" s="33">
        <v>0.10516069546891464</v>
      </c>
      <c r="W102" s="33">
        <v>0.49244444444444446</v>
      </c>
      <c r="X102" s="33">
        <v>3.3032222222222223</v>
      </c>
      <c r="Y102" s="33">
        <v>0</v>
      </c>
      <c r="Z102" s="33">
        <v>8.9992096944151737E-2</v>
      </c>
      <c r="AA102" s="33">
        <v>0</v>
      </c>
      <c r="AB102" s="33">
        <v>0</v>
      </c>
      <c r="AC102" s="33">
        <v>0</v>
      </c>
      <c r="AD102" s="33">
        <v>0</v>
      </c>
      <c r="AE102" s="33">
        <v>0</v>
      </c>
      <c r="AF102" s="33">
        <v>0</v>
      </c>
      <c r="AG102" s="33">
        <v>0</v>
      </c>
      <c r="AH102" t="s">
        <v>241</v>
      </c>
      <c r="AI102" s="34">
        <v>7</v>
      </c>
    </row>
    <row r="103" spans="1:35" x14ac:dyDescent="0.25">
      <c r="A103" t="s">
        <v>1347</v>
      </c>
      <c r="B103" t="s">
        <v>824</v>
      </c>
      <c r="C103" t="s">
        <v>1180</v>
      </c>
      <c r="D103" t="s">
        <v>1263</v>
      </c>
      <c r="E103" s="33">
        <v>43.077777777777776</v>
      </c>
      <c r="F103" s="33">
        <v>5.6888888888888891</v>
      </c>
      <c r="G103" s="33">
        <v>0</v>
      </c>
      <c r="H103" s="33">
        <v>0</v>
      </c>
      <c r="I103" s="33">
        <v>0</v>
      </c>
      <c r="J103" s="33">
        <v>0</v>
      </c>
      <c r="K103" s="33">
        <v>0</v>
      </c>
      <c r="L103" s="33">
        <v>0</v>
      </c>
      <c r="M103" s="33">
        <v>9.100888888888889</v>
      </c>
      <c r="N103" s="33">
        <v>0</v>
      </c>
      <c r="O103" s="33">
        <v>0.21126644312612847</v>
      </c>
      <c r="P103" s="33">
        <v>0</v>
      </c>
      <c r="Q103" s="33">
        <v>2.6511111111111112</v>
      </c>
      <c r="R103" s="33">
        <v>6.154242971369616E-2</v>
      </c>
      <c r="S103" s="33">
        <v>0.44911111111111107</v>
      </c>
      <c r="T103" s="33">
        <v>4.2472222222222209</v>
      </c>
      <c r="U103" s="33">
        <v>0</v>
      </c>
      <c r="V103" s="33">
        <v>0.10901986071704924</v>
      </c>
      <c r="W103" s="33">
        <v>0.64611111111111119</v>
      </c>
      <c r="X103" s="33">
        <v>4.2317777777777783</v>
      </c>
      <c r="Y103" s="33">
        <v>0</v>
      </c>
      <c r="Z103" s="33">
        <v>0.11323445963373743</v>
      </c>
      <c r="AA103" s="33">
        <v>0</v>
      </c>
      <c r="AB103" s="33">
        <v>0</v>
      </c>
      <c r="AC103" s="33">
        <v>0</v>
      </c>
      <c r="AD103" s="33">
        <v>0</v>
      </c>
      <c r="AE103" s="33">
        <v>0</v>
      </c>
      <c r="AF103" s="33">
        <v>0</v>
      </c>
      <c r="AG103" s="33">
        <v>0</v>
      </c>
      <c r="AH103" t="s">
        <v>340</v>
      </c>
      <c r="AI103" s="34">
        <v>7</v>
      </c>
    </row>
    <row r="104" spans="1:35" x14ac:dyDescent="0.25">
      <c r="A104" t="s">
        <v>1347</v>
      </c>
      <c r="B104" t="s">
        <v>614</v>
      </c>
      <c r="C104" t="s">
        <v>1053</v>
      </c>
      <c r="D104" t="s">
        <v>1301</v>
      </c>
      <c r="E104" s="33">
        <v>58.444444444444443</v>
      </c>
      <c r="F104" s="33">
        <v>5.333333333333333</v>
      </c>
      <c r="G104" s="33">
        <v>0.26666666666666666</v>
      </c>
      <c r="H104" s="33">
        <v>0.2</v>
      </c>
      <c r="I104" s="33">
        <v>0.3</v>
      </c>
      <c r="J104" s="33">
        <v>0</v>
      </c>
      <c r="K104" s="33">
        <v>0</v>
      </c>
      <c r="L104" s="33">
        <v>9.8000000000000004E-2</v>
      </c>
      <c r="M104" s="33">
        <v>0</v>
      </c>
      <c r="N104" s="33">
        <v>5.8166666666666664</v>
      </c>
      <c r="O104" s="33">
        <v>9.952471482889734E-2</v>
      </c>
      <c r="P104" s="33">
        <v>4.8527777777777779</v>
      </c>
      <c r="Q104" s="33">
        <v>0</v>
      </c>
      <c r="R104" s="33">
        <v>8.3032319391634982E-2</v>
      </c>
      <c r="S104" s="33">
        <v>2.8332222222222225</v>
      </c>
      <c r="T104" s="33">
        <v>7.5874444444444471</v>
      </c>
      <c r="U104" s="33">
        <v>0</v>
      </c>
      <c r="V104" s="33">
        <v>0.17830038022813693</v>
      </c>
      <c r="W104" s="33">
        <v>6.2676666666666661</v>
      </c>
      <c r="X104" s="33">
        <v>2.7207777777777786</v>
      </c>
      <c r="Y104" s="33">
        <v>0</v>
      </c>
      <c r="Z104" s="33">
        <v>0.15379467680608366</v>
      </c>
      <c r="AA104" s="33">
        <v>0</v>
      </c>
      <c r="AB104" s="33">
        <v>0</v>
      </c>
      <c r="AC104" s="33">
        <v>0</v>
      </c>
      <c r="AD104" s="33">
        <v>0</v>
      </c>
      <c r="AE104" s="33">
        <v>0</v>
      </c>
      <c r="AF104" s="33">
        <v>0</v>
      </c>
      <c r="AG104" s="33">
        <v>0</v>
      </c>
      <c r="AH104" t="s">
        <v>128</v>
      </c>
      <c r="AI104" s="34">
        <v>7</v>
      </c>
    </row>
    <row r="105" spans="1:35" x14ac:dyDescent="0.25">
      <c r="A105" t="s">
        <v>1347</v>
      </c>
      <c r="B105" t="s">
        <v>569</v>
      </c>
      <c r="C105" t="s">
        <v>1095</v>
      </c>
      <c r="D105" t="s">
        <v>1283</v>
      </c>
      <c r="E105" s="33">
        <v>147.03333333333333</v>
      </c>
      <c r="F105" s="33">
        <v>52.43333333333333</v>
      </c>
      <c r="G105" s="33">
        <v>5.5555555555555552E-2</v>
      </c>
      <c r="H105" s="33">
        <v>0.70833333333333337</v>
      </c>
      <c r="I105" s="33">
        <v>1.9555555555555555</v>
      </c>
      <c r="J105" s="33">
        <v>0</v>
      </c>
      <c r="K105" s="33">
        <v>0</v>
      </c>
      <c r="L105" s="33">
        <v>2.2055555555555557</v>
      </c>
      <c r="M105" s="33">
        <v>9.5222222222222221</v>
      </c>
      <c r="N105" s="33">
        <v>0</v>
      </c>
      <c r="O105" s="33">
        <v>6.4762336582785462E-2</v>
      </c>
      <c r="P105" s="33">
        <v>5.5361111111111114</v>
      </c>
      <c r="Q105" s="33">
        <v>19.243666666666666</v>
      </c>
      <c r="R105" s="33">
        <v>0.1685317010504043</v>
      </c>
      <c r="S105" s="33">
        <v>3.4722222222222223</v>
      </c>
      <c r="T105" s="33">
        <v>0</v>
      </c>
      <c r="U105" s="33">
        <v>17.2</v>
      </c>
      <c r="V105" s="33">
        <v>0.14059548099448349</v>
      </c>
      <c r="W105" s="33">
        <v>9.1431111111111107</v>
      </c>
      <c r="X105" s="33">
        <v>13.877777777777778</v>
      </c>
      <c r="Y105" s="33">
        <v>0</v>
      </c>
      <c r="Z105" s="33">
        <v>0.15656918310284895</v>
      </c>
      <c r="AA105" s="33">
        <v>0</v>
      </c>
      <c r="AB105" s="33">
        <v>0</v>
      </c>
      <c r="AC105" s="33">
        <v>0</v>
      </c>
      <c r="AD105" s="33">
        <v>102.52566666666668</v>
      </c>
      <c r="AE105" s="33">
        <v>0</v>
      </c>
      <c r="AF105" s="33">
        <v>0</v>
      </c>
      <c r="AG105" s="33">
        <v>0</v>
      </c>
      <c r="AH105" t="s">
        <v>81</v>
      </c>
      <c r="AI105" s="34">
        <v>7</v>
      </c>
    </row>
    <row r="106" spans="1:35" x14ac:dyDescent="0.25">
      <c r="A106" t="s">
        <v>1347</v>
      </c>
      <c r="B106" t="s">
        <v>521</v>
      </c>
      <c r="C106" t="s">
        <v>1027</v>
      </c>
      <c r="D106" t="s">
        <v>1283</v>
      </c>
      <c r="E106" s="33">
        <v>152.62222222222223</v>
      </c>
      <c r="F106" s="33">
        <v>48.511111111111113</v>
      </c>
      <c r="G106" s="33">
        <v>0.41111111111111109</v>
      </c>
      <c r="H106" s="33">
        <v>0.41388888888888886</v>
      </c>
      <c r="I106" s="33">
        <v>1.7666666666666666</v>
      </c>
      <c r="J106" s="33">
        <v>0</v>
      </c>
      <c r="K106" s="33">
        <v>0</v>
      </c>
      <c r="L106" s="33">
        <v>9.3277777777777775</v>
      </c>
      <c r="M106" s="33">
        <v>10.580555555555556</v>
      </c>
      <c r="N106" s="33">
        <v>0</v>
      </c>
      <c r="O106" s="33">
        <v>6.9325131042516017E-2</v>
      </c>
      <c r="P106" s="33">
        <v>5.0472222222222225</v>
      </c>
      <c r="Q106" s="33">
        <v>14.497222222222222</v>
      </c>
      <c r="R106" s="33">
        <v>0.12805765870704716</v>
      </c>
      <c r="S106" s="33">
        <v>11.91388888888889</v>
      </c>
      <c r="T106" s="33">
        <v>9.6166666666666671</v>
      </c>
      <c r="U106" s="33">
        <v>0</v>
      </c>
      <c r="V106" s="33">
        <v>0.14107090856144439</v>
      </c>
      <c r="W106" s="33">
        <v>16.516666666666666</v>
      </c>
      <c r="X106" s="33">
        <v>8.4138888888888896</v>
      </c>
      <c r="Y106" s="33">
        <v>0</v>
      </c>
      <c r="Z106" s="33">
        <v>0.16334813628421666</v>
      </c>
      <c r="AA106" s="33">
        <v>0</v>
      </c>
      <c r="AB106" s="33">
        <v>0</v>
      </c>
      <c r="AC106" s="33">
        <v>0</v>
      </c>
      <c r="AD106" s="33">
        <v>74.313888888888883</v>
      </c>
      <c r="AE106" s="33">
        <v>0</v>
      </c>
      <c r="AF106" s="33">
        <v>0</v>
      </c>
      <c r="AG106" s="33">
        <v>0</v>
      </c>
      <c r="AH106" t="s">
        <v>32</v>
      </c>
      <c r="AI106" s="34">
        <v>7</v>
      </c>
    </row>
    <row r="107" spans="1:35" x14ac:dyDescent="0.25">
      <c r="A107" t="s">
        <v>1347</v>
      </c>
      <c r="B107" t="s">
        <v>582</v>
      </c>
      <c r="C107" t="s">
        <v>1103</v>
      </c>
      <c r="D107" t="s">
        <v>1283</v>
      </c>
      <c r="E107" s="33">
        <v>96.833333333333329</v>
      </c>
      <c r="F107" s="33">
        <v>43.344444444444441</v>
      </c>
      <c r="G107" s="33">
        <v>0.28888888888888886</v>
      </c>
      <c r="H107" s="33">
        <v>0.47499999999999998</v>
      </c>
      <c r="I107" s="33">
        <v>0.85555555555555551</v>
      </c>
      <c r="J107" s="33">
        <v>0</v>
      </c>
      <c r="K107" s="33">
        <v>0</v>
      </c>
      <c r="L107" s="33">
        <v>0</v>
      </c>
      <c r="M107" s="33">
        <v>6.0333333333333332</v>
      </c>
      <c r="N107" s="33">
        <v>0</v>
      </c>
      <c r="O107" s="33">
        <v>6.2306368330464719E-2</v>
      </c>
      <c r="P107" s="33">
        <v>4.879777777777778</v>
      </c>
      <c r="Q107" s="33">
        <v>8.8231111111111105</v>
      </c>
      <c r="R107" s="33">
        <v>0.14151004016064259</v>
      </c>
      <c r="S107" s="33">
        <v>0</v>
      </c>
      <c r="T107" s="33">
        <v>0</v>
      </c>
      <c r="U107" s="33">
        <v>0</v>
      </c>
      <c r="V107" s="33">
        <v>0</v>
      </c>
      <c r="W107" s="33">
        <v>0</v>
      </c>
      <c r="X107" s="33">
        <v>0</v>
      </c>
      <c r="Y107" s="33">
        <v>0</v>
      </c>
      <c r="Z107" s="33">
        <v>0</v>
      </c>
      <c r="AA107" s="33">
        <v>0</v>
      </c>
      <c r="AB107" s="33">
        <v>0</v>
      </c>
      <c r="AC107" s="33">
        <v>0</v>
      </c>
      <c r="AD107" s="33">
        <v>70.344222222222214</v>
      </c>
      <c r="AE107" s="33">
        <v>0</v>
      </c>
      <c r="AF107" s="33">
        <v>0</v>
      </c>
      <c r="AG107" s="33">
        <v>0</v>
      </c>
      <c r="AH107" t="s">
        <v>94</v>
      </c>
      <c r="AI107" s="34">
        <v>7</v>
      </c>
    </row>
    <row r="108" spans="1:35" x14ac:dyDescent="0.25">
      <c r="A108" t="s">
        <v>1347</v>
      </c>
      <c r="B108" t="s">
        <v>814</v>
      </c>
      <c r="C108" t="s">
        <v>1054</v>
      </c>
      <c r="D108" t="s">
        <v>1283</v>
      </c>
      <c r="E108" s="33">
        <v>147</v>
      </c>
      <c r="F108" s="33">
        <v>41.911111111111111</v>
      </c>
      <c r="G108" s="33">
        <v>0</v>
      </c>
      <c r="H108" s="33">
        <v>0.63055555555555554</v>
      </c>
      <c r="I108" s="33">
        <v>2.9222222222222221</v>
      </c>
      <c r="J108" s="33">
        <v>0</v>
      </c>
      <c r="K108" s="33">
        <v>0</v>
      </c>
      <c r="L108" s="33">
        <v>0</v>
      </c>
      <c r="M108" s="33">
        <v>5.0305555555555559</v>
      </c>
      <c r="N108" s="33">
        <v>0</v>
      </c>
      <c r="O108" s="33">
        <v>3.4221466364323508E-2</v>
      </c>
      <c r="P108" s="33">
        <v>5.7138888888888886</v>
      </c>
      <c r="Q108" s="33">
        <v>22.242555555555555</v>
      </c>
      <c r="R108" s="33">
        <v>0.19017989417989417</v>
      </c>
      <c r="S108" s="33">
        <v>15.561222222222225</v>
      </c>
      <c r="T108" s="33">
        <v>14.283333333333333</v>
      </c>
      <c r="U108" s="33">
        <v>0</v>
      </c>
      <c r="V108" s="33">
        <v>0.20302418745275891</v>
      </c>
      <c r="W108" s="33">
        <v>9.4105555555555558</v>
      </c>
      <c r="X108" s="33">
        <v>12.615777777777778</v>
      </c>
      <c r="Y108" s="33">
        <v>0</v>
      </c>
      <c r="Z108" s="33">
        <v>0.14983900226757368</v>
      </c>
      <c r="AA108" s="33">
        <v>0</v>
      </c>
      <c r="AB108" s="33">
        <v>0</v>
      </c>
      <c r="AC108" s="33">
        <v>0</v>
      </c>
      <c r="AD108" s="33">
        <v>114.59833333333336</v>
      </c>
      <c r="AE108" s="33">
        <v>0</v>
      </c>
      <c r="AF108" s="33">
        <v>0</v>
      </c>
      <c r="AG108" s="33">
        <v>0</v>
      </c>
      <c r="AH108" t="s">
        <v>329</v>
      </c>
      <c r="AI108" s="34">
        <v>7</v>
      </c>
    </row>
    <row r="109" spans="1:35" x14ac:dyDescent="0.25">
      <c r="A109" t="s">
        <v>1347</v>
      </c>
      <c r="B109" t="s">
        <v>872</v>
      </c>
      <c r="C109" t="s">
        <v>1093</v>
      </c>
      <c r="D109" t="s">
        <v>1279</v>
      </c>
      <c r="E109" s="33">
        <v>106.11111111111111</v>
      </c>
      <c r="F109" s="33">
        <v>51.911111111111111</v>
      </c>
      <c r="G109" s="33">
        <v>0.26666666666666666</v>
      </c>
      <c r="H109" s="33">
        <v>0.54166666666666663</v>
      </c>
      <c r="I109" s="33">
        <v>2.9333333333333331</v>
      </c>
      <c r="J109" s="33">
        <v>0</v>
      </c>
      <c r="K109" s="33">
        <v>0</v>
      </c>
      <c r="L109" s="33">
        <v>9.4188888888888886</v>
      </c>
      <c r="M109" s="33">
        <v>11.016555555555556</v>
      </c>
      <c r="N109" s="33">
        <v>0</v>
      </c>
      <c r="O109" s="33">
        <v>0.10382094240837696</v>
      </c>
      <c r="P109" s="33">
        <v>4.8861111111111111</v>
      </c>
      <c r="Q109" s="33">
        <v>15.755666666666668</v>
      </c>
      <c r="R109" s="33">
        <v>0.19452984293193717</v>
      </c>
      <c r="S109" s="33">
        <v>6.4305555555555554</v>
      </c>
      <c r="T109" s="33">
        <v>14.925000000000001</v>
      </c>
      <c r="U109" s="33">
        <v>0</v>
      </c>
      <c r="V109" s="33">
        <v>0.20125654450261779</v>
      </c>
      <c r="W109" s="33">
        <v>18.691666666666666</v>
      </c>
      <c r="X109" s="33">
        <v>15.684555555555557</v>
      </c>
      <c r="Y109" s="33">
        <v>0</v>
      </c>
      <c r="Z109" s="33">
        <v>0.3239643979057592</v>
      </c>
      <c r="AA109" s="33">
        <v>0</v>
      </c>
      <c r="AB109" s="33">
        <v>0</v>
      </c>
      <c r="AC109" s="33">
        <v>0</v>
      </c>
      <c r="AD109" s="33">
        <v>89.511111111111106</v>
      </c>
      <c r="AE109" s="33">
        <v>0</v>
      </c>
      <c r="AF109" s="33">
        <v>0</v>
      </c>
      <c r="AG109" s="33">
        <v>0</v>
      </c>
      <c r="AH109" t="s">
        <v>390</v>
      </c>
      <c r="AI109" s="34">
        <v>7</v>
      </c>
    </row>
    <row r="110" spans="1:35" x14ac:dyDescent="0.25">
      <c r="A110" t="s">
        <v>1347</v>
      </c>
      <c r="B110" t="s">
        <v>508</v>
      </c>
      <c r="C110" t="s">
        <v>1027</v>
      </c>
      <c r="D110" t="s">
        <v>1283</v>
      </c>
      <c r="E110" s="33">
        <v>76.599999999999994</v>
      </c>
      <c r="F110" s="33">
        <v>38.244444444444447</v>
      </c>
      <c r="G110" s="33">
        <v>0</v>
      </c>
      <c r="H110" s="33">
        <v>0</v>
      </c>
      <c r="I110" s="33">
        <v>0</v>
      </c>
      <c r="J110" s="33">
        <v>0</v>
      </c>
      <c r="K110" s="33">
        <v>0</v>
      </c>
      <c r="L110" s="33">
        <v>3.5256666666666678</v>
      </c>
      <c r="M110" s="33">
        <v>4.7555555555555555</v>
      </c>
      <c r="N110" s="33">
        <v>0</v>
      </c>
      <c r="O110" s="33">
        <v>6.208297069915869E-2</v>
      </c>
      <c r="P110" s="33">
        <v>5.5972222222222223</v>
      </c>
      <c r="Q110" s="33">
        <v>5.5805555555555557</v>
      </c>
      <c r="R110" s="33">
        <v>0.14592399187699448</v>
      </c>
      <c r="S110" s="33">
        <v>4.7698888888888868</v>
      </c>
      <c r="T110" s="33">
        <v>5.229111111111111</v>
      </c>
      <c r="U110" s="33">
        <v>0</v>
      </c>
      <c r="V110" s="33">
        <v>0.13053524804177544</v>
      </c>
      <c r="W110" s="33">
        <v>3.3052222222222225</v>
      </c>
      <c r="X110" s="33">
        <v>4.2093333333333325</v>
      </c>
      <c r="Y110" s="33">
        <v>0</v>
      </c>
      <c r="Z110" s="33">
        <v>9.8101247461560778E-2</v>
      </c>
      <c r="AA110" s="33">
        <v>0</v>
      </c>
      <c r="AB110" s="33">
        <v>0</v>
      </c>
      <c r="AC110" s="33">
        <v>0</v>
      </c>
      <c r="AD110" s="33">
        <v>54.690000000000005</v>
      </c>
      <c r="AE110" s="33">
        <v>0</v>
      </c>
      <c r="AF110" s="33">
        <v>0</v>
      </c>
      <c r="AG110" s="33">
        <v>0</v>
      </c>
      <c r="AH110" t="s">
        <v>19</v>
      </c>
      <c r="AI110" s="34">
        <v>7</v>
      </c>
    </row>
    <row r="111" spans="1:35" x14ac:dyDescent="0.25">
      <c r="A111" t="s">
        <v>1347</v>
      </c>
      <c r="B111" t="s">
        <v>563</v>
      </c>
      <c r="C111" t="s">
        <v>1053</v>
      </c>
      <c r="D111" t="s">
        <v>1283</v>
      </c>
      <c r="E111" s="33">
        <v>97.555555555555557</v>
      </c>
      <c r="F111" s="33">
        <v>54.166666666666664</v>
      </c>
      <c r="G111" s="33">
        <v>1.1555555555555554</v>
      </c>
      <c r="H111" s="33">
        <v>0.6694444444444444</v>
      </c>
      <c r="I111" s="33">
        <v>3.6222222222222222</v>
      </c>
      <c r="J111" s="33">
        <v>0</v>
      </c>
      <c r="K111" s="33">
        <v>0</v>
      </c>
      <c r="L111" s="33">
        <v>0</v>
      </c>
      <c r="M111" s="33">
        <v>12.375</v>
      </c>
      <c r="N111" s="33">
        <v>0</v>
      </c>
      <c r="O111" s="33">
        <v>0.1268507972665148</v>
      </c>
      <c r="P111" s="33">
        <v>5.3833333333333337</v>
      </c>
      <c r="Q111" s="33">
        <v>14.922222222222222</v>
      </c>
      <c r="R111" s="33">
        <v>0.20814350797266515</v>
      </c>
      <c r="S111" s="33">
        <v>15.95</v>
      </c>
      <c r="T111" s="33">
        <v>18.18611111111111</v>
      </c>
      <c r="U111" s="33">
        <v>0</v>
      </c>
      <c r="V111" s="33">
        <v>0.34991457858769925</v>
      </c>
      <c r="W111" s="33">
        <v>13.916666666666666</v>
      </c>
      <c r="X111" s="33">
        <v>20.427777777777777</v>
      </c>
      <c r="Y111" s="33">
        <v>0</v>
      </c>
      <c r="Z111" s="33">
        <v>0.35205011389521634</v>
      </c>
      <c r="AA111" s="33">
        <v>0</v>
      </c>
      <c r="AB111" s="33">
        <v>0</v>
      </c>
      <c r="AC111" s="33">
        <v>0</v>
      </c>
      <c r="AD111" s="33">
        <v>114.43055555555556</v>
      </c>
      <c r="AE111" s="33">
        <v>0</v>
      </c>
      <c r="AF111" s="33">
        <v>0</v>
      </c>
      <c r="AG111" s="33">
        <v>0</v>
      </c>
      <c r="AH111" t="s">
        <v>74</v>
      </c>
      <c r="AI111" s="34">
        <v>7</v>
      </c>
    </row>
    <row r="112" spans="1:35" x14ac:dyDescent="0.25">
      <c r="A112" t="s">
        <v>1347</v>
      </c>
      <c r="B112" t="s">
        <v>494</v>
      </c>
      <c r="C112" t="s">
        <v>1060</v>
      </c>
      <c r="D112" t="s">
        <v>1283</v>
      </c>
      <c r="E112" s="33">
        <v>181.56666666666666</v>
      </c>
      <c r="F112" s="33">
        <v>50.6</v>
      </c>
      <c r="G112" s="33">
        <v>1.1555555555555554</v>
      </c>
      <c r="H112" s="33">
        <v>0.79722222222222228</v>
      </c>
      <c r="I112" s="33">
        <v>2.2222222222222223</v>
      </c>
      <c r="J112" s="33">
        <v>0</v>
      </c>
      <c r="K112" s="33">
        <v>0</v>
      </c>
      <c r="L112" s="33">
        <v>10.704000000000001</v>
      </c>
      <c r="M112" s="33">
        <v>0</v>
      </c>
      <c r="N112" s="33">
        <v>8.5758888888888887</v>
      </c>
      <c r="O112" s="33">
        <v>4.723272749525733E-2</v>
      </c>
      <c r="P112" s="33">
        <v>5.3833333333333337</v>
      </c>
      <c r="Q112" s="33">
        <v>22.477777777777778</v>
      </c>
      <c r="R112" s="33">
        <v>0.15344838137200906</v>
      </c>
      <c r="S112" s="33">
        <v>13.722111111111113</v>
      </c>
      <c r="T112" s="33">
        <v>7.506222222222223</v>
      </c>
      <c r="U112" s="33">
        <v>0</v>
      </c>
      <c r="V112" s="33">
        <v>0.11691756930420416</v>
      </c>
      <c r="W112" s="33">
        <v>11.088333333333333</v>
      </c>
      <c r="X112" s="33">
        <v>6.0625555555555515</v>
      </c>
      <c r="Y112" s="33">
        <v>0</v>
      </c>
      <c r="Z112" s="33">
        <v>9.4460559329294397E-2</v>
      </c>
      <c r="AA112" s="33">
        <v>0</v>
      </c>
      <c r="AB112" s="33">
        <v>0</v>
      </c>
      <c r="AC112" s="33">
        <v>0</v>
      </c>
      <c r="AD112" s="33">
        <v>48.463888888888889</v>
      </c>
      <c r="AE112" s="33">
        <v>0</v>
      </c>
      <c r="AF112" s="33">
        <v>0</v>
      </c>
      <c r="AG112" s="33">
        <v>0</v>
      </c>
      <c r="AH112" t="s">
        <v>5</v>
      </c>
      <c r="AI112" s="34">
        <v>7</v>
      </c>
    </row>
    <row r="113" spans="1:35" x14ac:dyDescent="0.25">
      <c r="A113" t="s">
        <v>1347</v>
      </c>
      <c r="B113" t="s">
        <v>935</v>
      </c>
      <c r="C113" t="s">
        <v>1113</v>
      </c>
      <c r="D113" t="s">
        <v>1293</v>
      </c>
      <c r="E113" s="33">
        <v>46.177777777777777</v>
      </c>
      <c r="F113" s="33">
        <v>5.6888888888888891</v>
      </c>
      <c r="G113" s="33">
        <v>0.26666666666666666</v>
      </c>
      <c r="H113" s="33">
        <v>0.14444444444444443</v>
      </c>
      <c r="I113" s="33">
        <v>0.33333333333333331</v>
      </c>
      <c r="J113" s="33">
        <v>0</v>
      </c>
      <c r="K113" s="33">
        <v>0</v>
      </c>
      <c r="L113" s="33">
        <v>4.2332222222222224</v>
      </c>
      <c r="M113" s="33">
        <v>4.4638888888888886</v>
      </c>
      <c r="N113" s="33">
        <v>0</v>
      </c>
      <c r="O113" s="33">
        <v>9.6667468719923003E-2</v>
      </c>
      <c r="P113" s="33">
        <v>0</v>
      </c>
      <c r="Q113" s="33">
        <v>4.802777777777778</v>
      </c>
      <c r="R113" s="33">
        <v>0.10400625601539942</v>
      </c>
      <c r="S113" s="33">
        <v>0.47688888888888892</v>
      </c>
      <c r="T113" s="33">
        <v>8.9130000000000003</v>
      </c>
      <c r="U113" s="33">
        <v>0</v>
      </c>
      <c r="V113" s="33">
        <v>0.20334215591915303</v>
      </c>
      <c r="W113" s="33">
        <v>6.7217777777777767</v>
      </c>
      <c r="X113" s="33">
        <v>8.475888888888889</v>
      </c>
      <c r="Y113" s="33">
        <v>0</v>
      </c>
      <c r="Z113" s="33">
        <v>0.32911212704523579</v>
      </c>
      <c r="AA113" s="33">
        <v>0</v>
      </c>
      <c r="AB113" s="33">
        <v>0</v>
      </c>
      <c r="AC113" s="33">
        <v>0</v>
      </c>
      <c r="AD113" s="33">
        <v>38.772222222222226</v>
      </c>
      <c r="AE113" s="33">
        <v>0</v>
      </c>
      <c r="AF113" s="33">
        <v>0</v>
      </c>
      <c r="AG113" s="33">
        <v>0</v>
      </c>
      <c r="AH113" t="s">
        <v>453</v>
      </c>
      <c r="AI113" s="34">
        <v>7</v>
      </c>
    </row>
    <row r="114" spans="1:35" x14ac:dyDescent="0.25">
      <c r="A114" t="s">
        <v>1347</v>
      </c>
      <c r="B114" t="s">
        <v>607</v>
      </c>
      <c r="C114" t="s">
        <v>1047</v>
      </c>
      <c r="D114" t="s">
        <v>1304</v>
      </c>
      <c r="E114" s="33">
        <v>18.511111111111113</v>
      </c>
      <c r="F114" s="33">
        <v>11.222222222222221</v>
      </c>
      <c r="G114" s="33">
        <v>0</v>
      </c>
      <c r="H114" s="33">
        <v>6.1111111111111109E-2</v>
      </c>
      <c r="I114" s="33">
        <v>0.26666666666666666</v>
      </c>
      <c r="J114" s="33">
        <v>0</v>
      </c>
      <c r="K114" s="33">
        <v>0</v>
      </c>
      <c r="L114" s="33">
        <v>0.49411111111111128</v>
      </c>
      <c r="M114" s="33">
        <v>0</v>
      </c>
      <c r="N114" s="33">
        <v>0</v>
      </c>
      <c r="O114" s="33">
        <v>0</v>
      </c>
      <c r="P114" s="33">
        <v>3.7011111111111101</v>
      </c>
      <c r="Q114" s="33">
        <v>0</v>
      </c>
      <c r="R114" s="33">
        <v>0.19993997599039609</v>
      </c>
      <c r="S114" s="33">
        <v>8.0444444444444443E-2</v>
      </c>
      <c r="T114" s="33">
        <v>1.0555555555555556E-2</v>
      </c>
      <c r="U114" s="33">
        <v>0</v>
      </c>
      <c r="V114" s="33">
        <v>4.9159663865546216E-3</v>
      </c>
      <c r="W114" s="33">
        <v>6.855555555555555E-2</v>
      </c>
      <c r="X114" s="33">
        <v>0.93988888888888877</v>
      </c>
      <c r="Y114" s="33">
        <v>0</v>
      </c>
      <c r="Z114" s="33">
        <v>5.4477791116446565E-2</v>
      </c>
      <c r="AA114" s="33">
        <v>0</v>
      </c>
      <c r="AB114" s="33">
        <v>0</v>
      </c>
      <c r="AC114" s="33">
        <v>0</v>
      </c>
      <c r="AD114" s="33">
        <v>0</v>
      </c>
      <c r="AE114" s="33">
        <v>0</v>
      </c>
      <c r="AF114" s="33">
        <v>0</v>
      </c>
      <c r="AG114" s="33">
        <v>0</v>
      </c>
      <c r="AH114" t="s">
        <v>121</v>
      </c>
      <c r="AI114" s="34">
        <v>7</v>
      </c>
    </row>
    <row r="115" spans="1:35" x14ac:dyDescent="0.25">
      <c r="A115" t="s">
        <v>1347</v>
      </c>
      <c r="B115" t="s">
        <v>842</v>
      </c>
      <c r="C115" t="s">
        <v>1100</v>
      </c>
      <c r="D115" t="s">
        <v>1271</v>
      </c>
      <c r="E115" s="33">
        <v>93.688888888888883</v>
      </c>
      <c r="F115" s="33">
        <v>5.6</v>
      </c>
      <c r="G115" s="33">
        <v>0.4</v>
      </c>
      <c r="H115" s="33">
        <v>0.5221111111111113</v>
      </c>
      <c r="I115" s="33">
        <v>1.5666666666666667</v>
      </c>
      <c r="J115" s="33">
        <v>0</v>
      </c>
      <c r="K115" s="33">
        <v>0</v>
      </c>
      <c r="L115" s="33">
        <v>0.39</v>
      </c>
      <c r="M115" s="33">
        <v>5.5833333333333313</v>
      </c>
      <c r="N115" s="33">
        <v>0</v>
      </c>
      <c r="O115" s="33">
        <v>5.9594402277039833E-2</v>
      </c>
      <c r="P115" s="33">
        <v>5.6893333333333356</v>
      </c>
      <c r="Q115" s="33">
        <v>0</v>
      </c>
      <c r="R115" s="33">
        <v>6.0725806451612928E-2</v>
      </c>
      <c r="S115" s="33">
        <v>5.1062222222222227</v>
      </c>
      <c r="T115" s="33">
        <v>0.9675555555555555</v>
      </c>
      <c r="U115" s="33">
        <v>0</v>
      </c>
      <c r="V115" s="33">
        <v>6.4829222011385204E-2</v>
      </c>
      <c r="W115" s="33">
        <v>1.0537777777777779</v>
      </c>
      <c r="X115" s="33">
        <v>8.9552222222222202</v>
      </c>
      <c r="Y115" s="33">
        <v>0</v>
      </c>
      <c r="Z115" s="33">
        <v>0.10683230550284629</v>
      </c>
      <c r="AA115" s="33">
        <v>0</v>
      </c>
      <c r="AB115" s="33">
        <v>0</v>
      </c>
      <c r="AC115" s="33">
        <v>0</v>
      </c>
      <c r="AD115" s="33">
        <v>0</v>
      </c>
      <c r="AE115" s="33">
        <v>0</v>
      </c>
      <c r="AF115" s="33">
        <v>0</v>
      </c>
      <c r="AG115" s="33">
        <v>0</v>
      </c>
      <c r="AH115" t="s">
        <v>360</v>
      </c>
      <c r="AI115" s="34">
        <v>7</v>
      </c>
    </row>
    <row r="116" spans="1:35" x14ac:dyDescent="0.25">
      <c r="A116" t="s">
        <v>1347</v>
      </c>
      <c r="B116" t="s">
        <v>633</v>
      </c>
      <c r="C116" t="s">
        <v>1021</v>
      </c>
      <c r="D116" t="s">
        <v>1239</v>
      </c>
      <c r="E116" s="33">
        <v>39</v>
      </c>
      <c r="F116" s="33">
        <v>10.544444444444444</v>
      </c>
      <c r="G116" s="33">
        <v>0</v>
      </c>
      <c r="H116" s="33">
        <v>0.14166666666666666</v>
      </c>
      <c r="I116" s="33">
        <v>0.33333333333333331</v>
      </c>
      <c r="J116" s="33">
        <v>0</v>
      </c>
      <c r="K116" s="33">
        <v>0</v>
      </c>
      <c r="L116" s="33">
        <v>0.14644444444444446</v>
      </c>
      <c r="M116" s="33">
        <v>0</v>
      </c>
      <c r="N116" s="33">
        <v>4.7505555555555556</v>
      </c>
      <c r="O116" s="33">
        <v>0.12180911680911681</v>
      </c>
      <c r="P116" s="33">
        <v>5.0976666666666652</v>
      </c>
      <c r="Q116" s="33">
        <v>0.24966666666666665</v>
      </c>
      <c r="R116" s="33">
        <v>0.13711111111111107</v>
      </c>
      <c r="S116" s="33">
        <v>0.62866666666666671</v>
      </c>
      <c r="T116" s="33">
        <v>1.5993333333333333</v>
      </c>
      <c r="U116" s="33">
        <v>0</v>
      </c>
      <c r="V116" s="33">
        <v>5.7128205128205121E-2</v>
      </c>
      <c r="W116" s="33">
        <v>0.23200000000000004</v>
      </c>
      <c r="X116" s="33">
        <v>1.5025555555555554</v>
      </c>
      <c r="Y116" s="33">
        <v>0</v>
      </c>
      <c r="Z116" s="33">
        <v>4.4475783475783473E-2</v>
      </c>
      <c r="AA116" s="33">
        <v>0</v>
      </c>
      <c r="AB116" s="33">
        <v>0</v>
      </c>
      <c r="AC116" s="33">
        <v>0</v>
      </c>
      <c r="AD116" s="33">
        <v>0</v>
      </c>
      <c r="AE116" s="33">
        <v>0</v>
      </c>
      <c r="AF116" s="33">
        <v>0</v>
      </c>
      <c r="AG116" s="33">
        <v>0</v>
      </c>
      <c r="AH116" t="s">
        <v>147</v>
      </c>
      <c r="AI116" s="34">
        <v>7</v>
      </c>
    </row>
    <row r="117" spans="1:35" x14ac:dyDescent="0.25">
      <c r="A117" t="s">
        <v>1347</v>
      </c>
      <c r="B117" t="s">
        <v>931</v>
      </c>
      <c r="C117" t="s">
        <v>1068</v>
      </c>
      <c r="D117" t="s">
        <v>1287</v>
      </c>
      <c r="E117" s="33">
        <v>56.1</v>
      </c>
      <c r="F117" s="33">
        <v>5.6</v>
      </c>
      <c r="G117" s="33">
        <v>0</v>
      </c>
      <c r="H117" s="33">
        <v>0</v>
      </c>
      <c r="I117" s="33">
        <v>0</v>
      </c>
      <c r="J117" s="33">
        <v>0</v>
      </c>
      <c r="K117" s="33">
        <v>0</v>
      </c>
      <c r="L117" s="33">
        <v>0</v>
      </c>
      <c r="M117" s="33">
        <v>0</v>
      </c>
      <c r="N117" s="33">
        <v>4.916666666666667</v>
      </c>
      <c r="O117" s="33">
        <v>8.7641117052881759E-2</v>
      </c>
      <c r="P117" s="33">
        <v>0</v>
      </c>
      <c r="Q117" s="33">
        <v>9.625</v>
      </c>
      <c r="R117" s="33">
        <v>0.17156862745098039</v>
      </c>
      <c r="S117" s="33">
        <v>0</v>
      </c>
      <c r="T117" s="33">
        <v>0</v>
      </c>
      <c r="U117" s="33">
        <v>0</v>
      </c>
      <c r="V117" s="33">
        <v>0</v>
      </c>
      <c r="W117" s="33">
        <v>0</v>
      </c>
      <c r="X117" s="33">
        <v>0</v>
      </c>
      <c r="Y117" s="33">
        <v>0</v>
      </c>
      <c r="Z117" s="33">
        <v>0</v>
      </c>
      <c r="AA117" s="33">
        <v>0</v>
      </c>
      <c r="AB117" s="33">
        <v>0</v>
      </c>
      <c r="AC117" s="33">
        <v>0</v>
      </c>
      <c r="AD117" s="33">
        <v>0</v>
      </c>
      <c r="AE117" s="33">
        <v>0</v>
      </c>
      <c r="AF117" s="33">
        <v>0</v>
      </c>
      <c r="AG117" s="33">
        <v>0</v>
      </c>
      <c r="AH117" t="s">
        <v>449</v>
      </c>
      <c r="AI117" s="34">
        <v>7</v>
      </c>
    </row>
    <row r="118" spans="1:35" x14ac:dyDescent="0.25">
      <c r="A118" t="s">
        <v>1347</v>
      </c>
      <c r="B118" t="s">
        <v>825</v>
      </c>
      <c r="C118" t="s">
        <v>999</v>
      </c>
      <c r="D118" t="s">
        <v>1260</v>
      </c>
      <c r="E118" s="33">
        <v>84.911111111111111</v>
      </c>
      <c r="F118" s="33">
        <v>0</v>
      </c>
      <c r="G118" s="33">
        <v>0</v>
      </c>
      <c r="H118" s="33">
        <v>0</v>
      </c>
      <c r="I118" s="33">
        <v>0</v>
      </c>
      <c r="J118" s="33">
        <v>0</v>
      </c>
      <c r="K118" s="33">
        <v>0</v>
      </c>
      <c r="L118" s="33">
        <v>0.21111111111111114</v>
      </c>
      <c r="M118" s="33">
        <v>0</v>
      </c>
      <c r="N118" s="33">
        <v>0</v>
      </c>
      <c r="O118" s="33">
        <v>0</v>
      </c>
      <c r="P118" s="33">
        <v>0</v>
      </c>
      <c r="Q118" s="33">
        <v>0</v>
      </c>
      <c r="R118" s="33">
        <v>0</v>
      </c>
      <c r="S118" s="33">
        <v>0.20366666666666663</v>
      </c>
      <c r="T118" s="33">
        <v>0.46199999999999997</v>
      </c>
      <c r="U118" s="33">
        <v>0</v>
      </c>
      <c r="V118" s="33">
        <v>7.8395707929861287E-3</v>
      </c>
      <c r="W118" s="33">
        <v>1.3905555555555555</v>
      </c>
      <c r="X118" s="33">
        <v>1.767222222222222</v>
      </c>
      <c r="Y118" s="33">
        <v>3.3333333333333333E-2</v>
      </c>
      <c r="Z118" s="33">
        <v>3.7581784873069873E-2</v>
      </c>
      <c r="AA118" s="33">
        <v>0</v>
      </c>
      <c r="AB118" s="33">
        <v>0</v>
      </c>
      <c r="AC118" s="33">
        <v>0</v>
      </c>
      <c r="AD118" s="33">
        <v>0</v>
      </c>
      <c r="AE118" s="33">
        <v>0</v>
      </c>
      <c r="AF118" s="33">
        <v>0</v>
      </c>
      <c r="AG118" s="33">
        <v>0</v>
      </c>
      <c r="AH118" t="s">
        <v>341</v>
      </c>
      <c r="AI118" s="34">
        <v>7</v>
      </c>
    </row>
    <row r="119" spans="1:35" x14ac:dyDescent="0.25">
      <c r="A119" t="s">
        <v>1347</v>
      </c>
      <c r="B119" t="s">
        <v>637</v>
      </c>
      <c r="C119" t="s">
        <v>1102</v>
      </c>
      <c r="D119" t="s">
        <v>1211</v>
      </c>
      <c r="E119" s="33">
        <v>62.722222222222221</v>
      </c>
      <c r="F119" s="33">
        <v>0</v>
      </c>
      <c r="G119" s="33">
        <v>0</v>
      </c>
      <c r="H119" s="33">
        <v>0</v>
      </c>
      <c r="I119" s="33">
        <v>0</v>
      </c>
      <c r="J119" s="33">
        <v>0</v>
      </c>
      <c r="K119" s="33">
        <v>0</v>
      </c>
      <c r="L119" s="33">
        <v>1.6986666666666663</v>
      </c>
      <c r="M119" s="33">
        <v>0</v>
      </c>
      <c r="N119" s="33">
        <v>0</v>
      </c>
      <c r="O119" s="33">
        <v>0</v>
      </c>
      <c r="P119" s="33">
        <v>0</v>
      </c>
      <c r="Q119" s="33">
        <v>0</v>
      </c>
      <c r="R119" s="33">
        <v>0</v>
      </c>
      <c r="S119" s="33">
        <v>0.70977777777777773</v>
      </c>
      <c r="T119" s="33">
        <v>5.0786666666666651</v>
      </c>
      <c r="U119" s="33">
        <v>0</v>
      </c>
      <c r="V119" s="33">
        <v>9.2286979627989346E-2</v>
      </c>
      <c r="W119" s="33">
        <v>0.71677777777777762</v>
      </c>
      <c r="X119" s="33">
        <v>4.5173333333333341</v>
      </c>
      <c r="Y119" s="33">
        <v>0</v>
      </c>
      <c r="Z119" s="33">
        <v>8.3449069973427825E-2</v>
      </c>
      <c r="AA119" s="33">
        <v>0</v>
      </c>
      <c r="AB119" s="33">
        <v>0</v>
      </c>
      <c r="AC119" s="33">
        <v>0</v>
      </c>
      <c r="AD119" s="33">
        <v>0</v>
      </c>
      <c r="AE119" s="33">
        <v>0</v>
      </c>
      <c r="AF119" s="33">
        <v>0</v>
      </c>
      <c r="AG119" s="33">
        <v>0</v>
      </c>
      <c r="AH119" t="s">
        <v>151</v>
      </c>
      <c r="AI119" s="34">
        <v>7</v>
      </c>
    </row>
    <row r="120" spans="1:35" x14ac:dyDescent="0.25">
      <c r="A120" t="s">
        <v>1347</v>
      </c>
      <c r="B120" t="s">
        <v>719</v>
      </c>
      <c r="C120" t="s">
        <v>1146</v>
      </c>
      <c r="D120" t="s">
        <v>1237</v>
      </c>
      <c r="E120" s="33">
        <v>56.144444444444446</v>
      </c>
      <c r="F120" s="33">
        <v>10.588888888888889</v>
      </c>
      <c r="G120" s="33">
        <v>0</v>
      </c>
      <c r="H120" s="33">
        <v>0.1796666666666667</v>
      </c>
      <c r="I120" s="33">
        <v>0.31111111111111112</v>
      </c>
      <c r="J120" s="33">
        <v>0</v>
      </c>
      <c r="K120" s="33">
        <v>0</v>
      </c>
      <c r="L120" s="33">
        <v>0.16788888888888887</v>
      </c>
      <c r="M120" s="33">
        <v>0</v>
      </c>
      <c r="N120" s="33">
        <v>3.321333333333333</v>
      </c>
      <c r="O120" s="33">
        <v>5.9156936473382139E-2</v>
      </c>
      <c r="P120" s="33">
        <v>6.0895555555555552</v>
      </c>
      <c r="Q120" s="33">
        <v>0</v>
      </c>
      <c r="R120" s="33">
        <v>0.10846229962398574</v>
      </c>
      <c r="S120" s="33">
        <v>3.417444444444445</v>
      </c>
      <c r="T120" s="33">
        <v>2.294888888888889</v>
      </c>
      <c r="U120" s="33">
        <v>0</v>
      </c>
      <c r="V120" s="33">
        <v>0.10174351870176133</v>
      </c>
      <c r="W120" s="33">
        <v>3.2999999999999995E-2</v>
      </c>
      <c r="X120" s="33">
        <v>7.8083333333333345</v>
      </c>
      <c r="Y120" s="33">
        <v>0</v>
      </c>
      <c r="Z120" s="33">
        <v>0.13966356619829806</v>
      </c>
      <c r="AA120" s="33">
        <v>0</v>
      </c>
      <c r="AB120" s="33">
        <v>0</v>
      </c>
      <c r="AC120" s="33">
        <v>0</v>
      </c>
      <c r="AD120" s="33">
        <v>0</v>
      </c>
      <c r="AE120" s="33">
        <v>0</v>
      </c>
      <c r="AF120" s="33">
        <v>0</v>
      </c>
      <c r="AG120" s="33">
        <v>0</v>
      </c>
      <c r="AH120" t="s">
        <v>233</v>
      </c>
      <c r="AI120" s="34">
        <v>7</v>
      </c>
    </row>
    <row r="121" spans="1:35" x14ac:dyDescent="0.25">
      <c r="A121" t="s">
        <v>1347</v>
      </c>
      <c r="B121" t="s">
        <v>899</v>
      </c>
      <c r="C121" t="s">
        <v>1194</v>
      </c>
      <c r="D121" t="s">
        <v>1242</v>
      </c>
      <c r="E121" s="33">
        <v>49.344444444444441</v>
      </c>
      <c r="F121" s="33">
        <v>5.4333333333333336</v>
      </c>
      <c r="G121" s="33">
        <v>6.6666666666666666E-2</v>
      </c>
      <c r="H121" s="33">
        <v>0.21111111111111111</v>
      </c>
      <c r="I121" s="33">
        <v>0.27777777777777779</v>
      </c>
      <c r="J121" s="33">
        <v>0</v>
      </c>
      <c r="K121" s="33">
        <v>0</v>
      </c>
      <c r="L121" s="33">
        <v>0.74877777777777799</v>
      </c>
      <c r="M121" s="33">
        <v>2.2015555555555557</v>
      </c>
      <c r="N121" s="33">
        <v>0</v>
      </c>
      <c r="O121" s="33">
        <v>4.4616077460031531E-2</v>
      </c>
      <c r="P121" s="33">
        <v>0</v>
      </c>
      <c r="Q121" s="33">
        <v>4.698999999999999</v>
      </c>
      <c r="R121" s="33">
        <v>9.5228552127899102E-2</v>
      </c>
      <c r="S121" s="33">
        <v>0.72044444444444444</v>
      </c>
      <c r="T121" s="33">
        <v>2.9349999999999996</v>
      </c>
      <c r="U121" s="33">
        <v>0</v>
      </c>
      <c r="V121" s="33">
        <v>7.4080162125647372E-2</v>
      </c>
      <c r="W121" s="33">
        <v>2.6117777777777782</v>
      </c>
      <c r="X121" s="33">
        <v>8.9777777777777776E-2</v>
      </c>
      <c r="Y121" s="33">
        <v>0</v>
      </c>
      <c r="Z121" s="33">
        <v>5.4748930421076349E-2</v>
      </c>
      <c r="AA121" s="33">
        <v>0</v>
      </c>
      <c r="AB121" s="33">
        <v>0</v>
      </c>
      <c r="AC121" s="33">
        <v>0</v>
      </c>
      <c r="AD121" s="33">
        <v>0</v>
      </c>
      <c r="AE121" s="33">
        <v>0</v>
      </c>
      <c r="AF121" s="33">
        <v>0</v>
      </c>
      <c r="AG121" s="33">
        <v>0</v>
      </c>
      <c r="AH121" t="s">
        <v>417</v>
      </c>
      <c r="AI121" s="34">
        <v>7</v>
      </c>
    </row>
    <row r="122" spans="1:35" x14ac:dyDescent="0.25">
      <c r="A122" t="s">
        <v>1347</v>
      </c>
      <c r="B122" t="s">
        <v>828</v>
      </c>
      <c r="C122" t="s">
        <v>1053</v>
      </c>
      <c r="D122" t="s">
        <v>1283</v>
      </c>
      <c r="E122" s="33">
        <v>52.81111111111111</v>
      </c>
      <c r="F122" s="33">
        <v>18.533333333333335</v>
      </c>
      <c r="G122" s="33">
        <v>0.16666666666666666</v>
      </c>
      <c r="H122" s="33">
        <v>0.14444444444444443</v>
      </c>
      <c r="I122" s="33">
        <v>0.32222222222222224</v>
      </c>
      <c r="J122" s="33">
        <v>0</v>
      </c>
      <c r="K122" s="33">
        <v>0</v>
      </c>
      <c r="L122" s="33">
        <v>2.2447777777777782</v>
      </c>
      <c r="M122" s="33">
        <v>5.6</v>
      </c>
      <c r="N122" s="33">
        <v>0</v>
      </c>
      <c r="O122" s="33">
        <v>0.10603829160530191</v>
      </c>
      <c r="P122" s="33">
        <v>5.0666666666666664</v>
      </c>
      <c r="Q122" s="33">
        <v>2.2133333333333334</v>
      </c>
      <c r="R122" s="33">
        <v>0.13784977908689247</v>
      </c>
      <c r="S122" s="33">
        <v>2.7218888888888881</v>
      </c>
      <c r="T122" s="33">
        <v>7.5851111111111118</v>
      </c>
      <c r="U122" s="33">
        <v>0</v>
      </c>
      <c r="V122" s="33">
        <v>0.19516726278140123</v>
      </c>
      <c r="W122" s="33">
        <v>2.3008888888888883</v>
      </c>
      <c r="X122" s="33">
        <v>4.3619999999999983</v>
      </c>
      <c r="Y122" s="33">
        <v>0</v>
      </c>
      <c r="Z122" s="33">
        <v>0.12616452766673675</v>
      </c>
      <c r="AA122" s="33">
        <v>0</v>
      </c>
      <c r="AB122" s="33">
        <v>0</v>
      </c>
      <c r="AC122" s="33">
        <v>0</v>
      </c>
      <c r="AD122" s="33">
        <v>0</v>
      </c>
      <c r="AE122" s="33">
        <v>0</v>
      </c>
      <c r="AF122" s="33">
        <v>0</v>
      </c>
      <c r="AG122" s="33">
        <v>0</v>
      </c>
      <c r="AH122" t="s">
        <v>344</v>
      </c>
      <c r="AI122" s="34">
        <v>7</v>
      </c>
    </row>
    <row r="123" spans="1:35" x14ac:dyDescent="0.25">
      <c r="A123" t="s">
        <v>1347</v>
      </c>
      <c r="B123" t="s">
        <v>808</v>
      </c>
      <c r="C123" t="s">
        <v>978</v>
      </c>
      <c r="D123" t="s">
        <v>1216</v>
      </c>
      <c r="E123" s="33">
        <v>81.511111111111106</v>
      </c>
      <c r="F123" s="33">
        <v>27.81111111111111</v>
      </c>
      <c r="G123" s="33">
        <v>0</v>
      </c>
      <c r="H123" s="33">
        <v>0.2388888888888889</v>
      </c>
      <c r="I123" s="33">
        <v>0</v>
      </c>
      <c r="J123" s="33">
        <v>0</v>
      </c>
      <c r="K123" s="33">
        <v>0</v>
      </c>
      <c r="L123" s="33">
        <v>0.51344444444444448</v>
      </c>
      <c r="M123" s="33">
        <v>9.655555555555555</v>
      </c>
      <c r="N123" s="33">
        <v>6.5638888888888891</v>
      </c>
      <c r="O123" s="33">
        <v>0.19898446019629229</v>
      </c>
      <c r="P123" s="33">
        <v>0</v>
      </c>
      <c r="Q123" s="33">
        <v>6.0666666666666664</v>
      </c>
      <c r="R123" s="33">
        <v>7.4427480916030533E-2</v>
      </c>
      <c r="S123" s="33">
        <v>0.50477777777777788</v>
      </c>
      <c r="T123" s="33">
        <v>3.8435555555555565</v>
      </c>
      <c r="U123" s="33">
        <v>0</v>
      </c>
      <c r="V123" s="33">
        <v>5.3346510359869155E-2</v>
      </c>
      <c r="W123" s="33">
        <v>0.52033333333333343</v>
      </c>
      <c r="X123" s="33">
        <v>5.6888888888888891</v>
      </c>
      <c r="Y123" s="33">
        <v>0</v>
      </c>
      <c r="Z123" s="33">
        <v>7.6176390403489641E-2</v>
      </c>
      <c r="AA123" s="33">
        <v>0</v>
      </c>
      <c r="AB123" s="33">
        <v>0</v>
      </c>
      <c r="AC123" s="33">
        <v>0</v>
      </c>
      <c r="AD123" s="33">
        <v>0</v>
      </c>
      <c r="AE123" s="33">
        <v>0</v>
      </c>
      <c r="AF123" s="33">
        <v>0</v>
      </c>
      <c r="AG123" s="33">
        <v>0</v>
      </c>
      <c r="AH123" t="s">
        <v>323</v>
      </c>
      <c r="AI123" s="34">
        <v>7</v>
      </c>
    </row>
    <row r="124" spans="1:35" x14ac:dyDescent="0.25">
      <c r="A124" t="s">
        <v>1347</v>
      </c>
      <c r="B124" t="s">
        <v>862</v>
      </c>
      <c r="C124" t="s">
        <v>1053</v>
      </c>
      <c r="D124" t="s">
        <v>1283</v>
      </c>
      <c r="E124" s="33">
        <v>63.43333333333333</v>
      </c>
      <c r="F124" s="33">
        <v>8.5111111111111111</v>
      </c>
      <c r="G124" s="33">
        <v>0</v>
      </c>
      <c r="H124" s="33">
        <v>0.26666666666666666</v>
      </c>
      <c r="I124" s="33">
        <v>0</v>
      </c>
      <c r="J124" s="33">
        <v>0</v>
      </c>
      <c r="K124" s="33">
        <v>0</v>
      </c>
      <c r="L124" s="33">
        <v>0</v>
      </c>
      <c r="M124" s="33">
        <v>3.1725555555555567</v>
      </c>
      <c r="N124" s="33">
        <v>0</v>
      </c>
      <c r="O124" s="33">
        <v>5.0014012961989859E-2</v>
      </c>
      <c r="P124" s="33">
        <v>0</v>
      </c>
      <c r="Q124" s="33">
        <v>4.8427777777777781</v>
      </c>
      <c r="R124" s="33">
        <v>7.6344368540900348E-2</v>
      </c>
      <c r="S124" s="33">
        <v>0</v>
      </c>
      <c r="T124" s="33">
        <v>0</v>
      </c>
      <c r="U124" s="33">
        <v>0</v>
      </c>
      <c r="V124" s="33">
        <v>0</v>
      </c>
      <c r="W124" s="33">
        <v>0</v>
      </c>
      <c r="X124" s="33">
        <v>0</v>
      </c>
      <c r="Y124" s="33">
        <v>0</v>
      </c>
      <c r="Z124" s="33">
        <v>0</v>
      </c>
      <c r="AA124" s="33">
        <v>0</v>
      </c>
      <c r="AB124" s="33">
        <v>0</v>
      </c>
      <c r="AC124" s="33">
        <v>0</v>
      </c>
      <c r="AD124" s="33">
        <v>1.5874444444444442</v>
      </c>
      <c r="AE124" s="33">
        <v>0</v>
      </c>
      <c r="AF124" s="33">
        <v>0</v>
      </c>
      <c r="AG124" s="33">
        <v>0</v>
      </c>
      <c r="AH124" t="s">
        <v>380</v>
      </c>
      <c r="AI124" s="34">
        <v>7</v>
      </c>
    </row>
    <row r="125" spans="1:35" x14ac:dyDescent="0.25">
      <c r="A125" t="s">
        <v>1347</v>
      </c>
      <c r="B125" t="s">
        <v>815</v>
      </c>
      <c r="C125" t="s">
        <v>1053</v>
      </c>
      <c r="D125" t="s">
        <v>1283</v>
      </c>
      <c r="E125" s="33">
        <v>56.56666666666667</v>
      </c>
      <c r="F125" s="33">
        <v>8.5333333333333332</v>
      </c>
      <c r="G125" s="33">
        <v>0</v>
      </c>
      <c r="H125" s="33">
        <v>0.23333333333333334</v>
      </c>
      <c r="I125" s="33">
        <v>0</v>
      </c>
      <c r="J125" s="33">
        <v>0</v>
      </c>
      <c r="K125" s="33">
        <v>0</v>
      </c>
      <c r="L125" s="33">
        <v>0</v>
      </c>
      <c r="M125" s="33">
        <v>0</v>
      </c>
      <c r="N125" s="33">
        <v>0</v>
      </c>
      <c r="O125" s="33">
        <v>0</v>
      </c>
      <c r="P125" s="33">
        <v>0</v>
      </c>
      <c r="Q125" s="33">
        <v>0</v>
      </c>
      <c r="R125" s="33">
        <v>0</v>
      </c>
      <c r="S125" s="33">
        <v>5.1119999999999992</v>
      </c>
      <c r="T125" s="33">
        <v>0</v>
      </c>
      <c r="U125" s="33">
        <v>0</v>
      </c>
      <c r="V125" s="33">
        <v>9.0371243370654081E-2</v>
      </c>
      <c r="W125" s="33">
        <v>0</v>
      </c>
      <c r="X125" s="33">
        <v>0</v>
      </c>
      <c r="Y125" s="33">
        <v>0</v>
      </c>
      <c r="Z125" s="33">
        <v>0</v>
      </c>
      <c r="AA125" s="33">
        <v>0</v>
      </c>
      <c r="AB125" s="33">
        <v>0</v>
      </c>
      <c r="AC125" s="33">
        <v>0</v>
      </c>
      <c r="AD125" s="33">
        <v>0.71711111111111103</v>
      </c>
      <c r="AE125" s="33">
        <v>0</v>
      </c>
      <c r="AF125" s="33">
        <v>0</v>
      </c>
      <c r="AG125" s="33">
        <v>0</v>
      </c>
      <c r="AH125" t="s">
        <v>330</v>
      </c>
      <c r="AI125" s="34">
        <v>7</v>
      </c>
    </row>
    <row r="126" spans="1:35" x14ac:dyDescent="0.25">
      <c r="A126" t="s">
        <v>1347</v>
      </c>
      <c r="B126" t="s">
        <v>895</v>
      </c>
      <c r="C126" t="s">
        <v>1107</v>
      </c>
      <c r="D126" t="s">
        <v>1220</v>
      </c>
      <c r="E126" s="33">
        <v>50.411111111111111</v>
      </c>
      <c r="F126" s="33">
        <v>11.811111111111112</v>
      </c>
      <c r="G126" s="33">
        <v>2.2222222222222223E-2</v>
      </c>
      <c r="H126" s="33">
        <v>0.18611111111111112</v>
      </c>
      <c r="I126" s="33">
        <v>0.4</v>
      </c>
      <c r="J126" s="33">
        <v>0</v>
      </c>
      <c r="K126" s="33">
        <v>0</v>
      </c>
      <c r="L126" s="33">
        <v>2.681222222222222</v>
      </c>
      <c r="M126" s="33">
        <v>0</v>
      </c>
      <c r="N126" s="33">
        <v>8.1198888888888874</v>
      </c>
      <c r="O126" s="33">
        <v>0.16107339651752256</v>
      </c>
      <c r="P126" s="33">
        <v>5.2877777777777775</v>
      </c>
      <c r="Q126" s="33">
        <v>0</v>
      </c>
      <c r="R126" s="33">
        <v>0.1048931011681728</v>
      </c>
      <c r="S126" s="33">
        <v>4.2964444444444458</v>
      </c>
      <c r="T126" s="33">
        <v>0.14711111111111114</v>
      </c>
      <c r="U126" s="33">
        <v>0</v>
      </c>
      <c r="V126" s="33">
        <v>8.8146352215120155E-2</v>
      </c>
      <c r="W126" s="33">
        <v>0.69811111111111113</v>
      </c>
      <c r="X126" s="33">
        <v>4.0100000000000007</v>
      </c>
      <c r="Y126" s="33">
        <v>0</v>
      </c>
      <c r="Z126" s="33">
        <v>9.3394313422966738E-2</v>
      </c>
      <c r="AA126" s="33">
        <v>0</v>
      </c>
      <c r="AB126" s="33">
        <v>0</v>
      </c>
      <c r="AC126" s="33">
        <v>0</v>
      </c>
      <c r="AD126" s="33">
        <v>0</v>
      </c>
      <c r="AE126" s="33">
        <v>0</v>
      </c>
      <c r="AF126" s="33">
        <v>0</v>
      </c>
      <c r="AG126" s="33">
        <v>0</v>
      </c>
      <c r="AH126" t="s">
        <v>413</v>
      </c>
      <c r="AI126" s="34">
        <v>7</v>
      </c>
    </row>
    <row r="127" spans="1:35" x14ac:dyDescent="0.25">
      <c r="A127" t="s">
        <v>1347</v>
      </c>
      <c r="B127" t="s">
        <v>929</v>
      </c>
      <c r="C127" t="s">
        <v>1068</v>
      </c>
      <c r="D127" t="s">
        <v>1287</v>
      </c>
      <c r="E127" s="33">
        <v>45.488888888888887</v>
      </c>
      <c r="F127" s="33">
        <v>0</v>
      </c>
      <c r="G127" s="33">
        <v>0</v>
      </c>
      <c r="H127" s="33">
        <v>0</v>
      </c>
      <c r="I127" s="33">
        <v>0</v>
      </c>
      <c r="J127" s="33">
        <v>0</v>
      </c>
      <c r="K127" s="33">
        <v>0</v>
      </c>
      <c r="L127" s="33">
        <v>0</v>
      </c>
      <c r="M127" s="33">
        <v>1.1725555555555558</v>
      </c>
      <c r="N127" s="33">
        <v>4.29511111111111</v>
      </c>
      <c r="O127" s="33">
        <v>0.12019785051294576</v>
      </c>
      <c r="P127" s="33">
        <v>0</v>
      </c>
      <c r="Q127" s="33">
        <v>4.5623333333333314</v>
      </c>
      <c r="R127" s="33">
        <v>0.100295554469956</v>
      </c>
      <c r="S127" s="33">
        <v>0</v>
      </c>
      <c r="T127" s="33">
        <v>0</v>
      </c>
      <c r="U127" s="33">
        <v>0</v>
      </c>
      <c r="V127" s="33">
        <v>0</v>
      </c>
      <c r="W127" s="33">
        <v>0</v>
      </c>
      <c r="X127" s="33">
        <v>0</v>
      </c>
      <c r="Y127" s="33">
        <v>0</v>
      </c>
      <c r="Z127" s="33">
        <v>0</v>
      </c>
      <c r="AA127" s="33">
        <v>0</v>
      </c>
      <c r="AB127" s="33">
        <v>0</v>
      </c>
      <c r="AC127" s="33">
        <v>0</v>
      </c>
      <c r="AD127" s="33">
        <v>24.072444444444443</v>
      </c>
      <c r="AE127" s="33">
        <v>0</v>
      </c>
      <c r="AF127" s="33">
        <v>0</v>
      </c>
      <c r="AG127" s="33">
        <v>0</v>
      </c>
      <c r="AH127" t="s">
        <v>447</v>
      </c>
      <c r="AI127" s="34">
        <v>7</v>
      </c>
    </row>
    <row r="128" spans="1:35" x14ac:dyDescent="0.25">
      <c r="A128" t="s">
        <v>1347</v>
      </c>
      <c r="B128" t="s">
        <v>736</v>
      </c>
      <c r="C128" t="s">
        <v>992</v>
      </c>
      <c r="D128" t="s">
        <v>1289</v>
      </c>
      <c r="E128" s="33">
        <v>55.233333333333334</v>
      </c>
      <c r="F128" s="33">
        <v>5.2444444444444445</v>
      </c>
      <c r="G128" s="33">
        <v>1.3333333333333333</v>
      </c>
      <c r="H128" s="33">
        <v>0.56111111111111112</v>
      </c>
      <c r="I128" s="33">
        <v>2.5333333333333332</v>
      </c>
      <c r="J128" s="33">
        <v>0</v>
      </c>
      <c r="K128" s="33">
        <v>0</v>
      </c>
      <c r="L128" s="33">
        <v>1.2993333333333332</v>
      </c>
      <c r="M128" s="33">
        <v>5.2444444444444445</v>
      </c>
      <c r="N128" s="33">
        <v>5.2287777777777773</v>
      </c>
      <c r="O128" s="33">
        <v>0.18961778314222491</v>
      </c>
      <c r="P128" s="33">
        <v>5.4285555555555538</v>
      </c>
      <c r="Q128" s="33">
        <v>15.623666666666665</v>
      </c>
      <c r="R128" s="33">
        <v>0.38115067390867025</v>
      </c>
      <c r="S128" s="33">
        <v>3.8391111111111114</v>
      </c>
      <c r="T128" s="33">
        <v>3.2407777777777773</v>
      </c>
      <c r="U128" s="33">
        <v>0</v>
      </c>
      <c r="V128" s="33">
        <v>0.12818145242405954</v>
      </c>
      <c r="W128" s="33">
        <v>6.1682222222222229</v>
      </c>
      <c r="X128" s="33">
        <v>3.4597777777777772</v>
      </c>
      <c r="Y128" s="33">
        <v>0</v>
      </c>
      <c r="Z128" s="33">
        <v>0.17431502715751357</v>
      </c>
      <c r="AA128" s="33">
        <v>0</v>
      </c>
      <c r="AB128" s="33">
        <v>0</v>
      </c>
      <c r="AC128" s="33">
        <v>0</v>
      </c>
      <c r="AD128" s="33">
        <v>0</v>
      </c>
      <c r="AE128" s="33">
        <v>0</v>
      </c>
      <c r="AF128" s="33">
        <v>0</v>
      </c>
      <c r="AG128" s="33">
        <v>0</v>
      </c>
      <c r="AH128" t="s">
        <v>250</v>
      </c>
      <c r="AI128" s="34">
        <v>7</v>
      </c>
    </row>
    <row r="129" spans="1:35" x14ac:dyDescent="0.25">
      <c r="A129" t="s">
        <v>1347</v>
      </c>
      <c r="B129" t="s">
        <v>620</v>
      </c>
      <c r="C129" t="s">
        <v>1110</v>
      </c>
      <c r="D129" t="s">
        <v>1212</v>
      </c>
      <c r="E129" s="33">
        <v>117.24444444444444</v>
      </c>
      <c r="F129" s="33">
        <v>1.8666666666666667</v>
      </c>
      <c r="G129" s="33">
        <v>0.8666666666666667</v>
      </c>
      <c r="H129" s="33">
        <v>0.60555555555555551</v>
      </c>
      <c r="I129" s="33">
        <v>0.77777777777777779</v>
      </c>
      <c r="J129" s="33">
        <v>0</v>
      </c>
      <c r="K129" s="33">
        <v>0</v>
      </c>
      <c r="L129" s="33">
        <v>1.5744444444444443</v>
      </c>
      <c r="M129" s="33">
        <v>3.988666666666667</v>
      </c>
      <c r="N129" s="33">
        <v>0</v>
      </c>
      <c r="O129" s="33">
        <v>3.4020090978013652E-2</v>
      </c>
      <c r="P129" s="33">
        <v>5.056444444444443</v>
      </c>
      <c r="Q129" s="33">
        <v>5.5101111111111107</v>
      </c>
      <c r="R129" s="33">
        <v>9.0124147081122041E-2</v>
      </c>
      <c r="S129" s="33">
        <v>2.7551111111111104</v>
      </c>
      <c r="T129" s="33">
        <v>10.101777777777782</v>
      </c>
      <c r="U129" s="33">
        <v>0</v>
      </c>
      <c r="V129" s="33">
        <v>0.10965883244882491</v>
      </c>
      <c r="W129" s="33">
        <v>4.7225555555555561</v>
      </c>
      <c r="X129" s="33">
        <v>4.1545555555555547</v>
      </c>
      <c r="Y129" s="33">
        <v>0</v>
      </c>
      <c r="Z129" s="33">
        <v>7.5714556482183476E-2</v>
      </c>
      <c r="AA129" s="33">
        <v>0</v>
      </c>
      <c r="AB129" s="33">
        <v>0</v>
      </c>
      <c r="AC129" s="33">
        <v>0</v>
      </c>
      <c r="AD129" s="33">
        <v>0</v>
      </c>
      <c r="AE129" s="33">
        <v>0</v>
      </c>
      <c r="AF129" s="33">
        <v>0</v>
      </c>
      <c r="AG129" s="33">
        <v>0.45555555555555555</v>
      </c>
      <c r="AH129" t="s">
        <v>134</v>
      </c>
      <c r="AI129" s="34">
        <v>7</v>
      </c>
    </row>
    <row r="130" spans="1:35" x14ac:dyDescent="0.25">
      <c r="A130" t="s">
        <v>1347</v>
      </c>
      <c r="B130" t="s">
        <v>497</v>
      </c>
      <c r="C130" t="s">
        <v>1065</v>
      </c>
      <c r="D130" t="s">
        <v>1283</v>
      </c>
      <c r="E130" s="33">
        <v>77.688888888888883</v>
      </c>
      <c r="F130" s="33">
        <v>5.6</v>
      </c>
      <c r="G130" s="33">
        <v>0</v>
      </c>
      <c r="H130" s="33">
        <v>0</v>
      </c>
      <c r="I130" s="33">
        <v>0</v>
      </c>
      <c r="J130" s="33">
        <v>0</v>
      </c>
      <c r="K130" s="33">
        <v>0</v>
      </c>
      <c r="L130" s="33">
        <v>4.8122222222222222</v>
      </c>
      <c r="M130" s="33">
        <v>5.2688888888888892</v>
      </c>
      <c r="N130" s="33">
        <v>0</v>
      </c>
      <c r="O130" s="33">
        <v>6.7820366132723117E-2</v>
      </c>
      <c r="P130" s="33">
        <v>5.3555555555555543</v>
      </c>
      <c r="Q130" s="33">
        <v>5.0522222222222242</v>
      </c>
      <c r="R130" s="33">
        <v>0.13396739130434784</v>
      </c>
      <c r="S130" s="33">
        <v>4.2797777777777775</v>
      </c>
      <c r="T130" s="33">
        <v>5.1461111111111117</v>
      </c>
      <c r="U130" s="33">
        <v>0</v>
      </c>
      <c r="V130" s="33">
        <v>0.12132866132723112</v>
      </c>
      <c r="W130" s="33">
        <v>8.015555555555558</v>
      </c>
      <c r="X130" s="33">
        <v>5.2664444444444438</v>
      </c>
      <c r="Y130" s="33">
        <v>0</v>
      </c>
      <c r="Z130" s="33">
        <v>0.17096395881006868</v>
      </c>
      <c r="AA130" s="33">
        <v>0</v>
      </c>
      <c r="AB130" s="33">
        <v>0</v>
      </c>
      <c r="AC130" s="33">
        <v>0</v>
      </c>
      <c r="AD130" s="33">
        <v>0</v>
      </c>
      <c r="AE130" s="33">
        <v>0</v>
      </c>
      <c r="AF130" s="33">
        <v>0</v>
      </c>
      <c r="AG130" s="33">
        <v>0</v>
      </c>
      <c r="AH130" t="s">
        <v>8</v>
      </c>
      <c r="AI130" s="34">
        <v>7</v>
      </c>
    </row>
    <row r="131" spans="1:35" x14ac:dyDescent="0.25">
      <c r="A131" t="s">
        <v>1347</v>
      </c>
      <c r="B131" t="s">
        <v>749</v>
      </c>
      <c r="C131" t="s">
        <v>1004</v>
      </c>
      <c r="D131" t="s">
        <v>1307</v>
      </c>
      <c r="E131" s="33">
        <v>80.355555555555554</v>
      </c>
      <c r="F131" s="33">
        <v>11.066666666666666</v>
      </c>
      <c r="G131" s="33">
        <v>0</v>
      </c>
      <c r="H131" s="33">
        <v>0.28800000000000003</v>
      </c>
      <c r="I131" s="33">
        <v>0.62222222222222223</v>
      </c>
      <c r="J131" s="33">
        <v>0</v>
      </c>
      <c r="K131" s="33">
        <v>0</v>
      </c>
      <c r="L131" s="33">
        <v>3.7113333333333345</v>
      </c>
      <c r="M131" s="33">
        <v>0</v>
      </c>
      <c r="N131" s="33">
        <v>5.6002222222222224</v>
      </c>
      <c r="O131" s="33">
        <v>6.9693030973451336E-2</v>
      </c>
      <c r="P131" s="33">
        <v>4.674888888888888</v>
      </c>
      <c r="Q131" s="33">
        <v>0</v>
      </c>
      <c r="R131" s="33">
        <v>5.8177544247787601E-2</v>
      </c>
      <c r="S131" s="33">
        <v>1.2034444444444443</v>
      </c>
      <c r="T131" s="33">
        <v>3.389333333333334</v>
      </c>
      <c r="U131" s="33">
        <v>0</v>
      </c>
      <c r="V131" s="33">
        <v>5.7155696902654873E-2</v>
      </c>
      <c r="W131" s="33">
        <v>4.3112222222222236</v>
      </c>
      <c r="X131" s="33">
        <v>3.3501111111111115</v>
      </c>
      <c r="Y131" s="33">
        <v>0</v>
      </c>
      <c r="Z131" s="33">
        <v>9.5342920353982327E-2</v>
      </c>
      <c r="AA131" s="33">
        <v>0</v>
      </c>
      <c r="AB131" s="33">
        <v>0</v>
      </c>
      <c r="AC131" s="33">
        <v>0</v>
      </c>
      <c r="AD131" s="33">
        <v>0</v>
      </c>
      <c r="AE131" s="33">
        <v>0</v>
      </c>
      <c r="AF131" s="33">
        <v>0</v>
      </c>
      <c r="AG131" s="33">
        <v>0</v>
      </c>
      <c r="AH131" t="s">
        <v>263</v>
      </c>
      <c r="AI131" s="34">
        <v>7</v>
      </c>
    </row>
    <row r="132" spans="1:35" x14ac:dyDescent="0.25">
      <c r="A132" t="s">
        <v>1347</v>
      </c>
      <c r="B132" t="s">
        <v>608</v>
      </c>
      <c r="C132" t="s">
        <v>1067</v>
      </c>
      <c r="D132" t="s">
        <v>1286</v>
      </c>
      <c r="E132" s="33">
        <v>28.733333333333334</v>
      </c>
      <c r="F132" s="33">
        <v>0</v>
      </c>
      <c r="G132" s="33">
        <v>0</v>
      </c>
      <c r="H132" s="33">
        <v>0</v>
      </c>
      <c r="I132" s="33">
        <v>0</v>
      </c>
      <c r="J132" s="33">
        <v>0</v>
      </c>
      <c r="K132" s="33">
        <v>0</v>
      </c>
      <c r="L132" s="33">
        <v>2.3436666666666679</v>
      </c>
      <c r="M132" s="33">
        <v>0</v>
      </c>
      <c r="N132" s="33">
        <v>0</v>
      </c>
      <c r="O132" s="33">
        <v>0</v>
      </c>
      <c r="P132" s="33">
        <v>0</v>
      </c>
      <c r="Q132" s="33">
        <v>9.7977777777777799</v>
      </c>
      <c r="R132" s="33">
        <v>0.34098994586233572</v>
      </c>
      <c r="S132" s="33">
        <v>6.2337777777777799</v>
      </c>
      <c r="T132" s="33">
        <v>5.1088888888888908</v>
      </c>
      <c r="U132" s="33">
        <v>0</v>
      </c>
      <c r="V132" s="33">
        <v>0.39475638051044093</v>
      </c>
      <c r="W132" s="33">
        <v>2.77</v>
      </c>
      <c r="X132" s="33">
        <v>14.400333333333331</v>
      </c>
      <c r="Y132" s="33">
        <v>0</v>
      </c>
      <c r="Z132" s="33">
        <v>0.59757540603248249</v>
      </c>
      <c r="AA132" s="33">
        <v>0</v>
      </c>
      <c r="AB132" s="33">
        <v>0</v>
      </c>
      <c r="AC132" s="33">
        <v>0</v>
      </c>
      <c r="AD132" s="33">
        <v>0</v>
      </c>
      <c r="AE132" s="33">
        <v>0</v>
      </c>
      <c r="AF132" s="33">
        <v>0</v>
      </c>
      <c r="AG132" s="33">
        <v>0</v>
      </c>
      <c r="AH132" t="s">
        <v>122</v>
      </c>
      <c r="AI132" s="34">
        <v>7</v>
      </c>
    </row>
    <row r="133" spans="1:35" x14ac:dyDescent="0.25">
      <c r="A133" t="s">
        <v>1347</v>
      </c>
      <c r="B133" t="s">
        <v>776</v>
      </c>
      <c r="C133" t="s">
        <v>1110</v>
      </c>
      <c r="D133" t="s">
        <v>1212</v>
      </c>
      <c r="E133" s="33">
        <v>71.977777777777774</v>
      </c>
      <c r="F133" s="33">
        <v>5.6888888888888891</v>
      </c>
      <c r="G133" s="33">
        <v>1.1555555555555554</v>
      </c>
      <c r="H133" s="33">
        <v>0</v>
      </c>
      <c r="I133" s="33">
        <v>0.5444444444444444</v>
      </c>
      <c r="J133" s="33">
        <v>0</v>
      </c>
      <c r="K133" s="33">
        <v>0</v>
      </c>
      <c r="L133" s="33">
        <v>1.1073333333333333</v>
      </c>
      <c r="M133" s="33">
        <v>5.7400000000000055</v>
      </c>
      <c r="N133" s="33">
        <v>0</v>
      </c>
      <c r="O133" s="33">
        <v>7.9746835443038053E-2</v>
      </c>
      <c r="P133" s="33">
        <v>3.8266666666666684</v>
      </c>
      <c r="Q133" s="33">
        <v>0</v>
      </c>
      <c r="R133" s="33">
        <v>5.3164556962025343E-2</v>
      </c>
      <c r="S133" s="33">
        <v>4.0425555555555563</v>
      </c>
      <c r="T133" s="33">
        <v>6.1527777777777777</v>
      </c>
      <c r="U133" s="33">
        <v>0</v>
      </c>
      <c r="V133" s="33">
        <v>0.14164556962025318</v>
      </c>
      <c r="W133" s="33">
        <v>2.9426666666666672</v>
      </c>
      <c r="X133" s="33">
        <v>6.5077777777777754</v>
      </c>
      <c r="Y133" s="33">
        <v>0</v>
      </c>
      <c r="Z133" s="33">
        <v>0.13129669651126891</v>
      </c>
      <c r="AA133" s="33">
        <v>0</v>
      </c>
      <c r="AB133" s="33">
        <v>0</v>
      </c>
      <c r="AC133" s="33">
        <v>0</v>
      </c>
      <c r="AD133" s="33">
        <v>0</v>
      </c>
      <c r="AE133" s="33">
        <v>0</v>
      </c>
      <c r="AF133" s="33">
        <v>0</v>
      </c>
      <c r="AG133" s="33">
        <v>0</v>
      </c>
      <c r="AH133" t="s">
        <v>291</v>
      </c>
      <c r="AI133" s="34">
        <v>7</v>
      </c>
    </row>
    <row r="134" spans="1:35" x14ac:dyDescent="0.25">
      <c r="A134" t="s">
        <v>1347</v>
      </c>
      <c r="B134" t="s">
        <v>506</v>
      </c>
      <c r="C134" t="s">
        <v>1068</v>
      </c>
      <c r="D134" t="s">
        <v>1287</v>
      </c>
      <c r="E134" s="33">
        <v>233.84444444444443</v>
      </c>
      <c r="F134" s="33">
        <v>0</v>
      </c>
      <c r="G134" s="33">
        <v>0</v>
      </c>
      <c r="H134" s="33">
        <v>0</v>
      </c>
      <c r="I134" s="33">
        <v>0</v>
      </c>
      <c r="J134" s="33">
        <v>0</v>
      </c>
      <c r="K134" s="33">
        <v>0</v>
      </c>
      <c r="L134" s="33">
        <v>2.8091111111111111</v>
      </c>
      <c r="M134" s="33">
        <v>0</v>
      </c>
      <c r="N134" s="33">
        <v>0</v>
      </c>
      <c r="O134" s="33">
        <v>0</v>
      </c>
      <c r="P134" s="33">
        <v>0</v>
      </c>
      <c r="Q134" s="33">
        <v>0</v>
      </c>
      <c r="R134" s="33">
        <v>0</v>
      </c>
      <c r="S134" s="33">
        <v>5.3934444444444445</v>
      </c>
      <c r="T134" s="33">
        <v>15.362111111111108</v>
      </c>
      <c r="U134" s="33">
        <v>0</v>
      </c>
      <c r="V134" s="33">
        <v>8.8757958757008454E-2</v>
      </c>
      <c r="W134" s="33">
        <v>1.8296666666666674</v>
      </c>
      <c r="X134" s="33">
        <v>18.812555555555559</v>
      </c>
      <c r="Y134" s="33">
        <v>1.3444444444444446</v>
      </c>
      <c r="Z134" s="33">
        <v>9.4022617124394206E-2</v>
      </c>
      <c r="AA134" s="33">
        <v>0</v>
      </c>
      <c r="AB134" s="33">
        <v>0</v>
      </c>
      <c r="AC134" s="33">
        <v>0</v>
      </c>
      <c r="AD134" s="33">
        <v>0</v>
      </c>
      <c r="AE134" s="33">
        <v>0</v>
      </c>
      <c r="AF134" s="33">
        <v>0</v>
      </c>
      <c r="AG134" s="33">
        <v>0</v>
      </c>
      <c r="AH134" t="s">
        <v>17</v>
      </c>
      <c r="AI134" s="34">
        <v>7</v>
      </c>
    </row>
    <row r="135" spans="1:35" x14ac:dyDescent="0.25">
      <c r="A135" t="s">
        <v>1347</v>
      </c>
      <c r="B135" t="s">
        <v>883</v>
      </c>
      <c r="C135" t="s">
        <v>1127</v>
      </c>
      <c r="D135" t="s">
        <v>1262</v>
      </c>
      <c r="E135" s="33">
        <v>77.933333333333337</v>
      </c>
      <c r="F135" s="33">
        <v>5.333333333333333</v>
      </c>
      <c r="G135" s="33">
        <v>0.3888888888888889</v>
      </c>
      <c r="H135" s="33">
        <v>0.32000000000000006</v>
      </c>
      <c r="I135" s="33">
        <v>0.4</v>
      </c>
      <c r="J135" s="33">
        <v>0</v>
      </c>
      <c r="K135" s="33">
        <v>0</v>
      </c>
      <c r="L135" s="33">
        <v>4.8305555555555557</v>
      </c>
      <c r="M135" s="33">
        <v>10.111111111111111</v>
      </c>
      <c r="N135" s="33">
        <v>0</v>
      </c>
      <c r="O135" s="33">
        <v>0.12974051896207583</v>
      </c>
      <c r="P135" s="33">
        <v>5.0666666666666664</v>
      </c>
      <c r="Q135" s="33">
        <v>12.755555555555556</v>
      </c>
      <c r="R135" s="33">
        <v>0.22868548617051609</v>
      </c>
      <c r="S135" s="33">
        <v>5.1027777777777779</v>
      </c>
      <c r="T135" s="33">
        <v>5.5611111111111109</v>
      </c>
      <c r="U135" s="33">
        <v>0</v>
      </c>
      <c r="V135" s="33">
        <v>0.13683347590533218</v>
      </c>
      <c r="W135" s="33">
        <v>4.7166666666666668</v>
      </c>
      <c r="X135" s="33">
        <v>5.3416666666666668</v>
      </c>
      <c r="Y135" s="33">
        <v>0</v>
      </c>
      <c r="Z135" s="33">
        <v>0.12906330196749358</v>
      </c>
      <c r="AA135" s="33">
        <v>6.6666666666666666E-2</v>
      </c>
      <c r="AB135" s="33">
        <v>0</v>
      </c>
      <c r="AC135" s="33">
        <v>0</v>
      </c>
      <c r="AD135" s="33">
        <v>0</v>
      </c>
      <c r="AE135" s="33">
        <v>0</v>
      </c>
      <c r="AF135" s="33">
        <v>0</v>
      </c>
      <c r="AG135" s="33">
        <v>0</v>
      </c>
      <c r="AH135" t="s">
        <v>401</v>
      </c>
      <c r="AI135" s="34">
        <v>7</v>
      </c>
    </row>
    <row r="136" spans="1:35" x14ac:dyDescent="0.25">
      <c r="A136" t="s">
        <v>1347</v>
      </c>
      <c r="B136" t="s">
        <v>500</v>
      </c>
      <c r="C136" t="s">
        <v>1027</v>
      </c>
      <c r="D136" t="s">
        <v>1283</v>
      </c>
      <c r="E136" s="33">
        <v>77.322222222222223</v>
      </c>
      <c r="F136" s="33">
        <v>5.333333333333333</v>
      </c>
      <c r="G136" s="33">
        <v>0</v>
      </c>
      <c r="H136" s="33">
        <v>0.56666666666666665</v>
      </c>
      <c r="I136" s="33">
        <v>0</v>
      </c>
      <c r="J136" s="33">
        <v>0</v>
      </c>
      <c r="K136" s="33">
        <v>0</v>
      </c>
      <c r="L136" s="33">
        <v>5.5327777777777776</v>
      </c>
      <c r="M136" s="33">
        <v>5.6</v>
      </c>
      <c r="N136" s="33">
        <v>5.0666666666666664</v>
      </c>
      <c r="O136" s="33">
        <v>0.13795085500790344</v>
      </c>
      <c r="P136" s="33">
        <v>4.8</v>
      </c>
      <c r="Q136" s="33">
        <v>8.6416666666666675</v>
      </c>
      <c r="R136" s="33">
        <v>0.1738396321310533</v>
      </c>
      <c r="S136" s="33">
        <v>8.6521111111111129</v>
      </c>
      <c r="T136" s="33">
        <v>7.5829999999999993</v>
      </c>
      <c r="U136" s="33">
        <v>0</v>
      </c>
      <c r="V136" s="33">
        <v>0.20996694927432105</v>
      </c>
      <c r="W136" s="33">
        <v>5.1681111111111111</v>
      </c>
      <c r="X136" s="33">
        <v>7.6398888888888914</v>
      </c>
      <c r="Y136" s="33">
        <v>0</v>
      </c>
      <c r="Z136" s="33">
        <v>0.16564448915074009</v>
      </c>
      <c r="AA136" s="33">
        <v>0</v>
      </c>
      <c r="AB136" s="33">
        <v>0</v>
      </c>
      <c r="AC136" s="33">
        <v>0</v>
      </c>
      <c r="AD136" s="33">
        <v>0</v>
      </c>
      <c r="AE136" s="33">
        <v>0</v>
      </c>
      <c r="AF136" s="33">
        <v>0</v>
      </c>
      <c r="AG136" s="33">
        <v>0</v>
      </c>
      <c r="AH136" t="s">
        <v>11</v>
      </c>
      <c r="AI136" s="34">
        <v>7</v>
      </c>
    </row>
    <row r="137" spans="1:35" x14ac:dyDescent="0.25">
      <c r="A137" t="s">
        <v>1347</v>
      </c>
      <c r="B137" t="s">
        <v>503</v>
      </c>
      <c r="C137" t="s">
        <v>1053</v>
      </c>
      <c r="D137" t="s">
        <v>1283</v>
      </c>
      <c r="E137" s="33">
        <v>129.8111111111111</v>
      </c>
      <c r="F137" s="33">
        <v>5.2444444444444445</v>
      </c>
      <c r="G137" s="33">
        <v>0</v>
      </c>
      <c r="H137" s="33">
        <v>0.93333333333333335</v>
      </c>
      <c r="I137" s="33">
        <v>0</v>
      </c>
      <c r="J137" s="33">
        <v>0</v>
      </c>
      <c r="K137" s="33">
        <v>0</v>
      </c>
      <c r="L137" s="33">
        <v>7.6050000000000004</v>
      </c>
      <c r="M137" s="33">
        <v>11.28888888888889</v>
      </c>
      <c r="N137" s="33">
        <v>0</v>
      </c>
      <c r="O137" s="33">
        <v>8.6963964735085178E-2</v>
      </c>
      <c r="P137" s="33">
        <v>5.6888888888888891</v>
      </c>
      <c r="Q137" s="33">
        <v>16.147222222222222</v>
      </c>
      <c r="R137" s="33">
        <v>0.16821449970041943</v>
      </c>
      <c r="S137" s="33">
        <v>6.3216666666666672</v>
      </c>
      <c r="T137" s="33">
        <v>8.0103333333333335</v>
      </c>
      <c r="U137" s="33">
        <v>0</v>
      </c>
      <c r="V137" s="33">
        <v>0.11040657365402723</v>
      </c>
      <c r="W137" s="33">
        <v>8.4872222222222184</v>
      </c>
      <c r="X137" s="33">
        <v>14.574888888888889</v>
      </c>
      <c r="Y137" s="33">
        <v>0.16666666666666666</v>
      </c>
      <c r="Z137" s="33">
        <v>0.17894290849952924</v>
      </c>
      <c r="AA137" s="33">
        <v>0</v>
      </c>
      <c r="AB137" s="33">
        <v>0</v>
      </c>
      <c r="AC137" s="33">
        <v>0</v>
      </c>
      <c r="AD137" s="33">
        <v>0</v>
      </c>
      <c r="AE137" s="33">
        <v>0</v>
      </c>
      <c r="AF137" s="33">
        <v>0</v>
      </c>
      <c r="AG137" s="33">
        <v>0</v>
      </c>
      <c r="AH137" t="s">
        <v>14</v>
      </c>
      <c r="AI137" s="34">
        <v>7</v>
      </c>
    </row>
    <row r="138" spans="1:35" x14ac:dyDescent="0.25">
      <c r="A138" t="s">
        <v>1347</v>
      </c>
      <c r="B138" t="s">
        <v>498</v>
      </c>
      <c r="C138" t="s">
        <v>1011</v>
      </c>
      <c r="D138" t="s">
        <v>1279</v>
      </c>
      <c r="E138" s="33">
        <v>76.711111111111109</v>
      </c>
      <c r="F138" s="33">
        <v>5.2444444444444445</v>
      </c>
      <c r="G138" s="33">
        <v>0.61111111111111116</v>
      </c>
      <c r="H138" s="33">
        <v>0.21666666666666667</v>
      </c>
      <c r="I138" s="33">
        <v>0.13333333333333333</v>
      </c>
      <c r="J138" s="33">
        <v>0</v>
      </c>
      <c r="K138" s="33">
        <v>0</v>
      </c>
      <c r="L138" s="33">
        <v>4.5540000000000003</v>
      </c>
      <c r="M138" s="33">
        <v>0</v>
      </c>
      <c r="N138" s="33">
        <v>9.5721111111111092</v>
      </c>
      <c r="O138" s="33">
        <v>0.12478128621089221</v>
      </c>
      <c r="P138" s="33">
        <v>4.4681111111111109</v>
      </c>
      <c r="Q138" s="33">
        <v>5.7158888888888884</v>
      </c>
      <c r="R138" s="33">
        <v>0.13275782155272306</v>
      </c>
      <c r="S138" s="33">
        <v>2.9471111111111106</v>
      </c>
      <c r="T138" s="33">
        <v>0</v>
      </c>
      <c r="U138" s="33">
        <v>6.2333333333333334</v>
      </c>
      <c r="V138" s="33">
        <v>0.11967555040556198</v>
      </c>
      <c r="W138" s="33">
        <v>2.1768888888888887</v>
      </c>
      <c r="X138" s="33">
        <v>0</v>
      </c>
      <c r="Y138" s="33">
        <v>3.4888888888888889</v>
      </c>
      <c r="Z138" s="33">
        <v>7.3858632676709154E-2</v>
      </c>
      <c r="AA138" s="33">
        <v>0</v>
      </c>
      <c r="AB138" s="33">
        <v>0</v>
      </c>
      <c r="AC138" s="33">
        <v>0</v>
      </c>
      <c r="AD138" s="33">
        <v>0</v>
      </c>
      <c r="AE138" s="33">
        <v>0.62222222222222223</v>
      </c>
      <c r="AF138" s="33">
        <v>0</v>
      </c>
      <c r="AG138" s="33">
        <v>0</v>
      </c>
      <c r="AH138" t="s">
        <v>9</v>
      </c>
      <c r="AI138" s="34">
        <v>7</v>
      </c>
    </row>
    <row r="139" spans="1:35" x14ac:dyDescent="0.25">
      <c r="A139" t="s">
        <v>1347</v>
      </c>
      <c r="B139" t="s">
        <v>848</v>
      </c>
      <c r="C139" t="s">
        <v>1040</v>
      </c>
      <c r="D139" t="s">
        <v>1310</v>
      </c>
      <c r="E139" s="33">
        <v>29.9</v>
      </c>
      <c r="F139" s="33">
        <v>4.5999999999999996</v>
      </c>
      <c r="G139" s="33">
        <v>2.2222222222222223E-2</v>
      </c>
      <c r="H139" s="33">
        <v>0.17222222222222222</v>
      </c>
      <c r="I139" s="33">
        <v>0.2</v>
      </c>
      <c r="J139" s="33">
        <v>0</v>
      </c>
      <c r="K139" s="33">
        <v>0</v>
      </c>
      <c r="L139" s="33">
        <v>0.5193333333333332</v>
      </c>
      <c r="M139" s="33">
        <v>4.9491111111111117</v>
      </c>
      <c r="N139" s="33">
        <v>0</v>
      </c>
      <c r="O139" s="33">
        <v>0.16552211073950207</v>
      </c>
      <c r="P139" s="33">
        <v>9.169333333333336</v>
      </c>
      <c r="Q139" s="33">
        <v>0</v>
      </c>
      <c r="R139" s="33">
        <v>0.30666666666666675</v>
      </c>
      <c r="S139" s="33">
        <v>3.7815555555555544</v>
      </c>
      <c r="T139" s="33">
        <v>1.405</v>
      </c>
      <c r="U139" s="33">
        <v>0</v>
      </c>
      <c r="V139" s="33">
        <v>0.17346339650687476</v>
      </c>
      <c r="W139" s="33">
        <v>0.4863333333333334</v>
      </c>
      <c r="X139" s="33">
        <v>1.9210000000000003</v>
      </c>
      <c r="Y139" s="33">
        <v>0</v>
      </c>
      <c r="Z139" s="33">
        <v>8.0512820512820535E-2</v>
      </c>
      <c r="AA139" s="33">
        <v>0</v>
      </c>
      <c r="AB139" s="33">
        <v>0</v>
      </c>
      <c r="AC139" s="33">
        <v>0</v>
      </c>
      <c r="AD139" s="33">
        <v>0</v>
      </c>
      <c r="AE139" s="33">
        <v>0</v>
      </c>
      <c r="AF139" s="33">
        <v>0</v>
      </c>
      <c r="AG139" s="33">
        <v>0</v>
      </c>
      <c r="AH139" t="s">
        <v>366</v>
      </c>
      <c r="AI139" s="34">
        <v>7</v>
      </c>
    </row>
    <row r="140" spans="1:35" x14ac:dyDescent="0.25">
      <c r="A140" t="s">
        <v>1347</v>
      </c>
      <c r="B140" t="s">
        <v>781</v>
      </c>
      <c r="C140" t="s">
        <v>1040</v>
      </c>
      <c r="D140" t="s">
        <v>1310</v>
      </c>
      <c r="E140" s="33">
        <v>43.733333333333334</v>
      </c>
      <c r="F140" s="33">
        <v>10.644444444444444</v>
      </c>
      <c r="G140" s="33">
        <v>0</v>
      </c>
      <c r="H140" s="33">
        <v>0.14444444444444443</v>
      </c>
      <c r="I140" s="33">
        <v>0.36666666666666664</v>
      </c>
      <c r="J140" s="33">
        <v>0</v>
      </c>
      <c r="K140" s="33">
        <v>0</v>
      </c>
      <c r="L140" s="33">
        <v>1.1161111111111111</v>
      </c>
      <c r="M140" s="33">
        <v>0</v>
      </c>
      <c r="N140" s="33">
        <v>2.971888888888889</v>
      </c>
      <c r="O140" s="33">
        <v>6.7954776422764235E-2</v>
      </c>
      <c r="P140" s="33">
        <v>1.1111111111111112E-2</v>
      </c>
      <c r="Q140" s="33">
        <v>0</v>
      </c>
      <c r="R140" s="33">
        <v>2.5406504065040653E-4</v>
      </c>
      <c r="S140" s="33">
        <v>4.3075555555555542</v>
      </c>
      <c r="T140" s="33">
        <v>0.20877777777777776</v>
      </c>
      <c r="U140" s="33">
        <v>0</v>
      </c>
      <c r="V140" s="33">
        <v>0.10326981707317069</v>
      </c>
      <c r="W140" s="33">
        <v>0.42844444444444441</v>
      </c>
      <c r="X140" s="33">
        <v>4.5413333333333332</v>
      </c>
      <c r="Y140" s="33">
        <v>0</v>
      </c>
      <c r="Z140" s="33">
        <v>0.11363821138211382</v>
      </c>
      <c r="AA140" s="33">
        <v>0</v>
      </c>
      <c r="AB140" s="33">
        <v>0</v>
      </c>
      <c r="AC140" s="33">
        <v>0</v>
      </c>
      <c r="AD140" s="33">
        <v>0</v>
      </c>
      <c r="AE140" s="33">
        <v>0</v>
      </c>
      <c r="AF140" s="33">
        <v>0</v>
      </c>
      <c r="AG140" s="33">
        <v>0</v>
      </c>
      <c r="AH140" t="s">
        <v>296</v>
      </c>
      <c r="AI140" s="34">
        <v>7</v>
      </c>
    </row>
    <row r="141" spans="1:35" x14ac:dyDescent="0.25">
      <c r="A141" t="s">
        <v>1347</v>
      </c>
      <c r="B141" t="s">
        <v>564</v>
      </c>
      <c r="C141" t="s">
        <v>998</v>
      </c>
      <c r="D141" t="s">
        <v>1300</v>
      </c>
      <c r="E141" s="33">
        <v>46.155555555555559</v>
      </c>
      <c r="F141" s="33">
        <v>38.266666666666666</v>
      </c>
      <c r="G141" s="33">
        <v>0</v>
      </c>
      <c r="H141" s="33">
        <v>0</v>
      </c>
      <c r="I141" s="33">
        <v>0</v>
      </c>
      <c r="J141" s="33">
        <v>0</v>
      </c>
      <c r="K141" s="33">
        <v>0</v>
      </c>
      <c r="L141" s="33">
        <v>0.21088888888888893</v>
      </c>
      <c r="M141" s="33">
        <v>0</v>
      </c>
      <c r="N141" s="33">
        <v>0.1111111111111111</v>
      </c>
      <c r="O141" s="33">
        <v>2.4073182474723155E-3</v>
      </c>
      <c r="P141" s="33">
        <v>0</v>
      </c>
      <c r="Q141" s="33">
        <v>3.1555555555555554</v>
      </c>
      <c r="R141" s="33">
        <v>6.8367838228213768E-2</v>
      </c>
      <c r="S141" s="33">
        <v>0.5775555555555556</v>
      </c>
      <c r="T141" s="33">
        <v>4.2485555555555541</v>
      </c>
      <c r="U141" s="33">
        <v>0</v>
      </c>
      <c r="V141" s="33">
        <v>0.10456186807896001</v>
      </c>
      <c r="W141" s="33">
        <v>0.24977777777777774</v>
      </c>
      <c r="X141" s="33">
        <v>3.7174444444444461</v>
      </c>
      <c r="Y141" s="33">
        <v>0</v>
      </c>
      <c r="Z141" s="33">
        <v>8.5953298025999061E-2</v>
      </c>
      <c r="AA141" s="33">
        <v>0</v>
      </c>
      <c r="AB141" s="33">
        <v>0</v>
      </c>
      <c r="AC141" s="33">
        <v>0</v>
      </c>
      <c r="AD141" s="33">
        <v>14.083333333333334</v>
      </c>
      <c r="AE141" s="33">
        <v>0</v>
      </c>
      <c r="AF141" s="33">
        <v>0</v>
      </c>
      <c r="AG141" s="33">
        <v>0</v>
      </c>
      <c r="AH141" t="s">
        <v>75</v>
      </c>
      <c r="AI141" s="34">
        <v>7</v>
      </c>
    </row>
    <row r="142" spans="1:35" x14ac:dyDescent="0.25">
      <c r="A142" t="s">
        <v>1347</v>
      </c>
      <c r="B142" t="s">
        <v>618</v>
      </c>
      <c r="C142" t="s">
        <v>1035</v>
      </c>
      <c r="D142" t="s">
        <v>1213</v>
      </c>
      <c r="E142" s="33">
        <v>51.2</v>
      </c>
      <c r="F142" s="33">
        <v>10.833333333333334</v>
      </c>
      <c r="G142" s="33">
        <v>0</v>
      </c>
      <c r="H142" s="33">
        <v>0.16855555555555554</v>
      </c>
      <c r="I142" s="33">
        <v>0.37777777777777777</v>
      </c>
      <c r="J142" s="33">
        <v>0</v>
      </c>
      <c r="K142" s="33">
        <v>0</v>
      </c>
      <c r="L142" s="33">
        <v>0</v>
      </c>
      <c r="M142" s="33">
        <v>0</v>
      </c>
      <c r="N142" s="33">
        <v>5.5545555555555577</v>
      </c>
      <c r="O142" s="33">
        <v>0.10848741319444448</v>
      </c>
      <c r="P142" s="33">
        <v>2.3546666666666667</v>
      </c>
      <c r="Q142" s="33">
        <v>8.0301111111111094</v>
      </c>
      <c r="R142" s="33">
        <v>0.20282769097222217</v>
      </c>
      <c r="S142" s="33">
        <v>0.31955555555555554</v>
      </c>
      <c r="T142" s="33">
        <v>4.4467777777777764</v>
      </c>
      <c r="U142" s="33">
        <v>0</v>
      </c>
      <c r="V142" s="33">
        <v>9.309244791666664E-2</v>
      </c>
      <c r="W142" s="33">
        <v>3.1857777777777767</v>
      </c>
      <c r="X142" s="33">
        <v>0.19288888888888889</v>
      </c>
      <c r="Y142" s="33">
        <v>0</v>
      </c>
      <c r="Z142" s="33">
        <v>6.598958333333331E-2</v>
      </c>
      <c r="AA142" s="33">
        <v>0</v>
      </c>
      <c r="AB142" s="33">
        <v>0</v>
      </c>
      <c r="AC142" s="33">
        <v>0</v>
      </c>
      <c r="AD142" s="33">
        <v>0</v>
      </c>
      <c r="AE142" s="33">
        <v>0</v>
      </c>
      <c r="AF142" s="33">
        <v>0</v>
      </c>
      <c r="AG142" s="33">
        <v>0</v>
      </c>
      <c r="AH142" t="s">
        <v>132</v>
      </c>
      <c r="AI142" s="34">
        <v>7</v>
      </c>
    </row>
    <row r="143" spans="1:35" x14ac:dyDescent="0.25">
      <c r="A143" t="s">
        <v>1347</v>
      </c>
      <c r="B143" t="s">
        <v>487</v>
      </c>
      <c r="C143" t="s">
        <v>1093</v>
      </c>
      <c r="D143" t="s">
        <v>1279</v>
      </c>
      <c r="E143" s="33">
        <v>16.622222222222224</v>
      </c>
      <c r="F143" s="33">
        <v>1.9666666666666666</v>
      </c>
      <c r="G143" s="33">
        <v>0</v>
      </c>
      <c r="H143" s="33">
        <v>0.1088888888888889</v>
      </c>
      <c r="I143" s="33">
        <v>7.7777777777777779E-2</v>
      </c>
      <c r="J143" s="33">
        <v>0</v>
      </c>
      <c r="K143" s="33">
        <v>0</v>
      </c>
      <c r="L143" s="33">
        <v>1.0766666666666667</v>
      </c>
      <c r="M143" s="33">
        <v>0</v>
      </c>
      <c r="N143" s="33">
        <v>0.66400000000000003</v>
      </c>
      <c r="O143" s="33">
        <v>3.9946524064171124E-2</v>
      </c>
      <c r="P143" s="33">
        <v>0</v>
      </c>
      <c r="Q143" s="33">
        <v>6.9130000000000029</v>
      </c>
      <c r="R143" s="33">
        <v>0.4158890374331552</v>
      </c>
      <c r="S143" s="33">
        <v>1.5538888888888889</v>
      </c>
      <c r="T143" s="33">
        <v>0.40088888888888885</v>
      </c>
      <c r="U143" s="33">
        <v>0</v>
      </c>
      <c r="V143" s="33">
        <v>0.11760026737967913</v>
      </c>
      <c r="W143" s="33">
        <v>1.7399999999999995</v>
      </c>
      <c r="X143" s="33">
        <v>1.0766666666666667</v>
      </c>
      <c r="Y143" s="33">
        <v>0</v>
      </c>
      <c r="Z143" s="33">
        <v>0.16945187165775399</v>
      </c>
      <c r="AA143" s="33">
        <v>0</v>
      </c>
      <c r="AB143" s="33">
        <v>0</v>
      </c>
      <c r="AC143" s="33">
        <v>0</v>
      </c>
      <c r="AD143" s="33">
        <v>0</v>
      </c>
      <c r="AE143" s="33">
        <v>0</v>
      </c>
      <c r="AF143" s="33">
        <v>0</v>
      </c>
      <c r="AG143" s="33">
        <v>1.1111111111111112E-2</v>
      </c>
      <c r="AH143" t="s">
        <v>78</v>
      </c>
      <c r="AI143" s="34">
        <v>7</v>
      </c>
    </row>
    <row r="144" spans="1:35" x14ac:dyDescent="0.25">
      <c r="A144" t="s">
        <v>1347</v>
      </c>
      <c r="B144" t="s">
        <v>887</v>
      </c>
      <c r="C144" t="s">
        <v>1066</v>
      </c>
      <c r="D144" t="s">
        <v>1283</v>
      </c>
      <c r="E144" s="33">
        <v>15.21111111111111</v>
      </c>
      <c r="F144" s="33">
        <v>2.0666666666666669</v>
      </c>
      <c r="G144" s="33">
        <v>5.5555555555555552E-2</v>
      </c>
      <c r="H144" s="33">
        <v>7.9111111111111104E-2</v>
      </c>
      <c r="I144" s="33">
        <v>0.1</v>
      </c>
      <c r="J144" s="33">
        <v>0</v>
      </c>
      <c r="K144" s="33">
        <v>0</v>
      </c>
      <c r="L144" s="33">
        <v>0.48188888888888903</v>
      </c>
      <c r="M144" s="33">
        <v>1.92888888888889</v>
      </c>
      <c r="N144" s="33">
        <v>0</v>
      </c>
      <c r="O144" s="33">
        <v>0.12680788897005121</v>
      </c>
      <c r="P144" s="33">
        <v>1.8666666666666676</v>
      </c>
      <c r="Q144" s="33">
        <v>7.5706666666666642</v>
      </c>
      <c r="R144" s="33">
        <v>0.62042366691015327</v>
      </c>
      <c r="S144" s="33">
        <v>0.37400000000000005</v>
      </c>
      <c r="T144" s="33">
        <v>1.0200000000000002</v>
      </c>
      <c r="U144" s="33">
        <v>0</v>
      </c>
      <c r="V144" s="33">
        <v>9.1643535427319234E-2</v>
      </c>
      <c r="W144" s="33">
        <v>0.42788888888888893</v>
      </c>
      <c r="X144" s="33">
        <v>2.0029999999999997</v>
      </c>
      <c r="Y144" s="33">
        <v>5.5555555555555552E-2</v>
      </c>
      <c r="Z144" s="33">
        <v>0.16346238130021912</v>
      </c>
      <c r="AA144" s="33">
        <v>0</v>
      </c>
      <c r="AB144" s="33">
        <v>0</v>
      </c>
      <c r="AC144" s="33">
        <v>0</v>
      </c>
      <c r="AD144" s="33">
        <v>0</v>
      </c>
      <c r="AE144" s="33">
        <v>0</v>
      </c>
      <c r="AF144" s="33">
        <v>0</v>
      </c>
      <c r="AG144" s="33">
        <v>0</v>
      </c>
      <c r="AH144" t="s">
        <v>405</v>
      </c>
      <c r="AI144" s="34">
        <v>7</v>
      </c>
    </row>
    <row r="145" spans="1:35" x14ac:dyDescent="0.25">
      <c r="A145" t="s">
        <v>1347</v>
      </c>
      <c r="B145" t="s">
        <v>761</v>
      </c>
      <c r="C145" t="s">
        <v>1027</v>
      </c>
      <c r="D145" t="s">
        <v>1283</v>
      </c>
      <c r="E145" s="33">
        <v>16.266666666666666</v>
      </c>
      <c r="F145" s="33">
        <v>1.9333333333333333</v>
      </c>
      <c r="G145" s="33">
        <v>0.14444444444444443</v>
      </c>
      <c r="H145" s="33">
        <v>9.0000000000000011E-2</v>
      </c>
      <c r="I145" s="33">
        <v>2.2222222222222223E-2</v>
      </c>
      <c r="J145" s="33">
        <v>0</v>
      </c>
      <c r="K145" s="33">
        <v>0</v>
      </c>
      <c r="L145" s="33">
        <v>1.0917777777777773</v>
      </c>
      <c r="M145" s="33">
        <v>1.8879999999999986</v>
      </c>
      <c r="N145" s="33">
        <v>0</v>
      </c>
      <c r="O145" s="33">
        <v>0.11606557377049172</v>
      </c>
      <c r="P145" s="33">
        <v>2.1439999999999984</v>
      </c>
      <c r="Q145" s="33">
        <v>4.6480000000000041</v>
      </c>
      <c r="R145" s="33">
        <v>0.41754098360655756</v>
      </c>
      <c r="S145" s="33">
        <v>1.1795555555555555</v>
      </c>
      <c r="T145" s="33">
        <v>0.18144444444444446</v>
      </c>
      <c r="U145" s="33">
        <v>0</v>
      </c>
      <c r="V145" s="33">
        <v>8.3668032786885255E-2</v>
      </c>
      <c r="W145" s="33">
        <v>0.34</v>
      </c>
      <c r="X145" s="33">
        <v>1.1802222222222223</v>
      </c>
      <c r="Y145" s="33">
        <v>0</v>
      </c>
      <c r="Z145" s="33">
        <v>9.3456284153005484E-2</v>
      </c>
      <c r="AA145" s="33">
        <v>0</v>
      </c>
      <c r="AB145" s="33">
        <v>0</v>
      </c>
      <c r="AC145" s="33">
        <v>0</v>
      </c>
      <c r="AD145" s="33">
        <v>0</v>
      </c>
      <c r="AE145" s="33">
        <v>0</v>
      </c>
      <c r="AF145" s="33">
        <v>0</v>
      </c>
      <c r="AG145" s="33">
        <v>0</v>
      </c>
      <c r="AH145" t="s">
        <v>276</v>
      </c>
      <c r="AI145" s="34">
        <v>7</v>
      </c>
    </row>
    <row r="146" spans="1:35" x14ac:dyDescent="0.25">
      <c r="A146" t="s">
        <v>1347</v>
      </c>
      <c r="B146" t="s">
        <v>711</v>
      </c>
      <c r="C146" t="s">
        <v>1141</v>
      </c>
      <c r="D146" t="s">
        <v>1317</v>
      </c>
      <c r="E146" s="33">
        <v>42.133333333333333</v>
      </c>
      <c r="F146" s="33">
        <v>11.366666666666667</v>
      </c>
      <c r="G146" s="33">
        <v>0</v>
      </c>
      <c r="H146" s="33">
        <v>0</v>
      </c>
      <c r="I146" s="33">
        <v>0</v>
      </c>
      <c r="J146" s="33">
        <v>0</v>
      </c>
      <c r="K146" s="33">
        <v>0</v>
      </c>
      <c r="L146" s="33">
        <v>0.35866666666666669</v>
      </c>
      <c r="M146" s="33">
        <v>0</v>
      </c>
      <c r="N146" s="33">
        <v>4.45</v>
      </c>
      <c r="O146" s="33">
        <v>0.10561708860759494</v>
      </c>
      <c r="P146" s="33">
        <v>5.1416666666666666</v>
      </c>
      <c r="Q146" s="33">
        <v>0</v>
      </c>
      <c r="R146" s="33">
        <v>0.12203322784810126</v>
      </c>
      <c r="S146" s="33">
        <v>2.4073333333333329</v>
      </c>
      <c r="T146" s="33">
        <v>2.1625555555555551</v>
      </c>
      <c r="U146" s="33">
        <v>0</v>
      </c>
      <c r="V146" s="33">
        <v>0.10846255274261603</v>
      </c>
      <c r="W146" s="33">
        <v>1.1816666666666666</v>
      </c>
      <c r="X146" s="33">
        <v>5.3357777777777784</v>
      </c>
      <c r="Y146" s="33">
        <v>0</v>
      </c>
      <c r="Z146" s="33">
        <v>0.15468618143459917</v>
      </c>
      <c r="AA146" s="33">
        <v>0</v>
      </c>
      <c r="AB146" s="33">
        <v>0</v>
      </c>
      <c r="AC146" s="33">
        <v>0</v>
      </c>
      <c r="AD146" s="33">
        <v>1.5249999999999999</v>
      </c>
      <c r="AE146" s="33">
        <v>0</v>
      </c>
      <c r="AF146" s="33">
        <v>0</v>
      </c>
      <c r="AG146" s="33">
        <v>0</v>
      </c>
      <c r="AH146" t="s">
        <v>225</v>
      </c>
      <c r="AI146" s="34">
        <v>7</v>
      </c>
    </row>
    <row r="147" spans="1:35" x14ac:dyDescent="0.25">
      <c r="A147" t="s">
        <v>1347</v>
      </c>
      <c r="B147" t="s">
        <v>791</v>
      </c>
      <c r="C147" t="s">
        <v>1170</v>
      </c>
      <c r="D147" t="s">
        <v>1290</v>
      </c>
      <c r="E147" s="33">
        <v>55.655555555555559</v>
      </c>
      <c r="F147" s="33">
        <v>0</v>
      </c>
      <c r="G147" s="33">
        <v>0</v>
      </c>
      <c r="H147" s="33">
        <v>0</v>
      </c>
      <c r="I147" s="33">
        <v>0</v>
      </c>
      <c r="J147" s="33">
        <v>0</v>
      </c>
      <c r="K147" s="33">
        <v>0</v>
      </c>
      <c r="L147" s="33">
        <v>0</v>
      </c>
      <c r="M147" s="33">
        <v>0</v>
      </c>
      <c r="N147" s="33">
        <v>4.2611111111111111</v>
      </c>
      <c r="O147" s="33">
        <v>7.6562188061489317E-2</v>
      </c>
      <c r="P147" s="33">
        <v>0</v>
      </c>
      <c r="Q147" s="33">
        <v>3.8888888888888888</v>
      </c>
      <c r="R147" s="33">
        <v>6.9874226392493508E-2</v>
      </c>
      <c r="S147" s="33">
        <v>0</v>
      </c>
      <c r="T147" s="33">
        <v>0</v>
      </c>
      <c r="U147" s="33">
        <v>0</v>
      </c>
      <c r="V147" s="33">
        <v>0</v>
      </c>
      <c r="W147" s="33">
        <v>0</v>
      </c>
      <c r="X147" s="33">
        <v>0</v>
      </c>
      <c r="Y147" s="33">
        <v>0</v>
      </c>
      <c r="Z147" s="33">
        <v>0</v>
      </c>
      <c r="AA147" s="33">
        <v>0</v>
      </c>
      <c r="AB147" s="33">
        <v>0</v>
      </c>
      <c r="AC147" s="33">
        <v>0</v>
      </c>
      <c r="AD147" s="33">
        <v>0</v>
      </c>
      <c r="AE147" s="33">
        <v>0</v>
      </c>
      <c r="AF147" s="33">
        <v>0</v>
      </c>
      <c r="AG147" s="33">
        <v>0</v>
      </c>
      <c r="AH147" t="s">
        <v>306</v>
      </c>
      <c r="AI147" s="34">
        <v>7</v>
      </c>
    </row>
    <row r="148" spans="1:35" x14ac:dyDescent="0.25">
      <c r="A148" t="s">
        <v>1347</v>
      </c>
      <c r="B148" t="s">
        <v>691</v>
      </c>
      <c r="C148" t="s">
        <v>1137</v>
      </c>
      <c r="D148" t="s">
        <v>1219</v>
      </c>
      <c r="E148" s="33">
        <v>78.722222222222229</v>
      </c>
      <c r="F148" s="33">
        <v>5.3555555555555552</v>
      </c>
      <c r="G148" s="33">
        <v>0.13333333333333333</v>
      </c>
      <c r="H148" s="33">
        <v>0</v>
      </c>
      <c r="I148" s="33">
        <v>0.3</v>
      </c>
      <c r="J148" s="33">
        <v>0</v>
      </c>
      <c r="K148" s="33">
        <v>0</v>
      </c>
      <c r="L148" s="33">
        <v>0</v>
      </c>
      <c r="M148" s="33">
        <v>0</v>
      </c>
      <c r="N148" s="33">
        <v>0</v>
      </c>
      <c r="O148" s="33">
        <v>0</v>
      </c>
      <c r="P148" s="33">
        <v>0</v>
      </c>
      <c r="Q148" s="33">
        <v>9.2916666666666661</v>
      </c>
      <c r="R148" s="33">
        <v>0.11803105151729003</v>
      </c>
      <c r="S148" s="33">
        <v>0.70277777777777772</v>
      </c>
      <c r="T148" s="33">
        <v>0</v>
      </c>
      <c r="U148" s="33">
        <v>5.2777777777777777</v>
      </c>
      <c r="V148" s="33">
        <v>7.5970359915314034E-2</v>
      </c>
      <c r="W148" s="33">
        <v>1.0111111111111111</v>
      </c>
      <c r="X148" s="33">
        <v>0</v>
      </c>
      <c r="Y148" s="33">
        <v>2.8222222222222224</v>
      </c>
      <c r="Z148" s="33">
        <v>4.8694424841213828E-2</v>
      </c>
      <c r="AA148" s="33">
        <v>0</v>
      </c>
      <c r="AB148" s="33">
        <v>0</v>
      </c>
      <c r="AC148" s="33">
        <v>0</v>
      </c>
      <c r="AD148" s="33">
        <v>0</v>
      </c>
      <c r="AE148" s="33">
        <v>0</v>
      </c>
      <c r="AF148" s="33">
        <v>0</v>
      </c>
      <c r="AG148" s="33">
        <v>0</v>
      </c>
      <c r="AH148" t="s">
        <v>205</v>
      </c>
      <c r="AI148" s="34">
        <v>7</v>
      </c>
    </row>
    <row r="149" spans="1:35" x14ac:dyDescent="0.25">
      <c r="A149" t="s">
        <v>1347</v>
      </c>
      <c r="B149" t="s">
        <v>626</v>
      </c>
      <c r="C149" t="s">
        <v>1117</v>
      </c>
      <c r="D149" t="s">
        <v>1293</v>
      </c>
      <c r="E149" s="33">
        <v>56.266666666666666</v>
      </c>
      <c r="F149" s="33">
        <v>19.31111111111111</v>
      </c>
      <c r="G149" s="33">
        <v>0</v>
      </c>
      <c r="H149" s="33">
        <v>37.927777777777777</v>
      </c>
      <c r="I149" s="33">
        <v>0</v>
      </c>
      <c r="J149" s="33">
        <v>0</v>
      </c>
      <c r="K149" s="33">
        <v>0</v>
      </c>
      <c r="L149" s="33">
        <v>1.5788888888888888</v>
      </c>
      <c r="M149" s="33">
        <v>0</v>
      </c>
      <c r="N149" s="33">
        <v>10.855555555555556</v>
      </c>
      <c r="O149" s="33">
        <v>0.19293048973143762</v>
      </c>
      <c r="P149" s="33">
        <v>4.5583333333333336</v>
      </c>
      <c r="Q149" s="33">
        <v>0</v>
      </c>
      <c r="R149" s="33">
        <v>8.1013033175355451E-2</v>
      </c>
      <c r="S149" s="33">
        <v>0.99677777777777798</v>
      </c>
      <c r="T149" s="33">
        <v>1.5846666666666667</v>
      </c>
      <c r="U149" s="33">
        <v>0</v>
      </c>
      <c r="V149" s="33">
        <v>4.587875197472354E-2</v>
      </c>
      <c r="W149" s="33">
        <v>0.38355555555555543</v>
      </c>
      <c r="X149" s="33">
        <v>4.063111111111108</v>
      </c>
      <c r="Y149" s="33">
        <v>2.3777777777777778</v>
      </c>
      <c r="Z149" s="33">
        <v>0.12128751974723534</v>
      </c>
      <c r="AA149" s="33">
        <v>0</v>
      </c>
      <c r="AB149" s="33">
        <v>0</v>
      </c>
      <c r="AC149" s="33">
        <v>0</v>
      </c>
      <c r="AD149" s="33">
        <v>0</v>
      </c>
      <c r="AE149" s="33">
        <v>0</v>
      </c>
      <c r="AF149" s="33">
        <v>0</v>
      </c>
      <c r="AG149" s="33">
        <v>0</v>
      </c>
      <c r="AH149" t="s">
        <v>140</v>
      </c>
      <c r="AI149" s="34">
        <v>7</v>
      </c>
    </row>
    <row r="150" spans="1:35" x14ac:dyDescent="0.25">
      <c r="A150" t="s">
        <v>1347</v>
      </c>
      <c r="B150" t="s">
        <v>705</v>
      </c>
      <c r="C150" t="s">
        <v>1043</v>
      </c>
      <c r="D150" t="s">
        <v>1235</v>
      </c>
      <c r="E150" s="33">
        <v>32.533333333333331</v>
      </c>
      <c r="F150" s="33">
        <v>10.7</v>
      </c>
      <c r="G150" s="33">
        <v>0</v>
      </c>
      <c r="H150" s="33">
        <v>0.10366666666666667</v>
      </c>
      <c r="I150" s="33">
        <v>0.3</v>
      </c>
      <c r="J150" s="33">
        <v>0</v>
      </c>
      <c r="K150" s="33">
        <v>0</v>
      </c>
      <c r="L150" s="33">
        <v>0.78977777777777791</v>
      </c>
      <c r="M150" s="33">
        <v>0</v>
      </c>
      <c r="N150" s="33">
        <v>2.5992222222222221</v>
      </c>
      <c r="O150" s="33">
        <v>7.9894125683060105E-2</v>
      </c>
      <c r="P150" s="33">
        <v>2.2344444444444442</v>
      </c>
      <c r="Q150" s="33">
        <v>0</v>
      </c>
      <c r="R150" s="33">
        <v>6.8681693989071035E-2</v>
      </c>
      <c r="S150" s="33">
        <v>4.6678888888888901</v>
      </c>
      <c r="T150" s="33">
        <v>6.2555555555555559E-2</v>
      </c>
      <c r="U150" s="33">
        <v>0</v>
      </c>
      <c r="V150" s="33">
        <v>0.14540300546448093</v>
      </c>
      <c r="W150" s="33">
        <v>0.95522222222222253</v>
      </c>
      <c r="X150" s="33">
        <v>3.0917777777777777</v>
      </c>
      <c r="Y150" s="33">
        <v>0</v>
      </c>
      <c r="Z150" s="33">
        <v>0.12439549180327872</v>
      </c>
      <c r="AA150" s="33">
        <v>0</v>
      </c>
      <c r="AB150" s="33">
        <v>0</v>
      </c>
      <c r="AC150" s="33">
        <v>0</v>
      </c>
      <c r="AD150" s="33">
        <v>0</v>
      </c>
      <c r="AE150" s="33">
        <v>0</v>
      </c>
      <c r="AF150" s="33">
        <v>0</v>
      </c>
      <c r="AG150" s="33">
        <v>0</v>
      </c>
      <c r="AH150" t="s">
        <v>219</v>
      </c>
      <c r="AI150" s="34">
        <v>7</v>
      </c>
    </row>
    <row r="151" spans="1:35" x14ac:dyDescent="0.25">
      <c r="A151" t="s">
        <v>1347</v>
      </c>
      <c r="B151" t="s">
        <v>664</v>
      </c>
      <c r="C151" t="s">
        <v>989</v>
      </c>
      <c r="D151" t="s">
        <v>1234</v>
      </c>
      <c r="E151" s="33">
        <v>78.188888888888883</v>
      </c>
      <c r="F151" s="33">
        <v>10.877777777777778</v>
      </c>
      <c r="G151" s="33">
        <v>0</v>
      </c>
      <c r="H151" s="33">
        <v>0.31999999999999995</v>
      </c>
      <c r="I151" s="33">
        <v>0.8</v>
      </c>
      <c r="J151" s="33">
        <v>0</v>
      </c>
      <c r="K151" s="33">
        <v>0</v>
      </c>
      <c r="L151" s="33">
        <v>3.0918888888888887</v>
      </c>
      <c r="M151" s="33">
        <v>0</v>
      </c>
      <c r="N151" s="33">
        <v>0</v>
      </c>
      <c r="O151" s="33">
        <v>0</v>
      </c>
      <c r="P151" s="33">
        <v>5.4292222222222195</v>
      </c>
      <c r="Q151" s="33">
        <v>4.6833333333333327</v>
      </c>
      <c r="R151" s="33">
        <v>0.12933494386812558</v>
      </c>
      <c r="S151" s="33">
        <v>2.3935555555555559</v>
      </c>
      <c r="T151" s="33">
        <v>4.6697777777777789</v>
      </c>
      <c r="U151" s="33">
        <v>0</v>
      </c>
      <c r="V151" s="33">
        <v>9.033679124626974E-2</v>
      </c>
      <c r="W151" s="33">
        <v>3.3836666666666662</v>
      </c>
      <c r="X151" s="33">
        <v>4.9529999999999994</v>
      </c>
      <c r="Y151" s="33">
        <v>0</v>
      </c>
      <c r="Z151" s="33">
        <v>0.10662214011652693</v>
      </c>
      <c r="AA151" s="33">
        <v>0</v>
      </c>
      <c r="AB151" s="33">
        <v>0</v>
      </c>
      <c r="AC151" s="33">
        <v>0</v>
      </c>
      <c r="AD151" s="33">
        <v>0</v>
      </c>
      <c r="AE151" s="33">
        <v>0</v>
      </c>
      <c r="AF151" s="33">
        <v>0</v>
      </c>
      <c r="AG151" s="33">
        <v>0</v>
      </c>
      <c r="AH151" t="s">
        <v>178</v>
      </c>
      <c r="AI151" s="34">
        <v>7</v>
      </c>
    </row>
    <row r="152" spans="1:35" x14ac:dyDescent="0.25">
      <c r="A152" t="s">
        <v>1347</v>
      </c>
      <c r="B152" t="s">
        <v>482</v>
      </c>
      <c r="C152" t="s">
        <v>995</v>
      </c>
      <c r="D152" t="s">
        <v>1268</v>
      </c>
      <c r="E152" s="33">
        <v>48.966666666666669</v>
      </c>
      <c r="F152" s="33">
        <v>10.377777777777778</v>
      </c>
      <c r="G152" s="33">
        <v>0</v>
      </c>
      <c r="H152" s="33">
        <v>0.18055555555555555</v>
      </c>
      <c r="I152" s="33">
        <v>0.22222222222222221</v>
      </c>
      <c r="J152" s="33">
        <v>0</v>
      </c>
      <c r="K152" s="33">
        <v>0</v>
      </c>
      <c r="L152" s="33">
        <v>0.67766666666666664</v>
      </c>
      <c r="M152" s="33">
        <v>0</v>
      </c>
      <c r="N152" s="33">
        <v>1.5027777777777778</v>
      </c>
      <c r="O152" s="33">
        <v>3.0689811663262991E-2</v>
      </c>
      <c r="P152" s="33">
        <v>4.5897777777777788</v>
      </c>
      <c r="Q152" s="33">
        <v>0</v>
      </c>
      <c r="R152" s="33">
        <v>9.3732697980485613E-2</v>
      </c>
      <c r="S152" s="33">
        <v>0.25666666666666665</v>
      </c>
      <c r="T152" s="33">
        <v>3.372444444444445</v>
      </c>
      <c r="U152" s="33">
        <v>0</v>
      </c>
      <c r="V152" s="33">
        <v>7.4113909689130938E-2</v>
      </c>
      <c r="W152" s="33">
        <v>0.4117777777777778</v>
      </c>
      <c r="X152" s="33">
        <v>2.8460000000000005</v>
      </c>
      <c r="Y152" s="33">
        <v>0</v>
      </c>
      <c r="Z152" s="33">
        <v>6.653051962786477E-2</v>
      </c>
      <c r="AA152" s="33">
        <v>0</v>
      </c>
      <c r="AB152" s="33">
        <v>0</v>
      </c>
      <c r="AC152" s="33">
        <v>0</v>
      </c>
      <c r="AD152" s="33">
        <v>0</v>
      </c>
      <c r="AE152" s="33">
        <v>0</v>
      </c>
      <c r="AF152" s="33">
        <v>0</v>
      </c>
      <c r="AG152" s="33">
        <v>0</v>
      </c>
      <c r="AH152" t="s">
        <v>266</v>
      </c>
      <c r="AI152" s="34">
        <v>7</v>
      </c>
    </row>
    <row r="153" spans="1:35" x14ac:dyDescent="0.25">
      <c r="A153" t="s">
        <v>1347</v>
      </c>
      <c r="B153" t="s">
        <v>777</v>
      </c>
      <c r="C153" t="s">
        <v>1164</v>
      </c>
      <c r="D153" t="s">
        <v>1214</v>
      </c>
      <c r="E153" s="33">
        <v>46.322222222222223</v>
      </c>
      <c r="F153" s="33">
        <v>5.6444444444444448</v>
      </c>
      <c r="G153" s="33">
        <v>0</v>
      </c>
      <c r="H153" s="33">
        <v>0</v>
      </c>
      <c r="I153" s="33">
        <v>0</v>
      </c>
      <c r="J153" s="33">
        <v>0</v>
      </c>
      <c r="K153" s="33">
        <v>0</v>
      </c>
      <c r="L153" s="33">
        <v>1.6721111111111111</v>
      </c>
      <c r="M153" s="33">
        <v>5.3504444444444479</v>
      </c>
      <c r="N153" s="33">
        <v>0</v>
      </c>
      <c r="O153" s="33">
        <v>0.11550491724634213</v>
      </c>
      <c r="P153" s="33">
        <v>4.8316666666666661</v>
      </c>
      <c r="Q153" s="33">
        <v>0</v>
      </c>
      <c r="R153" s="33">
        <v>0.10430558887023265</v>
      </c>
      <c r="S153" s="33">
        <v>1.229111111111111</v>
      </c>
      <c r="T153" s="33">
        <v>3.5645555555555548</v>
      </c>
      <c r="U153" s="33">
        <v>0</v>
      </c>
      <c r="V153" s="33">
        <v>0.10348524826097384</v>
      </c>
      <c r="W153" s="33">
        <v>1.0732222222222219</v>
      </c>
      <c r="X153" s="33">
        <v>4.9192222222222224</v>
      </c>
      <c r="Y153" s="33">
        <v>0</v>
      </c>
      <c r="Z153" s="33">
        <v>0.12936435596066204</v>
      </c>
      <c r="AA153" s="33">
        <v>0</v>
      </c>
      <c r="AB153" s="33">
        <v>0</v>
      </c>
      <c r="AC153" s="33">
        <v>0</v>
      </c>
      <c r="AD153" s="33">
        <v>0</v>
      </c>
      <c r="AE153" s="33">
        <v>0</v>
      </c>
      <c r="AF153" s="33">
        <v>0</v>
      </c>
      <c r="AG153" s="33">
        <v>0</v>
      </c>
      <c r="AH153" t="s">
        <v>292</v>
      </c>
      <c r="AI153" s="34">
        <v>7</v>
      </c>
    </row>
    <row r="154" spans="1:35" x14ac:dyDescent="0.25">
      <c r="A154" t="s">
        <v>1347</v>
      </c>
      <c r="B154" t="s">
        <v>489</v>
      </c>
      <c r="C154" t="s">
        <v>1178</v>
      </c>
      <c r="D154" t="s">
        <v>1278</v>
      </c>
      <c r="E154" s="33">
        <v>34.888888888888886</v>
      </c>
      <c r="F154" s="33">
        <v>1.7555555555555555</v>
      </c>
      <c r="G154" s="33">
        <v>0</v>
      </c>
      <c r="H154" s="33">
        <v>0</v>
      </c>
      <c r="I154" s="33">
        <v>0</v>
      </c>
      <c r="J154" s="33">
        <v>0</v>
      </c>
      <c r="K154" s="33">
        <v>0</v>
      </c>
      <c r="L154" s="33">
        <v>1.1111111111111112E-2</v>
      </c>
      <c r="M154" s="33">
        <v>0</v>
      </c>
      <c r="N154" s="33">
        <v>5.2332222222222224</v>
      </c>
      <c r="O154" s="33">
        <v>0.14999681528662423</v>
      </c>
      <c r="P154" s="33">
        <v>4.2636666666666656</v>
      </c>
      <c r="Q154" s="33">
        <v>0.91211111111111109</v>
      </c>
      <c r="R154" s="33">
        <v>0.14835031847133756</v>
      </c>
      <c r="S154" s="33">
        <v>0.21422222222222223</v>
      </c>
      <c r="T154" s="33">
        <v>0.24444444444444444</v>
      </c>
      <c r="U154" s="33">
        <v>0</v>
      </c>
      <c r="V154" s="33">
        <v>1.3146496815286625E-2</v>
      </c>
      <c r="W154" s="33">
        <v>0.31122222222222223</v>
      </c>
      <c r="X154" s="33">
        <v>5.411111111111111E-2</v>
      </c>
      <c r="Y154" s="33">
        <v>0</v>
      </c>
      <c r="Z154" s="33">
        <v>1.0471337579617835E-2</v>
      </c>
      <c r="AA154" s="33">
        <v>0</v>
      </c>
      <c r="AB154" s="33">
        <v>0</v>
      </c>
      <c r="AC154" s="33">
        <v>0</v>
      </c>
      <c r="AD154" s="33">
        <v>0</v>
      </c>
      <c r="AE154" s="33">
        <v>0</v>
      </c>
      <c r="AF154" s="33">
        <v>0</v>
      </c>
      <c r="AG154" s="33">
        <v>0</v>
      </c>
      <c r="AH154" t="s">
        <v>335</v>
      </c>
      <c r="AI154" s="34">
        <v>7</v>
      </c>
    </row>
    <row r="155" spans="1:35" x14ac:dyDescent="0.25">
      <c r="A155" t="s">
        <v>1347</v>
      </c>
      <c r="B155" t="s">
        <v>857</v>
      </c>
      <c r="C155" t="s">
        <v>1186</v>
      </c>
      <c r="D155" t="s">
        <v>1231</v>
      </c>
      <c r="E155" s="33">
        <v>48.68888888888889</v>
      </c>
      <c r="F155" s="33">
        <v>5.7111111111111112</v>
      </c>
      <c r="G155" s="33">
        <v>7.7777777777777779E-2</v>
      </c>
      <c r="H155" s="33">
        <v>0.3611111111111111</v>
      </c>
      <c r="I155" s="33">
        <v>0.27777777777777779</v>
      </c>
      <c r="J155" s="33">
        <v>0</v>
      </c>
      <c r="K155" s="33">
        <v>3.3333333333333333E-2</v>
      </c>
      <c r="L155" s="33">
        <v>0.623</v>
      </c>
      <c r="M155" s="33">
        <v>5.4805555555555552</v>
      </c>
      <c r="N155" s="33">
        <v>0</v>
      </c>
      <c r="O155" s="33">
        <v>0.11256275673208579</v>
      </c>
      <c r="P155" s="33">
        <v>8.0666666666666664</v>
      </c>
      <c r="Q155" s="33">
        <v>4.9138888888888888</v>
      </c>
      <c r="R155" s="33">
        <v>0.26660200821542673</v>
      </c>
      <c r="S155" s="33">
        <v>0.30444444444444441</v>
      </c>
      <c r="T155" s="33">
        <v>3.4322222222222241</v>
      </c>
      <c r="U155" s="33">
        <v>0</v>
      </c>
      <c r="V155" s="33">
        <v>7.67457781834779E-2</v>
      </c>
      <c r="W155" s="33">
        <v>0.78733333333333322</v>
      </c>
      <c r="X155" s="33">
        <v>3.3359999999999994</v>
      </c>
      <c r="Y155" s="33">
        <v>4.9111111111111114</v>
      </c>
      <c r="Z155" s="33">
        <v>0.18555454130534002</v>
      </c>
      <c r="AA155" s="33">
        <v>0</v>
      </c>
      <c r="AB155" s="33">
        <v>0</v>
      </c>
      <c r="AC155" s="33">
        <v>0</v>
      </c>
      <c r="AD155" s="33">
        <v>0</v>
      </c>
      <c r="AE155" s="33">
        <v>0</v>
      </c>
      <c r="AF155" s="33">
        <v>0</v>
      </c>
      <c r="AG155" s="33">
        <v>0</v>
      </c>
      <c r="AH155" t="s">
        <v>375</v>
      </c>
      <c r="AI155" s="34">
        <v>7</v>
      </c>
    </row>
    <row r="156" spans="1:35" x14ac:dyDescent="0.25">
      <c r="A156" t="s">
        <v>1347</v>
      </c>
      <c r="B156" t="s">
        <v>700</v>
      </c>
      <c r="C156" t="s">
        <v>1029</v>
      </c>
      <c r="D156" t="s">
        <v>1214</v>
      </c>
      <c r="E156" s="33">
        <v>53.488888888888887</v>
      </c>
      <c r="F156" s="33">
        <v>5.6888888888888891</v>
      </c>
      <c r="G156" s="33">
        <v>0</v>
      </c>
      <c r="H156" s="33">
        <v>0.4</v>
      </c>
      <c r="I156" s="33">
        <v>0.52222222222222225</v>
      </c>
      <c r="J156" s="33">
        <v>0</v>
      </c>
      <c r="K156" s="33">
        <v>0</v>
      </c>
      <c r="L156" s="33">
        <v>2.8031111111111118</v>
      </c>
      <c r="M156" s="33">
        <v>0</v>
      </c>
      <c r="N156" s="33">
        <v>4.8</v>
      </c>
      <c r="O156" s="33">
        <v>8.9738263398421267E-2</v>
      </c>
      <c r="P156" s="33">
        <v>5.3472222222222223</v>
      </c>
      <c r="Q156" s="33">
        <v>6.9444444444444448E-2</v>
      </c>
      <c r="R156" s="33">
        <v>0.10126713751557957</v>
      </c>
      <c r="S156" s="33">
        <v>2.9272222222222219</v>
      </c>
      <c r="T156" s="33">
        <v>2.2305555555555556</v>
      </c>
      <c r="U156" s="33">
        <v>0</v>
      </c>
      <c r="V156" s="33">
        <v>9.6427087660988786E-2</v>
      </c>
      <c r="W156" s="33">
        <v>1.4569999999999999</v>
      </c>
      <c r="X156" s="33">
        <v>8.2213333333333356</v>
      </c>
      <c r="Y156" s="33">
        <v>0</v>
      </c>
      <c r="Z156" s="33">
        <v>0.18094100540091404</v>
      </c>
      <c r="AA156" s="33">
        <v>0</v>
      </c>
      <c r="AB156" s="33">
        <v>0</v>
      </c>
      <c r="AC156" s="33">
        <v>0</v>
      </c>
      <c r="AD156" s="33">
        <v>7.8111111111111109</v>
      </c>
      <c r="AE156" s="33">
        <v>0</v>
      </c>
      <c r="AF156" s="33">
        <v>0</v>
      </c>
      <c r="AG156" s="33">
        <v>0</v>
      </c>
      <c r="AH156" t="s">
        <v>214</v>
      </c>
      <c r="AI156" s="34">
        <v>7</v>
      </c>
    </row>
    <row r="157" spans="1:35" x14ac:dyDescent="0.25">
      <c r="A157" t="s">
        <v>1347</v>
      </c>
      <c r="B157" t="s">
        <v>809</v>
      </c>
      <c r="C157" t="s">
        <v>1177</v>
      </c>
      <c r="D157" t="s">
        <v>1251</v>
      </c>
      <c r="E157" s="33">
        <v>62.777777777777779</v>
      </c>
      <c r="F157" s="33">
        <v>17.433333333333334</v>
      </c>
      <c r="G157" s="33">
        <v>0.26666666666666666</v>
      </c>
      <c r="H157" s="33">
        <v>0.2</v>
      </c>
      <c r="I157" s="33">
        <v>0</v>
      </c>
      <c r="J157" s="33">
        <v>0</v>
      </c>
      <c r="K157" s="33">
        <v>0</v>
      </c>
      <c r="L157" s="33">
        <v>3.6871111111111095</v>
      </c>
      <c r="M157" s="33">
        <v>0</v>
      </c>
      <c r="N157" s="33">
        <v>8.6112222222222208</v>
      </c>
      <c r="O157" s="33">
        <v>0.13716991150442476</v>
      </c>
      <c r="P157" s="33">
        <v>4.4221111111111107</v>
      </c>
      <c r="Q157" s="33">
        <v>7.1549999999999994</v>
      </c>
      <c r="R157" s="33">
        <v>0.18441415929203539</v>
      </c>
      <c r="S157" s="33">
        <v>2.2401111111111112</v>
      </c>
      <c r="T157" s="33">
        <v>4.8136666666666663</v>
      </c>
      <c r="U157" s="33">
        <v>0</v>
      </c>
      <c r="V157" s="33">
        <v>0.11236106194690265</v>
      </c>
      <c r="W157" s="33">
        <v>5.3078888888888871</v>
      </c>
      <c r="X157" s="33">
        <v>5.8264444444444434</v>
      </c>
      <c r="Y157" s="33">
        <v>0</v>
      </c>
      <c r="Z157" s="33">
        <v>0.1773610619469026</v>
      </c>
      <c r="AA157" s="33">
        <v>0</v>
      </c>
      <c r="AB157" s="33">
        <v>0</v>
      </c>
      <c r="AC157" s="33">
        <v>0</v>
      </c>
      <c r="AD157" s="33">
        <v>0</v>
      </c>
      <c r="AE157" s="33">
        <v>0</v>
      </c>
      <c r="AF157" s="33">
        <v>0</v>
      </c>
      <c r="AG157" s="33">
        <v>0</v>
      </c>
      <c r="AH157" t="s">
        <v>324</v>
      </c>
      <c r="AI157" s="34">
        <v>7</v>
      </c>
    </row>
    <row r="158" spans="1:35" x14ac:dyDescent="0.25">
      <c r="A158" t="s">
        <v>1347</v>
      </c>
      <c r="B158" t="s">
        <v>880</v>
      </c>
      <c r="C158" t="s">
        <v>1190</v>
      </c>
      <c r="D158" t="s">
        <v>1257</v>
      </c>
      <c r="E158" s="33">
        <v>63.366666666666667</v>
      </c>
      <c r="F158" s="33">
        <v>15.588888888888889</v>
      </c>
      <c r="G158" s="33">
        <v>6.6666666666666666E-2</v>
      </c>
      <c r="H158" s="33">
        <v>0.2</v>
      </c>
      <c r="I158" s="33">
        <v>0.26666666666666666</v>
      </c>
      <c r="J158" s="33">
        <v>0</v>
      </c>
      <c r="K158" s="33">
        <v>0</v>
      </c>
      <c r="L158" s="33">
        <v>1.3160000000000001</v>
      </c>
      <c r="M158" s="33">
        <v>3.1027777777777779</v>
      </c>
      <c r="N158" s="33">
        <v>0</v>
      </c>
      <c r="O158" s="33">
        <v>4.896545677713484E-2</v>
      </c>
      <c r="P158" s="33">
        <v>14.352777777777778</v>
      </c>
      <c r="Q158" s="33">
        <v>0</v>
      </c>
      <c r="R158" s="33">
        <v>0.2265035945993337</v>
      </c>
      <c r="S158" s="33">
        <v>0.31900000000000001</v>
      </c>
      <c r="T158" s="33">
        <v>1.7509999999999994</v>
      </c>
      <c r="U158" s="33">
        <v>0</v>
      </c>
      <c r="V158" s="33">
        <v>3.2667017359284574E-2</v>
      </c>
      <c r="W158" s="33">
        <v>0.60722222222222211</v>
      </c>
      <c r="X158" s="33">
        <v>3.9432222222222229</v>
      </c>
      <c r="Y158" s="33">
        <v>0</v>
      </c>
      <c r="Z158" s="33">
        <v>7.1811327371558833E-2</v>
      </c>
      <c r="AA158" s="33">
        <v>0</v>
      </c>
      <c r="AB158" s="33">
        <v>0</v>
      </c>
      <c r="AC158" s="33">
        <v>0</v>
      </c>
      <c r="AD158" s="33">
        <v>4.8861111111111111</v>
      </c>
      <c r="AE158" s="33">
        <v>0</v>
      </c>
      <c r="AF158" s="33">
        <v>0</v>
      </c>
      <c r="AG158" s="33">
        <v>0</v>
      </c>
      <c r="AH158" t="s">
        <v>398</v>
      </c>
      <c r="AI158" s="34">
        <v>7</v>
      </c>
    </row>
    <row r="159" spans="1:35" x14ac:dyDescent="0.25">
      <c r="A159" t="s">
        <v>1347</v>
      </c>
      <c r="B159" t="s">
        <v>660</v>
      </c>
      <c r="C159" t="s">
        <v>994</v>
      </c>
      <c r="D159" t="s">
        <v>1246</v>
      </c>
      <c r="E159" s="33">
        <v>46.766666666666666</v>
      </c>
      <c r="F159" s="33">
        <v>5.6888888888888891</v>
      </c>
      <c r="G159" s="33">
        <v>0.62222222222222223</v>
      </c>
      <c r="H159" s="33">
        <v>0.4</v>
      </c>
      <c r="I159" s="33">
        <v>0.27777777777777779</v>
      </c>
      <c r="J159" s="33">
        <v>0</v>
      </c>
      <c r="K159" s="33">
        <v>0</v>
      </c>
      <c r="L159" s="33">
        <v>3.3818888888888878</v>
      </c>
      <c r="M159" s="33">
        <v>0</v>
      </c>
      <c r="N159" s="33">
        <v>5.6027777777777779</v>
      </c>
      <c r="O159" s="33">
        <v>0.11980280351627465</v>
      </c>
      <c r="P159" s="33">
        <v>5.0583333333333336</v>
      </c>
      <c r="Q159" s="33">
        <v>0</v>
      </c>
      <c r="R159" s="33">
        <v>0.10816108339272987</v>
      </c>
      <c r="S159" s="33">
        <v>0.64911111111111108</v>
      </c>
      <c r="T159" s="33">
        <v>2.0163333333333338</v>
      </c>
      <c r="U159" s="33">
        <v>0</v>
      </c>
      <c r="V159" s="33">
        <v>5.6994535519125693E-2</v>
      </c>
      <c r="W159" s="33">
        <v>0</v>
      </c>
      <c r="X159" s="33">
        <v>0.38511111111111113</v>
      </c>
      <c r="Y159" s="33">
        <v>0</v>
      </c>
      <c r="Z159" s="33">
        <v>8.2347350914706591E-3</v>
      </c>
      <c r="AA159" s="33">
        <v>0</v>
      </c>
      <c r="AB159" s="33">
        <v>0</v>
      </c>
      <c r="AC159" s="33">
        <v>0</v>
      </c>
      <c r="AD159" s="33">
        <v>0</v>
      </c>
      <c r="AE159" s="33">
        <v>0</v>
      </c>
      <c r="AF159" s="33">
        <v>0</v>
      </c>
      <c r="AG159" s="33">
        <v>0</v>
      </c>
      <c r="AH159" t="s">
        <v>174</v>
      </c>
      <c r="AI159" s="34">
        <v>7</v>
      </c>
    </row>
    <row r="160" spans="1:35" x14ac:dyDescent="0.25">
      <c r="A160" t="s">
        <v>1347</v>
      </c>
      <c r="B160" t="s">
        <v>670</v>
      </c>
      <c r="C160" t="s">
        <v>1008</v>
      </c>
      <c r="D160" t="s">
        <v>1258</v>
      </c>
      <c r="E160" s="33">
        <v>29.711111111111112</v>
      </c>
      <c r="F160" s="33">
        <v>10.755555555555556</v>
      </c>
      <c r="G160" s="33">
        <v>0</v>
      </c>
      <c r="H160" s="33">
        <v>0.14166666666666666</v>
      </c>
      <c r="I160" s="33">
        <v>0.26666666666666666</v>
      </c>
      <c r="J160" s="33">
        <v>0</v>
      </c>
      <c r="K160" s="33">
        <v>0</v>
      </c>
      <c r="L160" s="33">
        <v>0</v>
      </c>
      <c r="M160" s="33">
        <v>0</v>
      </c>
      <c r="N160" s="33">
        <v>4.9946666666666655</v>
      </c>
      <c r="O160" s="33">
        <v>0.16810770381451004</v>
      </c>
      <c r="P160" s="33">
        <v>5.2141111111111105</v>
      </c>
      <c r="Q160" s="33">
        <v>0</v>
      </c>
      <c r="R160" s="33">
        <v>0.17549364248317126</v>
      </c>
      <c r="S160" s="33">
        <v>0.11311111111111111</v>
      </c>
      <c r="T160" s="33">
        <v>6.5222222222222209E-2</v>
      </c>
      <c r="U160" s="33">
        <v>0</v>
      </c>
      <c r="V160" s="33">
        <v>6.0022438294689597E-3</v>
      </c>
      <c r="W160" s="33">
        <v>0.48899999999999999</v>
      </c>
      <c r="X160" s="33">
        <v>0.16266666666666668</v>
      </c>
      <c r="Y160" s="33">
        <v>0</v>
      </c>
      <c r="Z160" s="33">
        <v>2.1933433059087508E-2</v>
      </c>
      <c r="AA160" s="33">
        <v>0</v>
      </c>
      <c r="AB160" s="33">
        <v>0</v>
      </c>
      <c r="AC160" s="33">
        <v>0</v>
      </c>
      <c r="AD160" s="33">
        <v>0</v>
      </c>
      <c r="AE160" s="33">
        <v>0</v>
      </c>
      <c r="AF160" s="33">
        <v>0</v>
      </c>
      <c r="AG160" s="33">
        <v>0</v>
      </c>
      <c r="AH160" t="s">
        <v>184</v>
      </c>
      <c r="AI160" s="34">
        <v>7</v>
      </c>
    </row>
    <row r="161" spans="1:35" x14ac:dyDescent="0.25">
      <c r="A161" t="s">
        <v>1347</v>
      </c>
      <c r="B161" t="s">
        <v>955</v>
      </c>
      <c r="C161" t="s">
        <v>1201</v>
      </c>
      <c r="D161" t="s">
        <v>1220</v>
      </c>
      <c r="E161" s="33">
        <v>17.822222222222223</v>
      </c>
      <c r="F161" s="33">
        <v>5.6888888888888891</v>
      </c>
      <c r="G161" s="33">
        <v>0.24444444444444444</v>
      </c>
      <c r="H161" s="33">
        <v>0</v>
      </c>
      <c r="I161" s="33">
        <v>0.84444444444444444</v>
      </c>
      <c r="J161" s="33">
        <v>0</v>
      </c>
      <c r="K161" s="33">
        <v>0</v>
      </c>
      <c r="L161" s="33">
        <v>2.1691111111111128</v>
      </c>
      <c r="M161" s="33">
        <v>5.2444444444444445</v>
      </c>
      <c r="N161" s="33">
        <v>0.44444444444444442</v>
      </c>
      <c r="O161" s="33">
        <v>0.31920199501246882</v>
      </c>
      <c r="P161" s="33">
        <v>5.2965555555555559</v>
      </c>
      <c r="Q161" s="33">
        <v>0</v>
      </c>
      <c r="R161" s="33">
        <v>0.29718827930174563</v>
      </c>
      <c r="S161" s="33">
        <v>4.1013333333333337</v>
      </c>
      <c r="T161" s="33">
        <v>3.4932222222222227</v>
      </c>
      <c r="U161" s="33">
        <v>0</v>
      </c>
      <c r="V161" s="33">
        <v>0.42612842892768088</v>
      </c>
      <c r="W161" s="33">
        <v>6.1183333333333341</v>
      </c>
      <c r="X161" s="33">
        <v>4.9869999999999992</v>
      </c>
      <c r="Y161" s="33">
        <v>0</v>
      </c>
      <c r="Z161" s="33">
        <v>0.62311720698254369</v>
      </c>
      <c r="AA161" s="33">
        <v>0</v>
      </c>
      <c r="AB161" s="33">
        <v>0</v>
      </c>
      <c r="AC161" s="33">
        <v>0</v>
      </c>
      <c r="AD161" s="33">
        <v>0</v>
      </c>
      <c r="AE161" s="33">
        <v>0</v>
      </c>
      <c r="AF161" s="33">
        <v>0</v>
      </c>
      <c r="AG161" s="33">
        <v>0</v>
      </c>
      <c r="AH161" t="s">
        <v>473</v>
      </c>
      <c r="AI161" s="34">
        <v>7</v>
      </c>
    </row>
    <row r="162" spans="1:35" x14ac:dyDescent="0.25">
      <c r="A162" t="s">
        <v>1347</v>
      </c>
      <c r="B162" t="s">
        <v>486</v>
      </c>
      <c r="C162" t="s">
        <v>997</v>
      </c>
      <c r="D162" t="s">
        <v>1210</v>
      </c>
      <c r="E162" s="33">
        <v>64.87777777777778</v>
      </c>
      <c r="F162" s="33">
        <v>9.8555555555555561</v>
      </c>
      <c r="G162" s="33">
        <v>0</v>
      </c>
      <c r="H162" s="33">
        <v>0.21777777777777779</v>
      </c>
      <c r="I162" s="33">
        <v>0.62222222222222223</v>
      </c>
      <c r="J162" s="33">
        <v>0</v>
      </c>
      <c r="K162" s="33">
        <v>0</v>
      </c>
      <c r="L162" s="33">
        <v>0.25288888888888894</v>
      </c>
      <c r="M162" s="33">
        <v>0</v>
      </c>
      <c r="N162" s="33">
        <v>3.2855555555555553</v>
      </c>
      <c r="O162" s="33">
        <v>5.0642233259119707E-2</v>
      </c>
      <c r="P162" s="33">
        <v>0</v>
      </c>
      <c r="Q162" s="33">
        <v>4.9638888888888886</v>
      </c>
      <c r="R162" s="33">
        <v>7.6511388936461713E-2</v>
      </c>
      <c r="S162" s="33">
        <v>1.8666666666666669</v>
      </c>
      <c r="T162" s="33">
        <v>3.1301111111111117</v>
      </c>
      <c r="U162" s="33">
        <v>0</v>
      </c>
      <c r="V162" s="33">
        <v>7.7018325055660225E-2</v>
      </c>
      <c r="W162" s="33">
        <v>5.0815555555555587</v>
      </c>
      <c r="X162" s="33">
        <v>3.6089999999999995</v>
      </c>
      <c r="Y162" s="33">
        <v>0</v>
      </c>
      <c r="Z162" s="33">
        <v>0.13395273163212884</v>
      </c>
      <c r="AA162" s="33">
        <v>0</v>
      </c>
      <c r="AB162" s="33">
        <v>0</v>
      </c>
      <c r="AC162" s="33">
        <v>0</v>
      </c>
      <c r="AD162" s="33">
        <v>0</v>
      </c>
      <c r="AE162" s="33">
        <v>0</v>
      </c>
      <c r="AF162" s="33">
        <v>0</v>
      </c>
      <c r="AG162" s="33">
        <v>0</v>
      </c>
      <c r="AH162" t="s">
        <v>116</v>
      </c>
      <c r="AI162" s="34">
        <v>7</v>
      </c>
    </row>
    <row r="163" spans="1:35" x14ac:dyDescent="0.25">
      <c r="A163" t="s">
        <v>1347</v>
      </c>
      <c r="B163" t="s">
        <v>807</v>
      </c>
      <c r="C163" t="s">
        <v>1053</v>
      </c>
      <c r="D163" t="s">
        <v>1283</v>
      </c>
      <c r="E163" s="33">
        <v>154.75555555555556</v>
      </c>
      <c r="F163" s="33">
        <v>6.333333333333333</v>
      </c>
      <c r="G163" s="33">
        <v>0.28888888888888886</v>
      </c>
      <c r="H163" s="33">
        <v>0.57777777777777772</v>
      </c>
      <c r="I163" s="33">
        <v>4.2555555555555555</v>
      </c>
      <c r="J163" s="33">
        <v>0</v>
      </c>
      <c r="K163" s="33">
        <v>0</v>
      </c>
      <c r="L163" s="33">
        <v>8.4772222222222222</v>
      </c>
      <c r="M163" s="33">
        <v>5.2444444444444445</v>
      </c>
      <c r="N163" s="33">
        <v>0</v>
      </c>
      <c r="O163" s="33">
        <v>3.3888569787478458E-2</v>
      </c>
      <c r="P163" s="33">
        <v>5.7111111111111112</v>
      </c>
      <c r="Q163" s="33">
        <v>18.341666666666665</v>
      </c>
      <c r="R163" s="33">
        <v>0.15542432510051693</v>
      </c>
      <c r="S163" s="33">
        <v>3.7597777777777779</v>
      </c>
      <c r="T163" s="33">
        <v>7.2194444444444441</v>
      </c>
      <c r="U163" s="33">
        <v>0</v>
      </c>
      <c r="V163" s="33">
        <v>7.094557725445147E-2</v>
      </c>
      <c r="W163" s="33">
        <v>3.838888888888889</v>
      </c>
      <c r="X163" s="33">
        <v>5.8388888888888886</v>
      </c>
      <c r="Y163" s="33">
        <v>0</v>
      </c>
      <c r="Z163" s="33">
        <v>6.2535898908673171E-2</v>
      </c>
      <c r="AA163" s="33">
        <v>0</v>
      </c>
      <c r="AB163" s="33">
        <v>0</v>
      </c>
      <c r="AC163" s="33">
        <v>0</v>
      </c>
      <c r="AD163" s="33">
        <v>0</v>
      </c>
      <c r="AE163" s="33">
        <v>0</v>
      </c>
      <c r="AF163" s="33">
        <v>0</v>
      </c>
      <c r="AG163" s="33">
        <v>0</v>
      </c>
      <c r="AH163" t="s">
        <v>322</v>
      </c>
      <c r="AI163" s="34">
        <v>7</v>
      </c>
    </row>
    <row r="164" spans="1:35" x14ac:dyDescent="0.25">
      <c r="A164" t="s">
        <v>1347</v>
      </c>
      <c r="B164" t="s">
        <v>712</v>
      </c>
      <c r="C164" t="s">
        <v>972</v>
      </c>
      <c r="D164" t="s">
        <v>1250</v>
      </c>
      <c r="E164" s="33">
        <v>50.388888888888886</v>
      </c>
      <c r="F164" s="33">
        <v>0</v>
      </c>
      <c r="G164" s="33">
        <v>0</v>
      </c>
      <c r="H164" s="33">
        <v>0</v>
      </c>
      <c r="I164" s="33">
        <v>7.7777777777777779E-2</v>
      </c>
      <c r="J164" s="33">
        <v>0</v>
      </c>
      <c r="K164" s="33">
        <v>0</v>
      </c>
      <c r="L164" s="33">
        <v>1.1064444444444443</v>
      </c>
      <c r="M164" s="33">
        <v>0</v>
      </c>
      <c r="N164" s="33">
        <v>0</v>
      </c>
      <c r="O164" s="33">
        <v>0</v>
      </c>
      <c r="P164" s="33">
        <v>0</v>
      </c>
      <c r="Q164" s="33">
        <v>0</v>
      </c>
      <c r="R164" s="33">
        <v>0</v>
      </c>
      <c r="S164" s="33">
        <v>0.33522222222222225</v>
      </c>
      <c r="T164" s="33">
        <v>2.3262222222222224</v>
      </c>
      <c r="U164" s="33">
        <v>0</v>
      </c>
      <c r="V164" s="33">
        <v>5.2818081587651611E-2</v>
      </c>
      <c r="W164" s="33">
        <v>0.43966666666666676</v>
      </c>
      <c r="X164" s="33">
        <v>5.1023333333333349</v>
      </c>
      <c r="Y164" s="33">
        <v>0</v>
      </c>
      <c r="Z164" s="33">
        <v>0.10998456449834623</v>
      </c>
      <c r="AA164" s="33">
        <v>0</v>
      </c>
      <c r="AB164" s="33">
        <v>0</v>
      </c>
      <c r="AC164" s="33">
        <v>0</v>
      </c>
      <c r="AD164" s="33">
        <v>0</v>
      </c>
      <c r="AE164" s="33">
        <v>0</v>
      </c>
      <c r="AF164" s="33">
        <v>0</v>
      </c>
      <c r="AG164" s="33">
        <v>0</v>
      </c>
      <c r="AH164" t="s">
        <v>226</v>
      </c>
      <c r="AI164" s="34">
        <v>7</v>
      </c>
    </row>
    <row r="165" spans="1:35" x14ac:dyDescent="0.25">
      <c r="A165" t="s">
        <v>1347</v>
      </c>
      <c r="B165" t="s">
        <v>822</v>
      </c>
      <c r="C165" t="s">
        <v>1034</v>
      </c>
      <c r="D165" t="s">
        <v>1211</v>
      </c>
      <c r="E165" s="33">
        <v>112.38888888888889</v>
      </c>
      <c r="F165" s="33">
        <v>0</v>
      </c>
      <c r="G165" s="33">
        <v>0</v>
      </c>
      <c r="H165" s="33">
        <v>0</v>
      </c>
      <c r="I165" s="33">
        <v>0</v>
      </c>
      <c r="J165" s="33">
        <v>0</v>
      </c>
      <c r="K165" s="33">
        <v>0</v>
      </c>
      <c r="L165" s="33">
        <v>1.1614444444444447</v>
      </c>
      <c r="M165" s="33">
        <v>0</v>
      </c>
      <c r="N165" s="33">
        <v>0</v>
      </c>
      <c r="O165" s="33">
        <v>0</v>
      </c>
      <c r="P165" s="33">
        <v>0</v>
      </c>
      <c r="Q165" s="33">
        <v>0</v>
      </c>
      <c r="R165" s="33">
        <v>0</v>
      </c>
      <c r="S165" s="33">
        <v>0.9592222222222222</v>
      </c>
      <c r="T165" s="33">
        <v>4.4024444444444439</v>
      </c>
      <c r="U165" s="33">
        <v>0</v>
      </c>
      <c r="V165" s="33">
        <v>4.7706376668314385E-2</v>
      </c>
      <c r="W165" s="33">
        <v>0.63955555555555554</v>
      </c>
      <c r="X165" s="33">
        <v>2.3246666666666664</v>
      </c>
      <c r="Y165" s="33">
        <v>0</v>
      </c>
      <c r="Z165" s="33">
        <v>2.6374691052891742E-2</v>
      </c>
      <c r="AA165" s="33">
        <v>0</v>
      </c>
      <c r="AB165" s="33">
        <v>0</v>
      </c>
      <c r="AC165" s="33">
        <v>0</v>
      </c>
      <c r="AD165" s="33">
        <v>0</v>
      </c>
      <c r="AE165" s="33">
        <v>0</v>
      </c>
      <c r="AF165" s="33">
        <v>0</v>
      </c>
      <c r="AG165" s="33">
        <v>0</v>
      </c>
      <c r="AH165" t="s">
        <v>338</v>
      </c>
      <c r="AI165" s="34">
        <v>7</v>
      </c>
    </row>
    <row r="166" spans="1:35" x14ac:dyDescent="0.25">
      <c r="A166" t="s">
        <v>1347</v>
      </c>
      <c r="B166" t="s">
        <v>742</v>
      </c>
      <c r="C166" t="s">
        <v>1151</v>
      </c>
      <c r="D166" t="s">
        <v>1272</v>
      </c>
      <c r="E166" s="33">
        <v>30.944444444444443</v>
      </c>
      <c r="F166" s="33">
        <v>9.7333333333333325</v>
      </c>
      <c r="G166" s="33">
        <v>0</v>
      </c>
      <c r="H166" s="33">
        <v>0.10922222222222222</v>
      </c>
      <c r="I166" s="33">
        <v>0.21111111111111111</v>
      </c>
      <c r="J166" s="33">
        <v>0</v>
      </c>
      <c r="K166" s="33">
        <v>0</v>
      </c>
      <c r="L166" s="33">
        <v>0.71511111111111114</v>
      </c>
      <c r="M166" s="33">
        <v>0</v>
      </c>
      <c r="N166" s="33">
        <v>0</v>
      </c>
      <c r="O166" s="33">
        <v>0</v>
      </c>
      <c r="P166" s="33">
        <v>4.4156666666666675</v>
      </c>
      <c r="Q166" s="33">
        <v>0</v>
      </c>
      <c r="R166" s="33">
        <v>0.14269658886894079</v>
      </c>
      <c r="S166" s="33">
        <v>0.16555555555555554</v>
      </c>
      <c r="T166" s="33">
        <v>1.6987777777777777</v>
      </c>
      <c r="U166" s="33">
        <v>0</v>
      </c>
      <c r="V166" s="33">
        <v>6.0247755834829442E-2</v>
      </c>
      <c r="W166" s="33">
        <v>0.16222222222222221</v>
      </c>
      <c r="X166" s="33">
        <v>2.2822222222222219</v>
      </c>
      <c r="Y166" s="33">
        <v>0</v>
      </c>
      <c r="Z166" s="33">
        <v>7.899461400359066E-2</v>
      </c>
      <c r="AA166" s="33">
        <v>0</v>
      </c>
      <c r="AB166" s="33">
        <v>0</v>
      </c>
      <c r="AC166" s="33">
        <v>0</v>
      </c>
      <c r="AD166" s="33">
        <v>8.3333333333333329E-2</v>
      </c>
      <c r="AE166" s="33">
        <v>0</v>
      </c>
      <c r="AF166" s="33">
        <v>0</v>
      </c>
      <c r="AG166" s="33">
        <v>0</v>
      </c>
      <c r="AH166" t="s">
        <v>256</v>
      </c>
      <c r="AI166" s="34">
        <v>7</v>
      </c>
    </row>
    <row r="167" spans="1:35" x14ac:dyDescent="0.25">
      <c r="A167" t="s">
        <v>1347</v>
      </c>
      <c r="B167" t="s">
        <v>911</v>
      </c>
      <c r="C167" t="s">
        <v>1065</v>
      </c>
      <c r="D167" t="s">
        <v>1283</v>
      </c>
      <c r="E167" s="33">
        <v>48.511111111111113</v>
      </c>
      <c r="F167" s="33">
        <v>3.911111111111111</v>
      </c>
      <c r="G167" s="33">
        <v>2.3111111111111109</v>
      </c>
      <c r="H167" s="33">
        <v>0.26666666666666666</v>
      </c>
      <c r="I167" s="33">
        <v>3.4666666666666668</v>
      </c>
      <c r="J167" s="33">
        <v>0</v>
      </c>
      <c r="K167" s="33">
        <v>0</v>
      </c>
      <c r="L167" s="33">
        <v>11.713444444444445</v>
      </c>
      <c r="M167" s="33">
        <v>0</v>
      </c>
      <c r="N167" s="33">
        <v>5.6888888888888891</v>
      </c>
      <c r="O167" s="33">
        <v>0.11726981218506642</v>
      </c>
      <c r="P167" s="33">
        <v>0</v>
      </c>
      <c r="Q167" s="33">
        <v>15.215555555555554</v>
      </c>
      <c r="R167" s="33">
        <v>0.31365093907466784</v>
      </c>
      <c r="S167" s="33">
        <v>5.1002222222222224</v>
      </c>
      <c r="T167" s="33">
        <v>8.7225555555555552</v>
      </c>
      <c r="U167" s="33">
        <v>0</v>
      </c>
      <c r="V167" s="33">
        <v>0.28494044892349973</v>
      </c>
      <c r="W167" s="33">
        <v>12.386555555555558</v>
      </c>
      <c r="X167" s="33">
        <v>11.708666666666666</v>
      </c>
      <c r="Y167" s="33">
        <v>0</v>
      </c>
      <c r="Z167" s="33">
        <v>0.49669491525423737</v>
      </c>
      <c r="AA167" s="33">
        <v>0</v>
      </c>
      <c r="AB167" s="33">
        <v>5.6888888888888891</v>
      </c>
      <c r="AC167" s="33">
        <v>0</v>
      </c>
      <c r="AD167" s="33">
        <v>0</v>
      </c>
      <c r="AE167" s="33">
        <v>18.566666666666666</v>
      </c>
      <c r="AF167" s="33">
        <v>0</v>
      </c>
      <c r="AG167" s="33">
        <v>0</v>
      </c>
      <c r="AH167" t="s">
        <v>429</v>
      </c>
      <c r="AI167" s="34">
        <v>7</v>
      </c>
    </row>
    <row r="168" spans="1:35" x14ac:dyDescent="0.25">
      <c r="A168" t="s">
        <v>1347</v>
      </c>
      <c r="B168" t="s">
        <v>551</v>
      </c>
      <c r="C168" t="s">
        <v>1087</v>
      </c>
      <c r="D168" t="s">
        <v>1247</v>
      </c>
      <c r="E168" s="33">
        <v>72.855555555555554</v>
      </c>
      <c r="F168" s="33">
        <v>5.6888888888888891</v>
      </c>
      <c r="G168" s="33">
        <v>0.26666666666666666</v>
      </c>
      <c r="H168" s="33">
        <v>0.26666666666666666</v>
      </c>
      <c r="I168" s="33">
        <v>0.26666666666666666</v>
      </c>
      <c r="J168" s="33">
        <v>0</v>
      </c>
      <c r="K168" s="33">
        <v>0</v>
      </c>
      <c r="L168" s="33">
        <v>2.4381111111111102</v>
      </c>
      <c r="M168" s="33">
        <v>0</v>
      </c>
      <c r="N168" s="33">
        <v>5.833333333333333</v>
      </c>
      <c r="O168" s="33">
        <v>8.0067103858471864E-2</v>
      </c>
      <c r="P168" s="33">
        <v>5.0694444444444446</v>
      </c>
      <c r="Q168" s="33">
        <v>0</v>
      </c>
      <c r="R168" s="33">
        <v>6.9582125972243405E-2</v>
      </c>
      <c r="S168" s="33">
        <v>1.046</v>
      </c>
      <c r="T168" s="33">
        <v>6.9423333333333339</v>
      </c>
      <c r="U168" s="33">
        <v>0</v>
      </c>
      <c r="V168" s="33">
        <v>0.10964617965533019</v>
      </c>
      <c r="W168" s="33">
        <v>0.65133333333333343</v>
      </c>
      <c r="X168" s="33">
        <v>5.3307777777777767</v>
      </c>
      <c r="Y168" s="33">
        <v>0</v>
      </c>
      <c r="Z168" s="33">
        <v>8.2109196278786017E-2</v>
      </c>
      <c r="AA168" s="33">
        <v>0</v>
      </c>
      <c r="AB168" s="33">
        <v>0</v>
      </c>
      <c r="AC168" s="33">
        <v>0</v>
      </c>
      <c r="AD168" s="33">
        <v>0</v>
      </c>
      <c r="AE168" s="33">
        <v>0</v>
      </c>
      <c r="AF168" s="33">
        <v>0</v>
      </c>
      <c r="AG168" s="33">
        <v>0</v>
      </c>
      <c r="AH168" t="s">
        <v>62</v>
      </c>
      <c r="AI168" s="34">
        <v>7</v>
      </c>
    </row>
    <row r="169" spans="1:35" x14ac:dyDescent="0.25">
      <c r="A169" t="s">
        <v>1347</v>
      </c>
      <c r="B169" t="s">
        <v>683</v>
      </c>
      <c r="C169" t="s">
        <v>1067</v>
      </c>
      <c r="D169" t="s">
        <v>1286</v>
      </c>
      <c r="E169" s="33">
        <v>74.677777777777777</v>
      </c>
      <c r="F169" s="33">
        <v>5.6888888888888891</v>
      </c>
      <c r="G169" s="33">
        <v>0.26666666666666666</v>
      </c>
      <c r="H169" s="33">
        <v>0.15277777777777779</v>
      </c>
      <c r="I169" s="33">
        <v>0.4</v>
      </c>
      <c r="J169" s="33">
        <v>0</v>
      </c>
      <c r="K169" s="33">
        <v>0</v>
      </c>
      <c r="L169" s="33">
        <v>4.0944444444444441</v>
      </c>
      <c r="M169" s="33">
        <v>0</v>
      </c>
      <c r="N169" s="33">
        <v>4.9694444444444441</v>
      </c>
      <c r="O169" s="33">
        <v>6.6545156970688885E-2</v>
      </c>
      <c r="P169" s="33">
        <v>7.5194444444444448</v>
      </c>
      <c r="Q169" s="33">
        <v>0</v>
      </c>
      <c r="R169" s="33">
        <v>0.10069186133015921</v>
      </c>
      <c r="S169" s="33">
        <v>3.9476666666666658</v>
      </c>
      <c r="T169" s="33">
        <v>3.4528888888888893</v>
      </c>
      <c r="U169" s="33">
        <v>0</v>
      </c>
      <c r="V169" s="33">
        <v>9.909983633387888E-2</v>
      </c>
      <c r="W169" s="33">
        <v>0.55811111111111111</v>
      </c>
      <c r="X169" s="33">
        <v>4.6337777777777784</v>
      </c>
      <c r="Y169" s="33">
        <v>0</v>
      </c>
      <c r="Z169" s="33">
        <v>6.9523880374944211E-2</v>
      </c>
      <c r="AA169" s="33">
        <v>0</v>
      </c>
      <c r="AB169" s="33">
        <v>0</v>
      </c>
      <c r="AC169" s="33">
        <v>0</v>
      </c>
      <c r="AD169" s="33">
        <v>0</v>
      </c>
      <c r="AE169" s="33">
        <v>0</v>
      </c>
      <c r="AF169" s="33">
        <v>0</v>
      </c>
      <c r="AG169" s="33">
        <v>0</v>
      </c>
      <c r="AH169" t="s">
        <v>197</v>
      </c>
      <c r="AI169" s="34">
        <v>7</v>
      </c>
    </row>
    <row r="170" spans="1:35" x14ac:dyDescent="0.25">
      <c r="A170" t="s">
        <v>1347</v>
      </c>
      <c r="B170" t="s">
        <v>874</v>
      </c>
      <c r="C170" t="s">
        <v>1078</v>
      </c>
      <c r="D170" t="s">
        <v>1292</v>
      </c>
      <c r="E170" s="33">
        <v>48.033333333333331</v>
      </c>
      <c r="F170" s="33">
        <v>0</v>
      </c>
      <c r="G170" s="33">
        <v>0</v>
      </c>
      <c r="H170" s="33">
        <v>0</v>
      </c>
      <c r="I170" s="33">
        <v>0</v>
      </c>
      <c r="J170" s="33">
        <v>0</v>
      </c>
      <c r="K170" s="33">
        <v>0</v>
      </c>
      <c r="L170" s="33">
        <v>0.84655555555555551</v>
      </c>
      <c r="M170" s="33">
        <v>0</v>
      </c>
      <c r="N170" s="33">
        <v>0</v>
      </c>
      <c r="O170" s="33">
        <v>0</v>
      </c>
      <c r="P170" s="33">
        <v>0</v>
      </c>
      <c r="Q170" s="33">
        <v>0</v>
      </c>
      <c r="R170" s="33">
        <v>0</v>
      </c>
      <c r="S170" s="33">
        <v>0.72511111111111115</v>
      </c>
      <c r="T170" s="33">
        <v>0.53544444444444439</v>
      </c>
      <c r="U170" s="33">
        <v>0</v>
      </c>
      <c r="V170" s="33">
        <v>2.6243349525792273E-2</v>
      </c>
      <c r="W170" s="33">
        <v>0.94166666666666665</v>
      </c>
      <c r="X170" s="33">
        <v>1.0122222222222224</v>
      </c>
      <c r="Y170" s="33">
        <v>0</v>
      </c>
      <c r="Z170" s="33">
        <v>4.0677770067083049E-2</v>
      </c>
      <c r="AA170" s="33">
        <v>0</v>
      </c>
      <c r="AB170" s="33">
        <v>0</v>
      </c>
      <c r="AC170" s="33">
        <v>0</v>
      </c>
      <c r="AD170" s="33">
        <v>0</v>
      </c>
      <c r="AE170" s="33">
        <v>0</v>
      </c>
      <c r="AF170" s="33">
        <v>0</v>
      </c>
      <c r="AG170" s="33">
        <v>0</v>
      </c>
      <c r="AH170" t="s">
        <v>392</v>
      </c>
      <c r="AI170" s="34">
        <v>7</v>
      </c>
    </row>
    <row r="171" spans="1:35" x14ac:dyDescent="0.25">
      <c r="A171" t="s">
        <v>1347</v>
      </c>
      <c r="B171" t="s">
        <v>704</v>
      </c>
      <c r="C171" t="s">
        <v>1053</v>
      </c>
      <c r="D171" t="s">
        <v>1283</v>
      </c>
      <c r="E171" s="33">
        <v>104.44444444444444</v>
      </c>
      <c r="F171" s="33">
        <v>0</v>
      </c>
      <c r="G171" s="33">
        <v>0</v>
      </c>
      <c r="H171" s="33">
        <v>0</v>
      </c>
      <c r="I171" s="33">
        <v>0</v>
      </c>
      <c r="J171" s="33">
        <v>0</v>
      </c>
      <c r="K171" s="33">
        <v>0</v>
      </c>
      <c r="L171" s="33">
        <v>0.66655555555555557</v>
      </c>
      <c r="M171" s="33">
        <v>0</v>
      </c>
      <c r="N171" s="33">
        <v>0</v>
      </c>
      <c r="O171" s="33">
        <v>0</v>
      </c>
      <c r="P171" s="33">
        <v>0</v>
      </c>
      <c r="Q171" s="33">
        <v>0</v>
      </c>
      <c r="R171" s="33">
        <v>0</v>
      </c>
      <c r="S171" s="33">
        <v>0.68466666666666653</v>
      </c>
      <c r="T171" s="33">
        <v>10.473111111111113</v>
      </c>
      <c r="U171" s="33">
        <v>0</v>
      </c>
      <c r="V171" s="33">
        <v>0.10682978723404257</v>
      </c>
      <c r="W171" s="33">
        <v>3.8224444444444443</v>
      </c>
      <c r="X171" s="33">
        <v>5.7231111111111117</v>
      </c>
      <c r="Y171" s="33">
        <v>0</v>
      </c>
      <c r="Z171" s="33">
        <v>9.1393617021276602E-2</v>
      </c>
      <c r="AA171" s="33">
        <v>0</v>
      </c>
      <c r="AB171" s="33">
        <v>0</v>
      </c>
      <c r="AC171" s="33">
        <v>0</v>
      </c>
      <c r="AD171" s="33">
        <v>0</v>
      </c>
      <c r="AE171" s="33">
        <v>0</v>
      </c>
      <c r="AF171" s="33">
        <v>0</v>
      </c>
      <c r="AG171" s="33">
        <v>0</v>
      </c>
      <c r="AH171" t="s">
        <v>218</v>
      </c>
      <c r="AI171" s="34">
        <v>7</v>
      </c>
    </row>
    <row r="172" spans="1:35" x14ac:dyDescent="0.25">
      <c r="A172" t="s">
        <v>1347</v>
      </c>
      <c r="B172" t="s">
        <v>610</v>
      </c>
      <c r="C172" t="s">
        <v>1017</v>
      </c>
      <c r="D172" t="s">
        <v>1236</v>
      </c>
      <c r="E172" s="33">
        <v>33.18888888888889</v>
      </c>
      <c r="F172" s="33">
        <v>8.6</v>
      </c>
      <c r="G172" s="33">
        <v>0</v>
      </c>
      <c r="H172" s="33">
        <v>0.12666666666666665</v>
      </c>
      <c r="I172" s="33">
        <v>0</v>
      </c>
      <c r="J172" s="33">
        <v>0</v>
      </c>
      <c r="K172" s="33">
        <v>0</v>
      </c>
      <c r="L172" s="33">
        <v>1.0970000000000002</v>
      </c>
      <c r="M172" s="33">
        <v>6.6166666666666645</v>
      </c>
      <c r="N172" s="33">
        <v>0</v>
      </c>
      <c r="O172" s="33">
        <v>0.1993639102778707</v>
      </c>
      <c r="P172" s="33">
        <v>1.7111111111111115</v>
      </c>
      <c r="Q172" s="33">
        <v>0</v>
      </c>
      <c r="R172" s="33">
        <v>5.1556745898895223E-2</v>
      </c>
      <c r="S172" s="33">
        <v>0.71033333333333337</v>
      </c>
      <c r="T172" s="33">
        <v>2.8171111111111107</v>
      </c>
      <c r="U172" s="33">
        <v>0</v>
      </c>
      <c r="V172" s="33">
        <v>0.10628389688650819</v>
      </c>
      <c r="W172" s="33">
        <v>0.69722222222222219</v>
      </c>
      <c r="X172" s="33">
        <v>4.2973333333333334</v>
      </c>
      <c r="Y172" s="33">
        <v>0.78888888888888886</v>
      </c>
      <c r="Z172" s="33">
        <v>0.17425845329762302</v>
      </c>
      <c r="AA172" s="33">
        <v>0</v>
      </c>
      <c r="AB172" s="33">
        <v>0</v>
      </c>
      <c r="AC172" s="33">
        <v>0</v>
      </c>
      <c r="AD172" s="33">
        <v>25.171111111111106</v>
      </c>
      <c r="AE172" s="33">
        <v>0</v>
      </c>
      <c r="AF172" s="33">
        <v>0</v>
      </c>
      <c r="AG172" s="33">
        <v>0</v>
      </c>
      <c r="AH172" t="s">
        <v>124</v>
      </c>
      <c r="AI172" s="34">
        <v>7</v>
      </c>
    </row>
    <row r="173" spans="1:35" x14ac:dyDescent="0.25">
      <c r="A173" t="s">
        <v>1347</v>
      </c>
      <c r="B173" t="s">
        <v>702</v>
      </c>
      <c r="C173" t="s">
        <v>1071</v>
      </c>
      <c r="D173" t="s">
        <v>1290</v>
      </c>
      <c r="E173" s="33">
        <v>33.355555555555554</v>
      </c>
      <c r="F173" s="33">
        <v>4.8888888888888893</v>
      </c>
      <c r="G173" s="33">
        <v>4.4444444444444446E-2</v>
      </c>
      <c r="H173" s="33">
        <v>0.13111111111111112</v>
      </c>
      <c r="I173" s="33">
        <v>0</v>
      </c>
      <c r="J173" s="33">
        <v>0</v>
      </c>
      <c r="K173" s="33">
        <v>0</v>
      </c>
      <c r="L173" s="33">
        <v>0.6153333333333334</v>
      </c>
      <c r="M173" s="33">
        <v>8.4766666666666666</v>
      </c>
      <c r="N173" s="33">
        <v>0</v>
      </c>
      <c r="O173" s="33">
        <v>0.25413057961359092</v>
      </c>
      <c r="P173" s="33">
        <v>0</v>
      </c>
      <c r="Q173" s="33">
        <v>5.3822222222222225</v>
      </c>
      <c r="R173" s="33">
        <v>0.1613590939373751</v>
      </c>
      <c r="S173" s="33">
        <v>5.4118888888888899</v>
      </c>
      <c r="T173" s="33">
        <v>5.1968888888888882</v>
      </c>
      <c r="U173" s="33">
        <v>0</v>
      </c>
      <c r="V173" s="33">
        <v>0.31805129913391073</v>
      </c>
      <c r="W173" s="33">
        <v>4.182666666666667</v>
      </c>
      <c r="X173" s="33">
        <v>6.2351111111111122</v>
      </c>
      <c r="Y173" s="33">
        <v>0.67777777777777781</v>
      </c>
      <c r="Z173" s="33">
        <v>0.33264490339773489</v>
      </c>
      <c r="AA173" s="33">
        <v>0</v>
      </c>
      <c r="AB173" s="33">
        <v>0</v>
      </c>
      <c r="AC173" s="33">
        <v>0</v>
      </c>
      <c r="AD173" s="33">
        <v>2.1133333333333333</v>
      </c>
      <c r="AE173" s="33">
        <v>0</v>
      </c>
      <c r="AF173" s="33">
        <v>0</v>
      </c>
      <c r="AG173" s="33">
        <v>0</v>
      </c>
      <c r="AH173" t="s">
        <v>216</v>
      </c>
      <c r="AI173" s="34">
        <v>7</v>
      </c>
    </row>
    <row r="174" spans="1:35" x14ac:dyDescent="0.25">
      <c r="A174" t="s">
        <v>1347</v>
      </c>
      <c r="B174" t="s">
        <v>544</v>
      </c>
      <c r="C174" t="s">
        <v>1085</v>
      </c>
      <c r="D174" t="s">
        <v>1296</v>
      </c>
      <c r="E174" s="33">
        <v>70.144444444444446</v>
      </c>
      <c r="F174" s="33">
        <v>11.3</v>
      </c>
      <c r="G174" s="33">
        <v>0</v>
      </c>
      <c r="H174" s="33">
        <v>0.27411111111111114</v>
      </c>
      <c r="I174" s="33">
        <v>0.51111111111111107</v>
      </c>
      <c r="J174" s="33">
        <v>0</v>
      </c>
      <c r="K174" s="33">
        <v>0</v>
      </c>
      <c r="L174" s="33">
        <v>2.0202222222222228</v>
      </c>
      <c r="M174" s="33">
        <v>0</v>
      </c>
      <c r="N174" s="33">
        <v>5.4282222222222227</v>
      </c>
      <c r="O174" s="33">
        <v>7.7386345635989229E-2</v>
      </c>
      <c r="P174" s="33">
        <v>0</v>
      </c>
      <c r="Q174" s="33">
        <v>5.2574444444444453</v>
      </c>
      <c r="R174" s="33">
        <v>7.4951686995089514E-2</v>
      </c>
      <c r="S174" s="33">
        <v>0.33644444444444443</v>
      </c>
      <c r="T174" s="33">
        <v>5.0581111111111117</v>
      </c>
      <c r="U174" s="33">
        <v>0</v>
      </c>
      <c r="V174" s="33">
        <v>7.6906383652779978E-2</v>
      </c>
      <c r="W174" s="33">
        <v>5.9984444444444422</v>
      </c>
      <c r="X174" s="33">
        <v>0</v>
      </c>
      <c r="Y174" s="33">
        <v>0</v>
      </c>
      <c r="Z174" s="33">
        <v>8.5515602724536635E-2</v>
      </c>
      <c r="AA174" s="33">
        <v>0</v>
      </c>
      <c r="AB174" s="33">
        <v>0</v>
      </c>
      <c r="AC174" s="33">
        <v>0</v>
      </c>
      <c r="AD174" s="33">
        <v>0</v>
      </c>
      <c r="AE174" s="33">
        <v>0</v>
      </c>
      <c r="AF174" s="33">
        <v>0</v>
      </c>
      <c r="AG174" s="33">
        <v>0</v>
      </c>
      <c r="AH174" t="s">
        <v>55</v>
      </c>
      <c r="AI174" s="34">
        <v>7</v>
      </c>
    </row>
    <row r="175" spans="1:35" x14ac:dyDescent="0.25">
      <c r="A175" t="s">
        <v>1347</v>
      </c>
      <c r="B175" t="s">
        <v>763</v>
      </c>
      <c r="C175" t="s">
        <v>1158</v>
      </c>
      <c r="D175" t="s">
        <v>1284</v>
      </c>
      <c r="E175" s="33">
        <v>35.033333333333331</v>
      </c>
      <c r="F175" s="33">
        <v>5.6888888888888891</v>
      </c>
      <c r="G175" s="33">
        <v>0.26666666666666666</v>
      </c>
      <c r="H175" s="33">
        <v>0.1</v>
      </c>
      <c r="I175" s="33">
        <v>0.2</v>
      </c>
      <c r="J175" s="33">
        <v>0</v>
      </c>
      <c r="K175" s="33">
        <v>0</v>
      </c>
      <c r="L175" s="33">
        <v>0.18611111111111112</v>
      </c>
      <c r="M175" s="33">
        <v>0</v>
      </c>
      <c r="N175" s="33">
        <v>5.6222222222222218</v>
      </c>
      <c r="O175" s="33">
        <v>0.16048208055819854</v>
      </c>
      <c r="P175" s="33">
        <v>4.3861111111111111</v>
      </c>
      <c r="Q175" s="33">
        <v>0</v>
      </c>
      <c r="R175" s="33">
        <v>0.12519822391373295</v>
      </c>
      <c r="S175" s="33">
        <v>0.30366666666666664</v>
      </c>
      <c r="T175" s="33">
        <v>3.0641111111111097</v>
      </c>
      <c r="U175" s="33">
        <v>0</v>
      </c>
      <c r="V175" s="33">
        <v>9.613066920393272E-2</v>
      </c>
      <c r="W175" s="33">
        <v>0.35555555555555546</v>
      </c>
      <c r="X175" s="33">
        <v>5.8952222222222224</v>
      </c>
      <c r="Y175" s="33">
        <v>0</v>
      </c>
      <c r="Z175" s="33">
        <v>0.17842372343799556</v>
      </c>
      <c r="AA175" s="33">
        <v>0</v>
      </c>
      <c r="AB175" s="33">
        <v>0</v>
      </c>
      <c r="AC175" s="33">
        <v>0</v>
      </c>
      <c r="AD175" s="33">
        <v>0</v>
      </c>
      <c r="AE175" s="33">
        <v>0</v>
      </c>
      <c r="AF175" s="33">
        <v>0</v>
      </c>
      <c r="AG175" s="33">
        <v>0</v>
      </c>
      <c r="AH175" t="s">
        <v>278</v>
      </c>
      <c r="AI175" s="34">
        <v>7</v>
      </c>
    </row>
    <row r="176" spans="1:35" x14ac:dyDescent="0.25">
      <c r="A176" t="s">
        <v>1347</v>
      </c>
      <c r="B176" t="s">
        <v>688</v>
      </c>
      <c r="C176" t="s">
        <v>1102</v>
      </c>
      <c r="D176" t="s">
        <v>1211</v>
      </c>
      <c r="E176" s="33">
        <v>88.266666666666666</v>
      </c>
      <c r="F176" s="33">
        <v>7.7888888888888888</v>
      </c>
      <c r="G176" s="33">
        <v>0</v>
      </c>
      <c r="H176" s="33">
        <v>0</v>
      </c>
      <c r="I176" s="33">
        <v>0</v>
      </c>
      <c r="J176" s="33">
        <v>0</v>
      </c>
      <c r="K176" s="33">
        <v>0</v>
      </c>
      <c r="L176" s="33">
        <v>0</v>
      </c>
      <c r="M176" s="33">
        <v>0</v>
      </c>
      <c r="N176" s="33">
        <v>0</v>
      </c>
      <c r="O176" s="33">
        <v>0</v>
      </c>
      <c r="P176" s="33">
        <v>0</v>
      </c>
      <c r="Q176" s="33">
        <v>0</v>
      </c>
      <c r="R176" s="33">
        <v>0</v>
      </c>
      <c r="S176" s="33">
        <v>0</v>
      </c>
      <c r="T176" s="33">
        <v>0</v>
      </c>
      <c r="U176" s="33">
        <v>0</v>
      </c>
      <c r="V176" s="33">
        <v>0</v>
      </c>
      <c r="W176" s="33">
        <v>0</v>
      </c>
      <c r="X176" s="33">
        <v>0</v>
      </c>
      <c r="Y176" s="33">
        <v>0</v>
      </c>
      <c r="Z176" s="33">
        <v>0</v>
      </c>
      <c r="AA176" s="33">
        <v>0</v>
      </c>
      <c r="AB176" s="33">
        <v>0</v>
      </c>
      <c r="AC176" s="33">
        <v>0</v>
      </c>
      <c r="AD176" s="33">
        <v>0</v>
      </c>
      <c r="AE176" s="33">
        <v>0</v>
      </c>
      <c r="AF176" s="33">
        <v>0</v>
      </c>
      <c r="AG176" s="33">
        <v>0</v>
      </c>
      <c r="AH176" t="s">
        <v>202</v>
      </c>
      <c r="AI176" s="34">
        <v>7</v>
      </c>
    </row>
    <row r="177" spans="1:35" x14ac:dyDescent="0.25">
      <c r="A177" t="s">
        <v>1347</v>
      </c>
      <c r="B177" t="s">
        <v>518</v>
      </c>
      <c r="C177" t="s">
        <v>1034</v>
      </c>
      <c r="D177" t="s">
        <v>1211</v>
      </c>
      <c r="E177" s="33">
        <v>122.67777777777778</v>
      </c>
      <c r="F177" s="33">
        <v>55.56666666666667</v>
      </c>
      <c r="G177" s="33">
        <v>0.74444444444444446</v>
      </c>
      <c r="H177" s="33">
        <v>0</v>
      </c>
      <c r="I177" s="33">
        <v>4.4444444444444446E-2</v>
      </c>
      <c r="J177" s="33">
        <v>0</v>
      </c>
      <c r="K177" s="33">
        <v>0</v>
      </c>
      <c r="L177" s="33">
        <v>4.1883333333333344</v>
      </c>
      <c r="M177" s="33">
        <v>0</v>
      </c>
      <c r="N177" s="33">
        <v>8.1777777777777771</v>
      </c>
      <c r="O177" s="33">
        <v>6.6660628566253058E-2</v>
      </c>
      <c r="P177" s="33">
        <v>1.7777777777777777</v>
      </c>
      <c r="Q177" s="33">
        <v>7.1486666666666654</v>
      </c>
      <c r="R177" s="33">
        <v>7.2763336654288538E-2</v>
      </c>
      <c r="S177" s="33">
        <v>2.4345555555555554</v>
      </c>
      <c r="T177" s="33">
        <v>4.3144444444444447</v>
      </c>
      <c r="U177" s="33">
        <v>0</v>
      </c>
      <c r="V177" s="33">
        <v>5.5014038583461648E-2</v>
      </c>
      <c r="W177" s="33">
        <v>0.96599999999999997</v>
      </c>
      <c r="X177" s="33">
        <v>3.9105555555555567</v>
      </c>
      <c r="Y177" s="33">
        <v>0</v>
      </c>
      <c r="Z177" s="33">
        <v>3.97509283579386E-2</v>
      </c>
      <c r="AA177" s="33">
        <v>0</v>
      </c>
      <c r="AB177" s="33">
        <v>0</v>
      </c>
      <c r="AC177" s="33">
        <v>0</v>
      </c>
      <c r="AD177" s="33">
        <v>0</v>
      </c>
      <c r="AE177" s="33">
        <v>0</v>
      </c>
      <c r="AF177" s="33">
        <v>0</v>
      </c>
      <c r="AG177" s="33">
        <v>0</v>
      </c>
      <c r="AH177" t="s">
        <v>29</v>
      </c>
      <c r="AI177" s="34">
        <v>7</v>
      </c>
    </row>
    <row r="178" spans="1:35" x14ac:dyDescent="0.25">
      <c r="A178" t="s">
        <v>1347</v>
      </c>
      <c r="B178" t="s">
        <v>783</v>
      </c>
      <c r="C178" t="s">
        <v>970</v>
      </c>
      <c r="D178" t="s">
        <v>1278</v>
      </c>
      <c r="E178" s="33">
        <v>52.677777777777777</v>
      </c>
      <c r="F178" s="33">
        <v>3.8111111111111109</v>
      </c>
      <c r="G178" s="33">
        <v>0.26666666666666666</v>
      </c>
      <c r="H178" s="33">
        <v>0.2</v>
      </c>
      <c r="I178" s="33">
        <v>0.13333333333333333</v>
      </c>
      <c r="J178" s="33">
        <v>0</v>
      </c>
      <c r="K178" s="33">
        <v>0</v>
      </c>
      <c r="L178" s="33">
        <v>0</v>
      </c>
      <c r="M178" s="33">
        <v>8.8888888888888892E-2</v>
      </c>
      <c r="N178" s="33">
        <v>10.408333333333333</v>
      </c>
      <c r="O178" s="33">
        <v>0.1992723054207973</v>
      </c>
      <c r="P178" s="33">
        <v>5.4944444444444445</v>
      </c>
      <c r="Q178" s="33">
        <v>0</v>
      </c>
      <c r="R178" s="33">
        <v>0.10430288968572031</v>
      </c>
      <c r="S178" s="33">
        <v>0</v>
      </c>
      <c r="T178" s="33">
        <v>0</v>
      </c>
      <c r="U178" s="33">
        <v>0</v>
      </c>
      <c r="V178" s="33">
        <v>0</v>
      </c>
      <c r="W178" s="33">
        <v>0</v>
      </c>
      <c r="X178" s="33">
        <v>0</v>
      </c>
      <c r="Y178" s="33">
        <v>0</v>
      </c>
      <c r="Z178" s="33">
        <v>0</v>
      </c>
      <c r="AA178" s="33">
        <v>0</v>
      </c>
      <c r="AB178" s="33">
        <v>0</v>
      </c>
      <c r="AC178" s="33">
        <v>0</v>
      </c>
      <c r="AD178" s="33">
        <v>0</v>
      </c>
      <c r="AE178" s="33">
        <v>0</v>
      </c>
      <c r="AF178" s="33">
        <v>0</v>
      </c>
      <c r="AG178" s="33">
        <v>0</v>
      </c>
      <c r="AH178" t="s">
        <v>298</v>
      </c>
      <c r="AI178" s="34">
        <v>7</v>
      </c>
    </row>
    <row r="179" spans="1:35" x14ac:dyDescent="0.25">
      <c r="A179" t="s">
        <v>1347</v>
      </c>
      <c r="B179" t="s">
        <v>758</v>
      </c>
      <c r="C179" t="s">
        <v>1038</v>
      </c>
      <c r="D179" t="s">
        <v>1212</v>
      </c>
      <c r="E179" s="33">
        <v>73.333333333333329</v>
      </c>
      <c r="F179" s="33">
        <v>9.9888888888888889</v>
      </c>
      <c r="G179" s="33">
        <v>0</v>
      </c>
      <c r="H179" s="33">
        <v>0.23622222222222219</v>
      </c>
      <c r="I179" s="33">
        <v>0.84444444444444444</v>
      </c>
      <c r="J179" s="33">
        <v>0</v>
      </c>
      <c r="K179" s="33">
        <v>0</v>
      </c>
      <c r="L179" s="33">
        <v>0.96377777777777773</v>
      </c>
      <c r="M179" s="33">
        <v>0</v>
      </c>
      <c r="N179" s="33">
        <v>4.9187777777777768</v>
      </c>
      <c r="O179" s="33">
        <v>6.7074242424242411E-2</v>
      </c>
      <c r="P179" s="33">
        <v>3.6933333333333338</v>
      </c>
      <c r="Q179" s="33">
        <v>4.5118888888888886</v>
      </c>
      <c r="R179" s="33">
        <v>0.11188939393939394</v>
      </c>
      <c r="S179" s="33">
        <v>3.1941111111111109</v>
      </c>
      <c r="T179" s="33">
        <v>0</v>
      </c>
      <c r="U179" s="33">
        <v>0</v>
      </c>
      <c r="V179" s="33">
        <v>4.3556060606060605E-2</v>
      </c>
      <c r="W179" s="33">
        <v>4.5202222222222224</v>
      </c>
      <c r="X179" s="33">
        <v>0</v>
      </c>
      <c r="Y179" s="33">
        <v>0</v>
      </c>
      <c r="Z179" s="33">
        <v>6.1639393939393945E-2</v>
      </c>
      <c r="AA179" s="33">
        <v>0</v>
      </c>
      <c r="AB179" s="33">
        <v>0</v>
      </c>
      <c r="AC179" s="33">
        <v>0</v>
      </c>
      <c r="AD179" s="33">
        <v>0</v>
      </c>
      <c r="AE179" s="33">
        <v>0</v>
      </c>
      <c r="AF179" s="33">
        <v>0</v>
      </c>
      <c r="AG179" s="33">
        <v>0</v>
      </c>
      <c r="AH179" t="s">
        <v>273</v>
      </c>
      <c r="AI179" s="34">
        <v>7</v>
      </c>
    </row>
    <row r="180" spans="1:35" x14ac:dyDescent="0.25">
      <c r="A180" t="s">
        <v>1347</v>
      </c>
      <c r="B180" t="s">
        <v>737</v>
      </c>
      <c r="C180" t="s">
        <v>1053</v>
      </c>
      <c r="D180" t="s">
        <v>1301</v>
      </c>
      <c r="E180" s="33">
        <v>118.8</v>
      </c>
      <c r="F180" s="33">
        <v>4.9777777777777779</v>
      </c>
      <c r="G180" s="33">
        <v>0</v>
      </c>
      <c r="H180" s="33">
        <v>0</v>
      </c>
      <c r="I180" s="33">
        <v>0</v>
      </c>
      <c r="J180" s="33">
        <v>0</v>
      </c>
      <c r="K180" s="33">
        <v>0</v>
      </c>
      <c r="L180" s="33">
        <v>1.7261111111111114</v>
      </c>
      <c r="M180" s="33">
        <v>6.8488888888888875</v>
      </c>
      <c r="N180" s="33">
        <v>0</v>
      </c>
      <c r="O180" s="33">
        <v>5.7650579872802081E-2</v>
      </c>
      <c r="P180" s="33">
        <v>0</v>
      </c>
      <c r="Q180" s="33">
        <v>18.747777777777785</v>
      </c>
      <c r="R180" s="33">
        <v>0.15780957725402175</v>
      </c>
      <c r="S180" s="33">
        <v>2.5013333333333332</v>
      </c>
      <c r="T180" s="33">
        <v>10.11588888888889</v>
      </c>
      <c r="U180" s="33">
        <v>0</v>
      </c>
      <c r="V180" s="33">
        <v>0.10620557426112982</v>
      </c>
      <c r="W180" s="33">
        <v>2.9756666666666662</v>
      </c>
      <c r="X180" s="33">
        <v>4.8953333333333351</v>
      </c>
      <c r="Y180" s="33">
        <v>0</v>
      </c>
      <c r="Z180" s="33">
        <v>6.6254208754208774E-2</v>
      </c>
      <c r="AA180" s="33">
        <v>0</v>
      </c>
      <c r="AB180" s="33">
        <v>0</v>
      </c>
      <c r="AC180" s="33">
        <v>0</v>
      </c>
      <c r="AD180" s="33">
        <v>54.215555555555582</v>
      </c>
      <c r="AE180" s="33">
        <v>0</v>
      </c>
      <c r="AF180" s="33">
        <v>0</v>
      </c>
      <c r="AG180" s="33">
        <v>0</v>
      </c>
      <c r="AH180" t="s">
        <v>251</v>
      </c>
      <c r="AI180" s="34">
        <v>7</v>
      </c>
    </row>
    <row r="181" spans="1:35" x14ac:dyDescent="0.25">
      <c r="A181" t="s">
        <v>1347</v>
      </c>
      <c r="B181" t="s">
        <v>832</v>
      </c>
      <c r="C181" t="s">
        <v>1050</v>
      </c>
      <c r="D181" t="s">
        <v>1233</v>
      </c>
      <c r="E181" s="33">
        <v>31.488888888888887</v>
      </c>
      <c r="F181" s="33">
        <v>5.6888888888888891</v>
      </c>
      <c r="G181" s="33">
        <v>0</v>
      </c>
      <c r="H181" s="33">
        <v>0.12777777777777777</v>
      </c>
      <c r="I181" s="33">
        <v>0.13333333333333333</v>
      </c>
      <c r="J181" s="33">
        <v>0</v>
      </c>
      <c r="K181" s="33">
        <v>0</v>
      </c>
      <c r="L181" s="33">
        <v>0.66122222222222216</v>
      </c>
      <c r="M181" s="33">
        <v>0</v>
      </c>
      <c r="N181" s="33">
        <v>8.3817777777777778</v>
      </c>
      <c r="O181" s="33">
        <v>0.26618207480592804</v>
      </c>
      <c r="P181" s="33">
        <v>0</v>
      </c>
      <c r="Q181" s="33">
        <v>0</v>
      </c>
      <c r="R181" s="33">
        <v>0</v>
      </c>
      <c r="S181" s="33">
        <v>0.49277777777777781</v>
      </c>
      <c r="T181" s="33">
        <v>2.889444444444444</v>
      </c>
      <c r="U181" s="33">
        <v>0</v>
      </c>
      <c r="V181" s="33">
        <v>0.10741002117148907</v>
      </c>
      <c r="W181" s="33">
        <v>0.83599999999999997</v>
      </c>
      <c r="X181" s="33">
        <v>4.1222222222222218</v>
      </c>
      <c r="Y181" s="33">
        <v>0</v>
      </c>
      <c r="Z181" s="33">
        <v>0.15745942131263232</v>
      </c>
      <c r="AA181" s="33">
        <v>0</v>
      </c>
      <c r="AB181" s="33">
        <v>0</v>
      </c>
      <c r="AC181" s="33">
        <v>0</v>
      </c>
      <c r="AD181" s="33">
        <v>0</v>
      </c>
      <c r="AE181" s="33">
        <v>0</v>
      </c>
      <c r="AF181" s="33">
        <v>0</v>
      </c>
      <c r="AG181" s="33">
        <v>0</v>
      </c>
      <c r="AH181" t="s">
        <v>348</v>
      </c>
      <c r="AI181" s="34">
        <v>7</v>
      </c>
    </row>
    <row r="182" spans="1:35" x14ac:dyDescent="0.25">
      <c r="A182" t="s">
        <v>1347</v>
      </c>
      <c r="B182" t="s">
        <v>960</v>
      </c>
      <c r="C182" t="s">
        <v>1034</v>
      </c>
      <c r="D182" t="s">
        <v>1211</v>
      </c>
      <c r="E182" s="33">
        <v>15.3</v>
      </c>
      <c r="F182" s="33">
        <v>3.7666666666666666</v>
      </c>
      <c r="G182" s="33">
        <v>0</v>
      </c>
      <c r="H182" s="33">
        <v>4.4444444444444446E-2</v>
      </c>
      <c r="I182" s="33">
        <v>0</v>
      </c>
      <c r="J182" s="33">
        <v>0</v>
      </c>
      <c r="K182" s="33">
        <v>0</v>
      </c>
      <c r="L182" s="33">
        <v>0</v>
      </c>
      <c r="M182" s="33">
        <v>4.391111111111111</v>
      </c>
      <c r="N182" s="33">
        <v>0</v>
      </c>
      <c r="O182" s="33">
        <v>0.28700072621641248</v>
      </c>
      <c r="P182" s="33">
        <v>0</v>
      </c>
      <c r="Q182" s="33">
        <v>0</v>
      </c>
      <c r="R182" s="33">
        <v>0</v>
      </c>
      <c r="S182" s="33">
        <v>0</v>
      </c>
      <c r="T182" s="33">
        <v>0</v>
      </c>
      <c r="U182" s="33">
        <v>0</v>
      </c>
      <c r="V182" s="33">
        <v>0</v>
      </c>
      <c r="W182" s="33">
        <v>0</v>
      </c>
      <c r="X182" s="33">
        <v>0</v>
      </c>
      <c r="Y182" s="33">
        <v>0</v>
      </c>
      <c r="Z182" s="33">
        <v>0</v>
      </c>
      <c r="AA182" s="33">
        <v>0</v>
      </c>
      <c r="AB182" s="33">
        <v>0</v>
      </c>
      <c r="AC182" s="33">
        <v>0</v>
      </c>
      <c r="AD182" s="33">
        <v>0</v>
      </c>
      <c r="AE182" s="33">
        <v>0</v>
      </c>
      <c r="AF182" s="33">
        <v>0</v>
      </c>
      <c r="AG182" s="33">
        <v>0</v>
      </c>
      <c r="AH182" t="s">
        <v>478</v>
      </c>
      <c r="AI182" s="34">
        <v>7</v>
      </c>
    </row>
    <row r="183" spans="1:35" x14ac:dyDescent="0.25">
      <c r="A183" t="s">
        <v>1347</v>
      </c>
      <c r="B183" t="s">
        <v>662</v>
      </c>
      <c r="C183" t="s">
        <v>1056</v>
      </c>
      <c r="D183" t="s">
        <v>1284</v>
      </c>
      <c r="E183" s="33">
        <v>54.677777777777777</v>
      </c>
      <c r="F183" s="33">
        <v>5.6888888888888891</v>
      </c>
      <c r="G183" s="33">
        <v>0.53333333333333333</v>
      </c>
      <c r="H183" s="33">
        <v>0.22222222222222221</v>
      </c>
      <c r="I183" s="33">
        <v>0.2</v>
      </c>
      <c r="J183" s="33">
        <v>0</v>
      </c>
      <c r="K183" s="33">
        <v>0</v>
      </c>
      <c r="L183" s="33">
        <v>1.6586666666666661</v>
      </c>
      <c r="M183" s="33">
        <v>0</v>
      </c>
      <c r="N183" s="33">
        <v>5.6222222222222218</v>
      </c>
      <c r="O183" s="33">
        <v>0.10282462914041861</v>
      </c>
      <c r="P183" s="33">
        <v>5.0166666666666666</v>
      </c>
      <c r="Q183" s="33">
        <v>3.1749999999999998</v>
      </c>
      <c r="R183" s="33">
        <v>0.14981711034342612</v>
      </c>
      <c r="S183" s="33">
        <v>3.9348888888888887</v>
      </c>
      <c r="T183" s="33">
        <v>5.102444444444445</v>
      </c>
      <c r="U183" s="33">
        <v>0</v>
      </c>
      <c r="V183" s="33">
        <v>0.1652834789676895</v>
      </c>
      <c r="W183" s="33">
        <v>5.0578888888888889</v>
      </c>
      <c r="X183" s="33">
        <v>2.7604444444444445</v>
      </c>
      <c r="Y183" s="33">
        <v>0</v>
      </c>
      <c r="Z183" s="33">
        <v>0.14298922983133511</v>
      </c>
      <c r="AA183" s="33">
        <v>0</v>
      </c>
      <c r="AB183" s="33">
        <v>0</v>
      </c>
      <c r="AC183" s="33">
        <v>0</v>
      </c>
      <c r="AD183" s="33">
        <v>0</v>
      </c>
      <c r="AE183" s="33">
        <v>0</v>
      </c>
      <c r="AF183" s="33">
        <v>0</v>
      </c>
      <c r="AG183" s="33">
        <v>0</v>
      </c>
      <c r="AH183" t="s">
        <v>176</v>
      </c>
      <c r="AI183" s="34">
        <v>7</v>
      </c>
    </row>
    <row r="184" spans="1:35" x14ac:dyDescent="0.25">
      <c r="A184" t="s">
        <v>1347</v>
      </c>
      <c r="B184" t="s">
        <v>611</v>
      </c>
      <c r="C184" t="s">
        <v>1113</v>
      </c>
      <c r="D184" t="s">
        <v>1245</v>
      </c>
      <c r="E184" s="33">
        <v>84.266666666666666</v>
      </c>
      <c r="F184" s="33">
        <v>5.6888888888888891</v>
      </c>
      <c r="G184" s="33">
        <v>0.26666666666666666</v>
      </c>
      <c r="H184" s="33">
        <v>0.14444444444444443</v>
      </c>
      <c r="I184" s="33">
        <v>0.53333333333333333</v>
      </c>
      <c r="J184" s="33">
        <v>0</v>
      </c>
      <c r="K184" s="33">
        <v>0</v>
      </c>
      <c r="L184" s="33">
        <v>3.1188888888888888</v>
      </c>
      <c r="M184" s="33">
        <v>0</v>
      </c>
      <c r="N184" s="33">
        <v>5.2888888888888888</v>
      </c>
      <c r="O184" s="33">
        <v>6.2763713080168773E-2</v>
      </c>
      <c r="P184" s="33">
        <v>4.7361111111111107</v>
      </c>
      <c r="Q184" s="33">
        <v>0</v>
      </c>
      <c r="R184" s="33">
        <v>5.6203850210970463E-2</v>
      </c>
      <c r="S184" s="33">
        <v>0.66988888888888898</v>
      </c>
      <c r="T184" s="33">
        <v>4.0798888888888882</v>
      </c>
      <c r="U184" s="33">
        <v>0</v>
      </c>
      <c r="V184" s="33">
        <v>5.6366033755274256E-2</v>
      </c>
      <c r="W184" s="33">
        <v>0.33466666666666661</v>
      </c>
      <c r="X184" s="33">
        <v>7.8696666666666637</v>
      </c>
      <c r="Y184" s="33">
        <v>0</v>
      </c>
      <c r="Z184" s="33">
        <v>9.7361550632911367E-2</v>
      </c>
      <c r="AA184" s="33">
        <v>0</v>
      </c>
      <c r="AB184" s="33">
        <v>0</v>
      </c>
      <c r="AC184" s="33">
        <v>0</v>
      </c>
      <c r="AD184" s="33">
        <v>0</v>
      </c>
      <c r="AE184" s="33">
        <v>0</v>
      </c>
      <c r="AF184" s="33">
        <v>0</v>
      </c>
      <c r="AG184" s="33">
        <v>0</v>
      </c>
      <c r="AH184" t="s">
        <v>125</v>
      </c>
      <c r="AI184" s="34">
        <v>7</v>
      </c>
    </row>
    <row r="185" spans="1:35" x14ac:dyDescent="0.25">
      <c r="A185" t="s">
        <v>1347</v>
      </c>
      <c r="B185" t="s">
        <v>953</v>
      </c>
      <c r="C185" t="s">
        <v>1153</v>
      </c>
      <c r="D185" t="s">
        <v>1211</v>
      </c>
      <c r="E185" s="33">
        <v>82.288888888888891</v>
      </c>
      <c r="F185" s="33">
        <v>5.6888888888888891</v>
      </c>
      <c r="G185" s="33">
        <v>0</v>
      </c>
      <c r="H185" s="33">
        <v>0</v>
      </c>
      <c r="I185" s="33">
        <v>0</v>
      </c>
      <c r="J185" s="33">
        <v>0</v>
      </c>
      <c r="K185" s="33">
        <v>0</v>
      </c>
      <c r="L185" s="33">
        <v>0</v>
      </c>
      <c r="M185" s="33">
        <v>5.6888888888888891</v>
      </c>
      <c r="N185" s="33">
        <v>3.7333333333333334</v>
      </c>
      <c r="O185" s="33">
        <v>0.11450175533351337</v>
      </c>
      <c r="P185" s="33">
        <v>0</v>
      </c>
      <c r="Q185" s="33">
        <v>0</v>
      </c>
      <c r="R185" s="33">
        <v>0</v>
      </c>
      <c r="S185" s="33">
        <v>0</v>
      </c>
      <c r="T185" s="33">
        <v>0</v>
      </c>
      <c r="U185" s="33">
        <v>0</v>
      </c>
      <c r="V185" s="33">
        <v>0</v>
      </c>
      <c r="W185" s="33">
        <v>0</v>
      </c>
      <c r="X185" s="33">
        <v>0</v>
      </c>
      <c r="Y185" s="33">
        <v>0</v>
      </c>
      <c r="Z185" s="33">
        <v>0</v>
      </c>
      <c r="AA185" s="33">
        <v>0</v>
      </c>
      <c r="AB185" s="33">
        <v>0</v>
      </c>
      <c r="AC185" s="33">
        <v>0</v>
      </c>
      <c r="AD185" s="33">
        <v>0</v>
      </c>
      <c r="AE185" s="33">
        <v>0</v>
      </c>
      <c r="AF185" s="33">
        <v>0</v>
      </c>
      <c r="AG185" s="33">
        <v>0</v>
      </c>
      <c r="AH185" t="s">
        <v>471</v>
      </c>
      <c r="AI185" s="34">
        <v>7</v>
      </c>
    </row>
    <row r="186" spans="1:35" x14ac:dyDescent="0.25">
      <c r="A186" t="s">
        <v>1347</v>
      </c>
      <c r="B186" t="s">
        <v>561</v>
      </c>
      <c r="C186" t="s">
        <v>1034</v>
      </c>
      <c r="D186" t="s">
        <v>1211</v>
      </c>
      <c r="E186" s="33">
        <v>109.23333333333333</v>
      </c>
      <c r="F186" s="33">
        <v>5.6888888888888891</v>
      </c>
      <c r="G186" s="33">
        <v>0</v>
      </c>
      <c r="H186" s="33">
        <v>0</v>
      </c>
      <c r="I186" s="33">
        <v>0</v>
      </c>
      <c r="J186" s="33">
        <v>0</v>
      </c>
      <c r="K186" s="33">
        <v>0</v>
      </c>
      <c r="L186" s="33">
        <v>0</v>
      </c>
      <c r="M186" s="33">
        <v>5.6888888888888891</v>
      </c>
      <c r="N186" s="33">
        <v>5.6888888888888891</v>
      </c>
      <c r="O186" s="33">
        <v>0.10416030922591801</v>
      </c>
      <c r="P186" s="33">
        <v>0</v>
      </c>
      <c r="Q186" s="33">
        <v>0</v>
      </c>
      <c r="R186" s="33">
        <v>0</v>
      </c>
      <c r="S186" s="33">
        <v>0</v>
      </c>
      <c r="T186" s="33">
        <v>0</v>
      </c>
      <c r="U186" s="33">
        <v>0</v>
      </c>
      <c r="V186" s="33">
        <v>0</v>
      </c>
      <c r="W186" s="33">
        <v>0</v>
      </c>
      <c r="X186" s="33">
        <v>0</v>
      </c>
      <c r="Y186" s="33">
        <v>0</v>
      </c>
      <c r="Z186" s="33">
        <v>0</v>
      </c>
      <c r="AA186" s="33">
        <v>0</v>
      </c>
      <c r="AB186" s="33">
        <v>0</v>
      </c>
      <c r="AC186" s="33">
        <v>0</v>
      </c>
      <c r="AD186" s="33">
        <v>0</v>
      </c>
      <c r="AE186" s="33">
        <v>0</v>
      </c>
      <c r="AF186" s="33">
        <v>0</v>
      </c>
      <c r="AG186" s="33">
        <v>0</v>
      </c>
      <c r="AH186" t="s">
        <v>72</v>
      </c>
      <c r="AI186" s="34">
        <v>7</v>
      </c>
    </row>
    <row r="187" spans="1:35" x14ac:dyDescent="0.25">
      <c r="A187" t="s">
        <v>1347</v>
      </c>
      <c r="B187" t="s">
        <v>945</v>
      </c>
      <c r="C187" t="s">
        <v>1034</v>
      </c>
      <c r="D187" t="s">
        <v>1306</v>
      </c>
      <c r="E187" s="33">
        <v>82.666666666666671</v>
      </c>
      <c r="F187" s="33">
        <v>5.6888888888888891</v>
      </c>
      <c r="G187" s="33">
        <v>0</v>
      </c>
      <c r="H187" s="33">
        <v>0</v>
      </c>
      <c r="I187" s="33">
        <v>0</v>
      </c>
      <c r="J187" s="33">
        <v>0</v>
      </c>
      <c r="K187" s="33">
        <v>0</v>
      </c>
      <c r="L187" s="33">
        <v>0.19922222222222222</v>
      </c>
      <c r="M187" s="33">
        <v>5.6888888888888891</v>
      </c>
      <c r="N187" s="33">
        <v>3.5555555555555554</v>
      </c>
      <c r="O187" s="33">
        <v>0.1118279569892473</v>
      </c>
      <c r="P187" s="33">
        <v>0</v>
      </c>
      <c r="Q187" s="33">
        <v>0</v>
      </c>
      <c r="R187" s="33">
        <v>0</v>
      </c>
      <c r="S187" s="33">
        <v>0.30622222222222223</v>
      </c>
      <c r="T187" s="33">
        <v>0.73688888888888882</v>
      </c>
      <c r="U187" s="33">
        <v>0</v>
      </c>
      <c r="V187" s="33">
        <v>1.2618279569892473E-2</v>
      </c>
      <c r="W187" s="33">
        <v>0.22111111111111109</v>
      </c>
      <c r="X187" s="33">
        <v>0.39911111111111114</v>
      </c>
      <c r="Y187" s="33">
        <v>0.51111111111111107</v>
      </c>
      <c r="Z187" s="33">
        <v>1.3685483870967741E-2</v>
      </c>
      <c r="AA187" s="33">
        <v>0</v>
      </c>
      <c r="AB187" s="33">
        <v>0</v>
      </c>
      <c r="AC187" s="33">
        <v>0</v>
      </c>
      <c r="AD187" s="33">
        <v>0</v>
      </c>
      <c r="AE187" s="33">
        <v>0</v>
      </c>
      <c r="AF187" s="33">
        <v>0</v>
      </c>
      <c r="AG187" s="33">
        <v>1.1222222222222222</v>
      </c>
      <c r="AH187" t="s">
        <v>463</v>
      </c>
      <c r="AI187" s="34">
        <v>7</v>
      </c>
    </row>
    <row r="188" spans="1:35" x14ac:dyDescent="0.25">
      <c r="A188" t="s">
        <v>1347</v>
      </c>
      <c r="B188" t="s">
        <v>847</v>
      </c>
      <c r="C188" t="s">
        <v>1153</v>
      </c>
      <c r="D188" t="s">
        <v>1211</v>
      </c>
      <c r="E188" s="33">
        <v>82.922222222222217</v>
      </c>
      <c r="F188" s="33">
        <v>5.6888888888888891</v>
      </c>
      <c r="G188" s="33">
        <v>0</v>
      </c>
      <c r="H188" s="33">
        <v>0</v>
      </c>
      <c r="I188" s="33">
        <v>0</v>
      </c>
      <c r="J188" s="33">
        <v>0</v>
      </c>
      <c r="K188" s="33">
        <v>0</v>
      </c>
      <c r="L188" s="33">
        <v>0</v>
      </c>
      <c r="M188" s="33">
        <v>5.6888888888888891</v>
      </c>
      <c r="N188" s="33">
        <v>7.9575555555555564</v>
      </c>
      <c r="O188" s="33">
        <v>0.16456920809326009</v>
      </c>
      <c r="P188" s="33">
        <v>0</v>
      </c>
      <c r="Q188" s="33">
        <v>5.9944444444444445</v>
      </c>
      <c r="R188" s="33">
        <v>7.2289963821519504E-2</v>
      </c>
      <c r="S188" s="33">
        <v>0</v>
      </c>
      <c r="T188" s="33">
        <v>0</v>
      </c>
      <c r="U188" s="33">
        <v>0</v>
      </c>
      <c r="V188" s="33">
        <v>0</v>
      </c>
      <c r="W188" s="33">
        <v>0</v>
      </c>
      <c r="X188" s="33">
        <v>0</v>
      </c>
      <c r="Y188" s="33">
        <v>0</v>
      </c>
      <c r="Z188" s="33">
        <v>0</v>
      </c>
      <c r="AA188" s="33">
        <v>0</v>
      </c>
      <c r="AB188" s="33">
        <v>0</v>
      </c>
      <c r="AC188" s="33">
        <v>0</v>
      </c>
      <c r="AD188" s="33">
        <v>0</v>
      </c>
      <c r="AE188" s="33">
        <v>0</v>
      </c>
      <c r="AF188" s="33">
        <v>0</v>
      </c>
      <c r="AG188" s="33">
        <v>15.533333333333333</v>
      </c>
      <c r="AH188" t="s">
        <v>365</v>
      </c>
      <c r="AI188" s="34">
        <v>7</v>
      </c>
    </row>
    <row r="189" spans="1:35" x14ac:dyDescent="0.25">
      <c r="A189" t="s">
        <v>1347</v>
      </c>
      <c r="B189" t="s">
        <v>903</v>
      </c>
      <c r="C189" t="s">
        <v>978</v>
      </c>
      <c r="D189" t="s">
        <v>1216</v>
      </c>
      <c r="E189" s="33">
        <v>84.2</v>
      </c>
      <c r="F189" s="33">
        <v>0</v>
      </c>
      <c r="G189" s="33">
        <v>0</v>
      </c>
      <c r="H189" s="33">
        <v>0</v>
      </c>
      <c r="I189" s="33">
        <v>0</v>
      </c>
      <c r="J189" s="33">
        <v>0</v>
      </c>
      <c r="K189" s="33">
        <v>0</v>
      </c>
      <c r="L189" s="33">
        <v>2.7721111111111107</v>
      </c>
      <c r="M189" s="33">
        <v>0</v>
      </c>
      <c r="N189" s="33">
        <v>0</v>
      </c>
      <c r="O189" s="33">
        <v>0</v>
      </c>
      <c r="P189" s="33">
        <v>0</v>
      </c>
      <c r="Q189" s="33">
        <v>10.094444444444445</v>
      </c>
      <c r="R189" s="33">
        <v>0.11988651359197677</v>
      </c>
      <c r="S189" s="33">
        <v>1.4810000000000003</v>
      </c>
      <c r="T189" s="33">
        <v>3.5215555555555569</v>
      </c>
      <c r="U189" s="33">
        <v>0</v>
      </c>
      <c r="V189" s="33">
        <v>5.9412773818949612E-2</v>
      </c>
      <c r="W189" s="33">
        <v>1.4756666666666669</v>
      </c>
      <c r="X189" s="33">
        <v>5.6062222222222227</v>
      </c>
      <c r="Y189" s="33">
        <v>0</v>
      </c>
      <c r="Z189" s="33">
        <v>8.4107944048561631E-2</v>
      </c>
      <c r="AA189" s="33">
        <v>0</v>
      </c>
      <c r="AB189" s="33">
        <v>0</v>
      </c>
      <c r="AC189" s="33">
        <v>0</v>
      </c>
      <c r="AD189" s="33">
        <v>10.569666666666667</v>
      </c>
      <c r="AE189" s="33">
        <v>0</v>
      </c>
      <c r="AF189" s="33">
        <v>0</v>
      </c>
      <c r="AG189" s="33">
        <v>0</v>
      </c>
      <c r="AH189" t="s">
        <v>421</v>
      </c>
      <c r="AI189" s="34">
        <v>7</v>
      </c>
    </row>
    <row r="190" spans="1:35" x14ac:dyDescent="0.25">
      <c r="A190" t="s">
        <v>1347</v>
      </c>
      <c r="B190" t="s">
        <v>796</v>
      </c>
      <c r="C190" t="s">
        <v>1030</v>
      </c>
      <c r="D190" t="s">
        <v>1211</v>
      </c>
      <c r="E190" s="33">
        <v>67.522222222222226</v>
      </c>
      <c r="F190" s="33">
        <v>8.8888888888888892E-2</v>
      </c>
      <c r="G190" s="33">
        <v>0.18888888888888888</v>
      </c>
      <c r="H190" s="33">
        <v>0.2388888888888889</v>
      </c>
      <c r="I190" s="33">
        <v>0.18888888888888888</v>
      </c>
      <c r="J190" s="33">
        <v>0</v>
      </c>
      <c r="K190" s="33">
        <v>0</v>
      </c>
      <c r="L190" s="33">
        <v>2.3948888888888886</v>
      </c>
      <c r="M190" s="33">
        <v>5.4702222222222225</v>
      </c>
      <c r="N190" s="33">
        <v>0</v>
      </c>
      <c r="O190" s="33">
        <v>8.1013658054961329E-2</v>
      </c>
      <c r="P190" s="33">
        <v>7.2538888888888895</v>
      </c>
      <c r="Q190" s="33">
        <v>0</v>
      </c>
      <c r="R190" s="33">
        <v>0.1074296527892052</v>
      </c>
      <c r="S190" s="33">
        <v>1.0273333333333337</v>
      </c>
      <c r="T190" s="33">
        <v>4.8833333333333329</v>
      </c>
      <c r="U190" s="33">
        <v>0</v>
      </c>
      <c r="V190" s="33">
        <v>8.7536613460589108E-2</v>
      </c>
      <c r="W190" s="33">
        <v>3.754111111111111</v>
      </c>
      <c r="X190" s="33">
        <v>4.5311111111111115</v>
      </c>
      <c r="Y190" s="33">
        <v>0</v>
      </c>
      <c r="Z190" s="33">
        <v>0.12270363666282705</v>
      </c>
      <c r="AA190" s="33">
        <v>0</v>
      </c>
      <c r="AB190" s="33">
        <v>0</v>
      </c>
      <c r="AC190" s="33">
        <v>0</v>
      </c>
      <c r="AD190" s="33">
        <v>0</v>
      </c>
      <c r="AE190" s="33">
        <v>0</v>
      </c>
      <c r="AF190" s="33">
        <v>0</v>
      </c>
      <c r="AG190" s="33">
        <v>0</v>
      </c>
      <c r="AH190" t="s">
        <v>311</v>
      </c>
      <c r="AI190" s="34">
        <v>7</v>
      </c>
    </row>
    <row r="191" spans="1:35" x14ac:dyDescent="0.25">
      <c r="A191" t="s">
        <v>1347</v>
      </c>
      <c r="B191" t="s">
        <v>645</v>
      </c>
      <c r="C191" t="s">
        <v>971</v>
      </c>
      <c r="D191" t="s">
        <v>1286</v>
      </c>
      <c r="E191" s="33">
        <v>66.888888888888886</v>
      </c>
      <c r="F191" s="33">
        <v>5.6888888888888891</v>
      </c>
      <c r="G191" s="33">
        <v>0.21111111111111111</v>
      </c>
      <c r="H191" s="33">
        <v>0.52500000000000002</v>
      </c>
      <c r="I191" s="33">
        <v>0.81111111111111112</v>
      </c>
      <c r="J191" s="33">
        <v>0</v>
      </c>
      <c r="K191" s="33">
        <v>0</v>
      </c>
      <c r="L191" s="33">
        <v>0</v>
      </c>
      <c r="M191" s="33">
        <v>4.3805555555555555</v>
      </c>
      <c r="N191" s="33">
        <v>0</v>
      </c>
      <c r="O191" s="33">
        <v>6.5490033222591365E-2</v>
      </c>
      <c r="P191" s="33">
        <v>4.7527777777777782</v>
      </c>
      <c r="Q191" s="33">
        <v>0</v>
      </c>
      <c r="R191" s="33">
        <v>7.1054817275747514E-2</v>
      </c>
      <c r="S191" s="33">
        <v>4.2583333333333337</v>
      </c>
      <c r="T191" s="33">
        <v>3.888888888888889E-2</v>
      </c>
      <c r="U191" s="33">
        <v>0</v>
      </c>
      <c r="V191" s="33">
        <v>6.4244186046511637E-2</v>
      </c>
      <c r="W191" s="33">
        <v>0.73888888888888893</v>
      </c>
      <c r="X191" s="33">
        <v>3.5638888888888891</v>
      </c>
      <c r="Y191" s="33">
        <v>0</v>
      </c>
      <c r="Z191" s="33">
        <v>6.432724252491695E-2</v>
      </c>
      <c r="AA191" s="33">
        <v>0</v>
      </c>
      <c r="AB191" s="33">
        <v>0</v>
      </c>
      <c r="AC191" s="33">
        <v>0</v>
      </c>
      <c r="AD191" s="33">
        <v>0</v>
      </c>
      <c r="AE191" s="33">
        <v>0</v>
      </c>
      <c r="AF191" s="33">
        <v>0</v>
      </c>
      <c r="AG191" s="33">
        <v>0</v>
      </c>
      <c r="AH191" t="s">
        <v>159</v>
      </c>
      <c r="AI191" s="34">
        <v>7</v>
      </c>
    </row>
    <row r="192" spans="1:35" x14ac:dyDescent="0.25">
      <c r="A192" t="s">
        <v>1347</v>
      </c>
      <c r="B192" t="s">
        <v>782</v>
      </c>
      <c r="C192" t="s">
        <v>989</v>
      </c>
      <c r="D192" t="s">
        <v>1234</v>
      </c>
      <c r="E192" s="33">
        <v>80.888888888888886</v>
      </c>
      <c r="F192" s="33">
        <v>8.6222222222222218</v>
      </c>
      <c r="G192" s="33">
        <v>0</v>
      </c>
      <c r="H192" s="33">
        <v>0</v>
      </c>
      <c r="I192" s="33">
        <v>0</v>
      </c>
      <c r="J192" s="33">
        <v>0</v>
      </c>
      <c r="K192" s="33">
        <v>0</v>
      </c>
      <c r="L192" s="33">
        <v>1.7645555555555557</v>
      </c>
      <c r="M192" s="33">
        <v>5.3150000000000013</v>
      </c>
      <c r="N192" s="33">
        <v>0</v>
      </c>
      <c r="O192" s="33">
        <v>6.5707417582417604E-2</v>
      </c>
      <c r="P192" s="33">
        <v>0</v>
      </c>
      <c r="Q192" s="33">
        <v>6.0507777777777774</v>
      </c>
      <c r="R192" s="33">
        <v>7.4803571428571428E-2</v>
      </c>
      <c r="S192" s="33">
        <v>4.0228888888888878</v>
      </c>
      <c r="T192" s="33">
        <v>4.1999999999999996E-2</v>
      </c>
      <c r="U192" s="33">
        <v>0</v>
      </c>
      <c r="V192" s="33">
        <v>5.025274725274724E-2</v>
      </c>
      <c r="W192" s="33">
        <v>0.64622222222222236</v>
      </c>
      <c r="X192" s="33">
        <v>4.1527777777777777</v>
      </c>
      <c r="Y192" s="33">
        <v>0</v>
      </c>
      <c r="Z192" s="33">
        <v>5.9328296703296708E-2</v>
      </c>
      <c r="AA192" s="33">
        <v>0</v>
      </c>
      <c r="AB192" s="33">
        <v>0</v>
      </c>
      <c r="AC192" s="33">
        <v>0</v>
      </c>
      <c r="AD192" s="33">
        <v>0</v>
      </c>
      <c r="AE192" s="33">
        <v>0</v>
      </c>
      <c r="AF192" s="33">
        <v>0</v>
      </c>
      <c r="AG192" s="33">
        <v>0</v>
      </c>
      <c r="AH192" t="s">
        <v>297</v>
      </c>
      <c r="AI192" s="34">
        <v>7</v>
      </c>
    </row>
    <row r="193" spans="1:35" x14ac:dyDescent="0.25">
      <c r="A193" t="s">
        <v>1347</v>
      </c>
      <c r="B193" t="s">
        <v>958</v>
      </c>
      <c r="C193" t="s">
        <v>1034</v>
      </c>
      <c r="D193" t="s">
        <v>1211</v>
      </c>
      <c r="E193" s="33">
        <v>45.611111111111114</v>
      </c>
      <c r="F193" s="33">
        <v>2.2999999999999998</v>
      </c>
      <c r="G193" s="33">
        <v>0</v>
      </c>
      <c r="H193" s="33">
        <v>0</v>
      </c>
      <c r="I193" s="33">
        <v>0.68888888888888888</v>
      </c>
      <c r="J193" s="33">
        <v>0</v>
      </c>
      <c r="K193" s="33">
        <v>0</v>
      </c>
      <c r="L193" s="33">
        <v>0</v>
      </c>
      <c r="M193" s="33">
        <v>0.33888888888888891</v>
      </c>
      <c r="N193" s="33">
        <v>2.882222222222222</v>
      </c>
      <c r="O193" s="33">
        <v>7.0621193666260657E-2</v>
      </c>
      <c r="P193" s="33">
        <v>4.5388888888888888</v>
      </c>
      <c r="Q193" s="33">
        <v>9.1622222222222245</v>
      </c>
      <c r="R193" s="33">
        <v>0.30038976857490868</v>
      </c>
      <c r="S193" s="33">
        <v>0</v>
      </c>
      <c r="T193" s="33">
        <v>0</v>
      </c>
      <c r="U193" s="33">
        <v>0</v>
      </c>
      <c r="V193" s="33">
        <v>0</v>
      </c>
      <c r="W193" s="33">
        <v>0</v>
      </c>
      <c r="X193" s="33">
        <v>0</v>
      </c>
      <c r="Y193" s="33">
        <v>0</v>
      </c>
      <c r="Z193" s="33">
        <v>0</v>
      </c>
      <c r="AA193" s="33">
        <v>0</v>
      </c>
      <c r="AB193" s="33">
        <v>0</v>
      </c>
      <c r="AC193" s="33">
        <v>0</v>
      </c>
      <c r="AD193" s="33">
        <v>0</v>
      </c>
      <c r="AE193" s="33">
        <v>0</v>
      </c>
      <c r="AF193" s="33">
        <v>0</v>
      </c>
      <c r="AG193" s="33">
        <v>0</v>
      </c>
      <c r="AH193" t="s">
        <v>476</v>
      </c>
      <c r="AI193" s="34">
        <v>7</v>
      </c>
    </row>
    <row r="194" spans="1:35" x14ac:dyDescent="0.25">
      <c r="A194" t="s">
        <v>1347</v>
      </c>
      <c r="B194" t="s">
        <v>557</v>
      </c>
      <c r="C194" t="s">
        <v>1078</v>
      </c>
      <c r="D194" t="s">
        <v>1292</v>
      </c>
      <c r="E194" s="33">
        <v>64.63333333333334</v>
      </c>
      <c r="F194" s="33">
        <v>11.377777777777778</v>
      </c>
      <c r="G194" s="33">
        <v>0.36666666666666664</v>
      </c>
      <c r="H194" s="33">
        <v>0.35555555555555557</v>
      </c>
      <c r="I194" s="33">
        <v>0.12222222222222222</v>
      </c>
      <c r="J194" s="33">
        <v>0</v>
      </c>
      <c r="K194" s="33">
        <v>0</v>
      </c>
      <c r="L194" s="33">
        <v>0.83744444444444466</v>
      </c>
      <c r="M194" s="33">
        <v>0</v>
      </c>
      <c r="N194" s="33">
        <v>16.07011111111111</v>
      </c>
      <c r="O194" s="33">
        <v>0.24863503524153341</v>
      </c>
      <c r="P194" s="33">
        <v>0</v>
      </c>
      <c r="Q194" s="33">
        <v>8.0296666666666656</v>
      </c>
      <c r="R194" s="33">
        <v>0.12423414130995356</v>
      </c>
      <c r="S194" s="33">
        <v>4.4766666666666675</v>
      </c>
      <c r="T194" s="33">
        <v>3.6811111111111119</v>
      </c>
      <c r="U194" s="33">
        <v>0</v>
      </c>
      <c r="V194" s="33">
        <v>0.12621626267835656</v>
      </c>
      <c r="W194" s="33">
        <v>4.8621111111111111</v>
      </c>
      <c r="X194" s="33">
        <v>3.7512222222222231</v>
      </c>
      <c r="Y194" s="33">
        <v>0</v>
      </c>
      <c r="Z194" s="33">
        <v>0.1332645693656524</v>
      </c>
      <c r="AA194" s="33">
        <v>0</v>
      </c>
      <c r="AB194" s="33">
        <v>0</v>
      </c>
      <c r="AC194" s="33">
        <v>0</v>
      </c>
      <c r="AD194" s="33">
        <v>0</v>
      </c>
      <c r="AE194" s="33">
        <v>0</v>
      </c>
      <c r="AF194" s="33">
        <v>0</v>
      </c>
      <c r="AG194" s="33">
        <v>0</v>
      </c>
      <c r="AH194" t="s">
        <v>68</v>
      </c>
      <c r="AI194" s="34">
        <v>7</v>
      </c>
    </row>
    <row r="195" spans="1:35" x14ac:dyDescent="0.25">
      <c r="A195" t="s">
        <v>1347</v>
      </c>
      <c r="B195" t="s">
        <v>701</v>
      </c>
      <c r="C195" t="s">
        <v>1078</v>
      </c>
      <c r="D195" t="s">
        <v>1292</v>
      </c>
      <c r="E195" s="33">
        <v>99.177777777777777</v>
      </c>
      <c r="F195" s="33">
        <v>6.5777777777777775</v>
      </c>
      <c r="G195" s="33">
        <v>0.58888888888888891</v>
      </c>
      <c r="H195" s="33">
        <v>0</v>
      </c>
      <c r="I195" s="33">
        <v>0</v>
      </c>
      <c r="J195" s="33">
        <v>0</v>
      </c>
      <c r="K195" s="33">
        <v>0</v>
      </c>
      <c r="L195" s="33">
        <v>4.8016666666666667</v>
      </c>
      <c r="M195" s="33">
        <v>5.0383333333333331</v>
      </c>
      <c r="N195" s="33">
        <v>3.235444444444445</v>
      </c>
      <c r="O195" s="33">
        <v>8.342370602733587E-2</v>
      </c>
      <c r="P195" s="33">
        <v>5.3435555555555547</v>
      </c>
      <c r="Q195" s="33">
        <v>0.42699999999999999</v>
      </c>
      <c r="R195" s="33">
        <v>5.8183956979610117E-2</v>
      </c>
      <c r="S195" s="33">
        <v>4.8263333333333325</v>
      </c>
      <c r="T195" s="33">
        <v>9.8736666666666633</v>
      </c>
      <c r="U195" s="33">
        <v>0</v>
      </c>
      <c r="V195" s="33">
        <v>0.14821868698185073</v>
      </c>
      <c r="W195" s="33">
        <v>10.935222222222226</v>
      </c>
      <c r="X195" s="33">
        <v>10.858555555555556</v>
      </c>
      <c r="Y195" s="33">
        <v>0</v>
      </c>
      <c r="Z195" s="33">
        <v>0.21974456643513338</v>
      </c>
      <c r="AA195" s="33">
        <v>0</v>
      </c>
      <c r="AB195" s="33">
        <v>0</v>
      </c>
      <c r="AC195" s="33">
        <v>0</v>
      </c>
      <c r="AD195" s="33">
        <v>48.090888888888905</v>
      </c>
      <c r="AE195" s="33">
        <v>0</v>
      </c>
      <c r="AF195" s="33">
        <v>0</v>
      </c>
      <c r="AG195" s="33">
        <v>0</v>
      </c>
      <c r="AH195" t="s">
        <v>215</v>
      </c>
      <c r="AI195" s="34">
        <v>7</v>
      </c>
    </row>
    <row r="196" spans="1:35" x14ac:dyDescent="0.25">
      <c r="A196" t="s">
        <v>1347</v>
      </c>
      <c r="B196" t="s">
        <v>603</v>
      </c>
      <c r="C196" t="s">
        <v>1063</v>
      </c>
      <c r="D196" t="s">
        <v>1211</v>
      </c>
      <c r="E196" s="33">
        <v>58.677777777777777</v>
      </c>
      <c r="F196" s="33">
        <v>7.0222222222222221</v>
      </c>
      <c r="G196" s="33">
        <v>0.26666666666666666</v>
      </c>
      <c r="H196" s="33">
        <v>0.26666666666666666</v>
      </c>
      <c r="I196" s="33">
        <v>0.25555555555555554</v>
      </c>
      <c r="J196" s="33">
        <v>0</v>
      </c>
      <c r="K196" s="33">
        <v>0</v>
      </c>
      <c r="L196" s="33">
        <v>0</v>
      </c>
      <c r="M196" s="33">
        <v>3.8166666666666669</v>
      </c>
      <c r="N196" s="33">
        <v>1.5194444444444444</v>
      </c>
      <c r="O196" s="33">
        <v>9.0939216057564859E-2</v>
      </c>
      <c r="P196" s="33">
        <v>5.7750000000000004</v>
      </c>
      <c r="Q196" s="33">
        <v>0</v>
      </c>
      <c r="R196" s="33">
        <v>9.8418860064381747E-2</v>
      </c>
      <c r="S196" s="33">
        <v>0</v>
      </c>
      <c r="T196" s="33">
        <v>0</v>
      </c>
      <c r="U196" s="33">
        <v>0</v>
      </c>
      <c r="V196" s="33">
        <v>0</v>
      </c>
      <c r="W196" s="33">
        <v>0</v>
      </c>
      <c r="X196" s="33">
        <v>0</v>
      </c>
      <c r="Y196" s="33">
        <v>0</v>
      </c>
      <c r="Z196" s="33">
        <v>0</v>
      </c>
      <c r="AA196" s="33">
        <v>0</v>
      </c>
      <c r="AB196" s="33">
        <v>0</v>
      </c>
      <c r="AC196" s="33">
        <v>0</v>
      </c>
      <c r="AD196" s="33">
        <v>0</v>
      </c>
      <c r="AE196" s="33">
        <v>0</v>
      </c>
      <c r="AF196" s="33">
        <v>0</v>
      </c>
      <c r="AG196" s="33">
        <v>0</v>
      </c>
      <c r="AH196" t="s">
        <v>117</v>
      </c>
      <c r="AI196" s="34">
        <v>7</v>
      </c>
    </row>
    <row r="197" spans="1:35" x14ac:dyDescent="0.25">
      <c r="A197" t="s">
        <v>1347</v>
      </c>
      <c r="B197" t="s">
        <v>493</v>
      </c>
      <c r="C197" t="s">
        <v>1063</v>
      </c>
      <c r="D197" t="s">
        <v>1211</v>
      </c>
      <c r="E197" s="33">
        <v>103.63333333333334</v>
      </c>
      <c r="F197" s="33">
        <v>31.455555555555556</v>
      </c>
      <c r="G197" s="33">
        <v>0.55555555555555558</v>
      </c>
      <c r="H197" s="33">
        <v>0.48333333333333334</v>
      </c>
      <c r="I197" s="33">
        <v>0</v>
      </c>
      <c r="J197" s="33">
        <v>0</v>
      </c>
      <c r="K197" s="33">
        <v>0</v>
      </c>
      <c r="L197" s="33">
        <v>8.9485555555555578</v>
      </c>
      <c r="M197" s="33">
        <v>0</v>
      </c>
      <c r="N197" s="33">
        <v>0</v>
      </c>
      <c r="O197" s="33">
        <v>0</v>
      </c>
      <c r="P197" s="33">
        <v>0</v>
      </c>
      <c r="Q197" s="33">
        <v>21.832555555555565</v>
      </c>
      <c r="R197" s="33">
        <v>0.21067116972231165</v>
      </c>
      <c r="S197" s="33">
        <v>9.4302222222222234</v>
      </c>
      <c r="T197" s="33">
        <v>10.832555555555555</v>
      </c>
      <c r="U197" s="33">
        <v>0</v>
      </c>
      <c r="V197" s="33">
        <v>0.19552374825774632</v>
      </c>
      <c r="W197" s="33">
        <v>14.378888888888891</v>
      </c>
      <c r="X197" s="33">
        <v>8.3569999999999993</v>
      </c>
      <c r="Y197" s="33">
        <v>0</v>
      </c>
      <c r="Z197" s="33">
        <v>0.21938779886351453</v>
      </c>
      <c r="AA197" s="33">
        <v>0</v>
      </c>
      <c r="AB197" s="33">
        <v>0</v>
      </c>
      <c r="AC197" s="33">
        <v>0</v>
      </c>
      <c r="AD197" s="33">
        <v>0</v>
      </c>
      <c r="AE197" s="33">
        <v>0</v>
      </c>
      <c r="AF197" s="33">
        <v>0</v>
      </c>
      <c r="AG197" s="33">
        <v>0</v>
      </c>
      <c r="AH197" t="s">
        <v>4</v>
      </c>
      <c r="AI197" s="34">
        <v>7</v>
      </c>
    </row>
    <row r="198" spans="1:35" x14ac:dyDescent="0.25">
      <c r="A198" t="s">
        <v>1347</v>
      </c>
      <c r="B198" t="s">
        <v>963</v>
      </c>
      <c r="C198" t="s">
        <v>1168</v>
      </c>
      <c r="D198" t="s">
        <v>1233</v>
      </c>
      <c r="E198" s="33">
        <v>59.055555555555557</v>
      </c>
      <c r="F198" s="33">
        <v>4.8</v>
      </c>
      <c r="G198" s="33">
        <v>0</v>
      </c>
      <c r="H198" s="33">
        <v>0</v>
      </c>
      <c r="I198" s="33">
        <v>0</v>
      </c>
      <c r="J198" s="33">
        <v>0</v>
      </c>
      <c r="K198" s="33">
        <v>0</v>
      </c>
      <c r="L198" s="33">
        <v>0</v>
      </c>
      <c r="M198" s="33">
        <v>5.4893333333333327</v>
      </c>
      <c r="N198" s="33">
        <v>0</v>
      </c>
      <c r="O198" s="33">
        <v>9.2952022577610524E-2</v>
      </c>
      <c r="P198" s="33">
        <v>5.7648888888888896</v>
      </c>
      <c r="Q198" s="33">
        <v>0</v>
      </c>
      <c r="R198" s="33">
        <v>9.7618062088428978E-2</v>
      </c>
      <c r="S198" s="33">
        <v>0</v>
      </c>
      <c r="T198" s="33">
        <v>0</v>
      </c>
      <c r="U198" s="33">
        <v>0</v>
      </c>
      <c r="V198" s="33">
        <v>0</v>
      </c>
      <c r="W198" s="33">
        <v>0</v>
      </c>
      <c r="X198" s="33">
        <v>0</v>
      </c>
      <c r="Y198" s="33">
        <v>0</v>
      </c>
      <c r="Z198" s="33">
        <v>0</v>
      </c>
      <c r="AA198" s="33">
        <v>0</v>
      </c>
      <c r="AB198" s="33">
        <v>0</v>
      </c>
      <c r="AC198" s="33">
        <v>0</v>
      </c>
      <c r="AD198" s="33">
        <v>0</v>
      </c>
      <c r="AE198" s="33">
        <v>0</v>
      </c>
      <c r="AF198" s="33">
        <v>0</v>
      </c>
      <c r="AG198" s="33">
        <v>0</v>
      </c>
      <c r="AH198" t="s">
        <v>481</v>
      </c>
      <c r="AI198" s="34">
        <v>7</v>
      </c>
    </row>
    <row r="199" spans="1:35" x14ac:dyDescent="0.25">
      <c r="A199" t="s">
        <v>1347</v>
      </c>
      <c r="B199" t="s">
        <v>926</v>
      </c>
      <c r="C199" t="s">
        <v>1074</v>
      </c>
      <c r="D199" t="s">
        <v>1253</v>
      </c>
      <c r="E199" s="33">
        <v>64.311111111111117</v>
      </c>
      <c r="F199" s="33">
        <v>11.144444444444444</v>
      </c>
      <c r="G199" s="33">
        <v>0</v>
      </c>
      <c r="H199" s="33">
        <v>0.2493333333333333</v>
      </c>
      <c r="I199" s="33">
        <v>0.73333333333333328</v>
      </c>
      <c r="J199" s="33">
        <v>0</v>
      </c>
      <c r="K199" s="33">
        <v>0</v>
      </c>
      <c r="L199" s="33">
        <v>0</v>
      </c>
      <c r="M199" s="33">
        <v>0</v>
      </c>
      <c r="N199" s="33">
        <v>13.209444444444443</v>
      </c>
      <c r="O199" s="33">
        <v>0.20539910158949548</v>
      </c>
      <c r="P199" s="33">
        <v>5.1583333333333332</v>
      </c>
      <c r="Q199" s="33">
        <v>0</v>
      </c>
      <c r="R199" s="33">
        <v>8.0209053213545253E-2</v>
      </c>
      <c r="S199" s="33">
        <v>1.3431111111111109</v>
      </c>
      <c r="T199" s="33">
        <v>9.9011111111111116</v>
      </c>
      <c r="U199" s="33">
        <v>0</v>
      </c>
      <c r="V199" s="33">
        <v>0.17484105044920525</v>
      </c>
      <c r="W199" s="33">
        <v>2.2413333333333343</v>
      </c>
      <c r="X199" s="33">
        <v>3.5212222222222236</v>
      </c>
      <c r="Y199" s="33">
        <v>0</v>
      </c>
      <c r="Z199" s="33">
        <v>8.9604353835521802E-2</v>
      </c>
      <c r="AA199" s="33">
        <v>0</v>
      </c>
      <c r="AB199" s="33">
        <v>0</v>
      </c>
      <c r="AC199" s="33">
        <v>0</v>
      </c>
      <c r="AD199" s="33">
        <v>0</v>
      </c>
      <c r="AE199" s="33">
        <v>0</v>
      </c>
      <c r="AF199" s="33">
        <v>0</v>
      </c>
      <c r="AG199" s="33">
        <v>0</v>
      </c>
      <c r="AH199" t="s">
        <v>444</v>
      </c>
      <c r="AI199" s="34">
        <v>7</v>
      </c>
    </row>
    <row r="200" spans="1:35" x14ac:dyDescent="0.25">
      <c r="A200" t="s">
        <v>1347</v>
      </c>
      <c r="B200" t="s">
        <v>616</v>
      </c>
      <c r="C200" t="s">
        <v>989</v>
      </c>
      <c r="D200" t="s">
        <v>1234</v>
      </c>
      <c r="E200" s="33">
        <v>46.655555555555559</v>
      </c>
      <c r="F200" s="33">
        <v>7.6111111111111107</v>
      </c>
      <c r="G200" s="33">
        <v>0</v>
      </c>
      <c r="H200" s="33">
        <v>0.15188888888888888</v>
      </c>
      <c r="I200" s="33">
        <v>0.27777777777777779</v>
      </c>
      <c r="J200" s="33">
        <v>0</v>
      </c>
      <c r="K200" s="33">
        <v>0</v>
      </c>
      <c r="L200" s="33">
        <v>0.65322222222222215</v>
      </c>
      <c r="M200" s="33">
        <v>0</v>
      </c>
      <c r="N200" s="33">
        <v>3.3833333333333329</v>
      </c>
      <c r="O200" s="33">
        <v>7.2517266015718007E-2</v>
      </c>
      <c r="P200" s="33">
        <v>1.6227777777777779</v>
      </c>
      <c r="Q200" s="33">
        <v>0</v>
      </c>
      <c r="R200" s="33">
        <v>3.4782090974041439E-2</v>
      </c>
      <c r="S200" s="33">
        <v>0.18611111111111112</v>
      </c>
      <c r="T200" s="33">
        <v>2.3986666666666658</v>
      </c>
      <c r="U200" s="33">
        <v>0</v>
      </c>
      <c r="V200" s="33">
        <v>5.5401286020481048E-2</v>
      </c>
      <c r="W200" s="33">
        <v>0.18955555555555562</v>
      </c>
      <c r="X200" s="33">
        <v>3.15</v>
      </c>
      <c r="Y200" s="33">
        <v>0</v>
      </c>
      <c r="Z200" s="33">
        <v>7.1578947368421048E-2</v>
      </c>
      <c r="AA200" s="33">
        <v>0</v>
      </c>
      <c r="AB200" s="33">
        <v>0</v>
      </c>
      <c r="AC200" s="33">
        <v>0</v>
      </c>
      <c r="AD200" s="33">
        <v>0</v>
      </c>
      <c r="AE200" s="33">
        <v>0</v>
      </c>
      <c r="AF200" s="33">
        <v>0</v>
      </c>
      <c r="AG200" s="33">
        <v>0</v>
      </c>
      <c r="AH200" t="s">
        <v>130</v>
      </c>
      <c r="AI200" s="34">
        <v>7</v>
      </c>
    </row>
    <row r="201" spans="1:35" x14ac:dyDescent="0.25">
      <c r="A201" t="s">
        <v>1347</v>
      </c>
      <c r="B201" t="s">
        <v>490</v>
      </c>
      <c r="C201" t="s">
        <v>1061</v>
      </c>
      <c r="D201" t="s">
        <v>1284</v>
      </c>
      <c r="E201" s="33">
        <v>46.888888888888886</v>
      </c>
      <c r="F201" s="33">
        <v>5.6888888888888891</v>
      </c>
      <c r="G201" s="33">
        <v>0</v>
      </c>
      <c r="H201" s="33">
        <v>0.42811111111111111</v>
      </c>
      <c r="I201" s="33">
        <v>0.22222222222222221</v>
      </c>
      <c r="J201" s="33">
        <v>0</v>
      </c>
      <c r="K201" s="33">
        <v>0</v>
      </c>
      <c r="L201" s="33">
        <v>0.29944444444444446</v>
      </c>
      <c r="M201" s="33">
        <v>0</v>
      </c>
      <c r="N201" s="33">
        <v>16.236999999999998</v>
      </c>
      <c r="O201" s="33">
        <v>0.34628672985781989</v>
      </c>
      <c r="P201" s="33">
        <v>4.466222222222223</v>
      </c>
      <c r="Q201" s="33">
        <v>0</v>
      </c>
      <c r="R201" s="33">
        <v>9.5251184834123245E-2</v>
      </c>
      <c r="S201" s="33">
        <v>0.31044444444444447</v>
      </c>
      <c r="T201" s="33">
        <v>3.4416666666666669</v>
      </c>
      <c r="U201" s="33">
        <v>0</v>
      </c>
      <c r="V201" s="33">
        <v>8.0021327014218019E-2</v>
      </c>
      <c r="W201" s="33">
        <v>0.30655555555555553</v>
      </c>
      <c r="X201" s="33">
        <v>5.8165555555555573</v>
      </c>
      <c r="Y201" s="33">
        <v>4.2777777777777777</v>
      </c>
      <c r="Z201" s="33">
        <v>0.22181990521327016</v>
      </c>
      <c r="AA201" s="33">
        <v>0</v>
      </c>
      <c r="AB201" s="33">
        <v>0</v>
      </c>
      <c r="AC201" s="33">
        <v>0</v>
      </c>
      <c r="AD201" s="33">
        <v>0</v>
      </c>
      <c r="AE201" s="33">
        <v>0</v>
      </c>
      <c r="AF201" s="33">
        <v>0</v>
      </c>
      <c r="AG201" s="33">
        <v>0</v>
      </c>
      <c r="AH201" t="s">
        <v>1</v>
      </c>
      <c r="AI201" s="34">
        <v>7</v>
      </c>
    </row>
    <row r="202" spans="1:35" x14ac:dyDescent="0.25">
      <c r="A202" t="s">
        <v>1347</v>
      </c>
      <c r="B202" t="s">
        <v>881</v>
      </c>
      <c r="C202" t="s">
        <v>1191</v>
      </c>
      <c r="D202" t="s">
        <v>1303</v>
      </c>
      <c r="E202" s="33">
        <v>39.355555555555554</v>
      </c>
      <c r="F202" s="33">
        <v>5.6888888888888891</v>
      </c>
      <c r="G202" s="33">
        <v>3.3333333333333333E-2</v>
      </c>
      <c r="H202" s="33">
        <v>0.32777777777777778</v>
      </c>
      <c r="I202" s="33">
        <v>0.14444444444444443</v>
      </c>
      <c r="J202" s="33">
        <v>0</v>
      </c>
      <c r="K202" s="33">
        <v>0</v>
      </c>
      <c r="L202" s="33">
        <v>0.33611111111111114</v>
      </c>
      <c r="M202" s="33">
        <v>0</v>
      </c>
      <c r="N202" s="33">
        <v>0.81399999999999995</v>
      </c>
      <c r="O202" s="33">
        <v>2.0683229813664595E-2</v>
      </c>
      <c r="P202" s="33">
        <v>0.21055555555555555</v>
      </c>
      <c r="Q202" s="33">
        <v>5.4412222222222217</v>
      </c>
      <c r="R202" s="33">
        <v>0.14360813099943534</v>
      </c>
      <c r="S202" s="33">
        <v>0.92566666666666664</v>
      </c>
      <c r="T202" s="33">
        <v>3.3209999999999997</v>
      </c>
      <c r="U202" s="33">
        <v>0</v>
      </c>
      <c r="V202" s="33">
        <v>0.10790513833992094</v>
      </c>
      <c r="W202" s="33">
        <v>0.69966666666666666</v>
      </c>
      <c r="X202" s="33">
        <v>4.4672222222222207</v>
      </c>
      <c r="Y202" s="33">
        <v>0</v>
      </c>
      <c r="Z202" s="33">
        <v>0.13128740824392995</v>
      </c>
      <c r="AA202" s="33">
        <v>0</v>
      </c>
      <c r="AB202" s="33">
        <v>0</v>
      </c>
      <c r="AC202" s="33">
        <v>0</v>
      </c>
      <c r="AD202" s="33">
        <v>0.61744444444444457</v>
      </c>
      <c r="AE202" s="33">
        <v>0</v>
      </c>
      <c r="AF202" s="33">
        <v>0</v>
      </c>
      <c r="AG202" s="33">
        <v>0</v>
      </c>
      <c r="AH202" t="s">
        <v>399</v>
      </c>
      <c r="AI202" s="34">
        <v>7</v>
      </c>
    </row>
    <row r="203" spans="1:35" x14ac:dyDescent="0.25">
      <c r="A203" t="s">
        <v>1347</v>
      </c>
      <c r="B203" t="s">
        <v>734</v>
      </c>
      <c r="C203" t="s">
        <v>1040</v>
      </c>
      <c r="D203" t="s">
        <v>1310</v>
      </c>
      <c r="E203" s="33">
        <v>22.3</v>
      </c>
      <c r="F203" s="33">
        <v>4.7111111111111112</v>
      </c>
      <c r="G203" s="33">
        <v>0</v>
      </c>
      <c r="H203" s="33">
        <v>0</v>
      </c>
      <c r="I203" s="33">
        <v>0</v>
      </c>
      <c r="J203" s="33">
        <v>0</v>
      </c>
      <c r="K203" s="33">
        <v>0</v>
      </c>
      <c r="L203" s="33">
        <v>0.32377777777777772</v>
      </c>
      <c r="M203" s="33">
        <v>0</v>
      </c>
      <c r="N203" s="33">
        <v>0</v>
      </c>
      <c r="O203" s="33">
        <v>0</v>
      </c>
      <c r="P203" s="33">
        <v>0</v>
      </c>
      <c r="Q203" s="33">
        <v>0</v>
      </c>
      <c r="R203" s="33">
        <v>0</v>
      </c>
      <c r="S203" s="33">
        <v>0.57788888888888901</v>
      </c>
      <c r="T203" s="33">
        <v>3.4498888888888879</v>
      </c>
      <c r="U203" s="33">
        <v>0</v>
      </c>
      <c r="V203" s="33">
        <v>0.18061783756851016</v>
      </c>
      <c r="W203" s="33">
        <v>4.4244444444444442</v>
      </c>
      <c r="X203" s="33">
        <v>0</v>
      </c>
      <c r="Y203" s="33">
        <v>6.2333333333333334</v>
      </c>
      <c r="Z203" s="33">
        <v>0.47792725460886892</v>
      </c>
      <c r="AA203" s="33">
        <v>0</v>
      </c>
      <c r="AB203" s="33">
        <v>0</v>
      </c>
      <c r="AC203" s="33">
        <v>0</v>
      </c>
      <c r="AD203" s="33">
        <v>50.478444444444428</v>
      </c>
      <c r="AE203" s="33">
        <v>0</v>
      </c>
      <c r="AF203" s="33">
        <v>0</v>
      </c>
      <c r="AG203" s="33">
        <v>0</v>
      </c>
      <c r="AH203" t="s">
        <v>248</v>
      </c>
      <c r="AI203" s="34">
        <v>7</v>
      </c>
    </row>
    <row r="204" spans="1:35" x14ac:dyDescent="0.25">
      <c r="A204" t="s">
        <v>1347</v>
      </c>
      <c r="B204" t="s">
        <v>875</v>
      </c>
      <c r="C204" t="s">
        <v>1034</v>
      </c>
      <c r="D204" t="s">
        <v>1211</v>
      </c>
      <c r="E204" s="33">
        <v>48.6</v>
      </c>
      <c r="F204" s="33">
        <v>5.7444444444444445</v>
      </c>
      <c r="G204" s="33">
        <v>0.26666666666666666</v>
      </c>
      <c r="H204" s="33">
        <v>0.26666666666666666</v>
      </c>
      <c r="I204" s="33">
        <v>0.46666666666666667</v>
      </c>
      <c r="J204" s="33">
        <v>0</v>
      </c>
      <c r="K204" s="33">
        <v>0.56666666666666665</v>
      </c>
      <c r="L204" s="33">
        <v>4.2311111111111099</v>
      </c>
      <c r="M204" s="33">
        <v>4.9777777777777779</v>
      </c>
      <c r="N204" s="33">
        <v>0</v>
      </c>
      <c r="O204" s="33">
        <v>0.10242341106538637</v>
      </c>
      <c r="P204" s="33">
        <v>3.8946666666666676</v>
      </c>
      <c r="Q204" s="33">
        <v>2.0816666666666666</v>
      </c>
      <c r="R204" s="33">
        <v>0.1229698216735254</v>
      </c>
      <c r="S204" s="33">
        <v>3.7601111111111107</v>
      </c>
      <c r="T204" s="33">
        <v>7.6799999999999979</v>
      </c>
      <c r="U204" s="33">
        <v>0</v>
      </c>
      <c r="V204" s="33">
        <v>0.23539323273891169</v>
      </c>
      <c r="W204" s="33">
        <v>4.0814444444444451</v>
      </c>
      <c r="X204" s="33">
        <v>4.2446666666666673</v>
      </c>
      <c r="Y204" s="33">
        <v>0.8666666666666667</v>
      </c>
      <c r="Z204" s="33">
        <v>0.1891518061271148</v>
      </c>
      <c r="AA204" s="33">
        <v>0.37777777777777777</v>
      </c>
      <c r="AB204" s="33">
        <v>0</v>
      </c>
      <c r="AC204" s="33">
        <v>0</v>
      </c>
      <c r="AD204" s="33">
        <v>0</v>
      </c>
      <c r="AE204" s="33">
        <v>0</v>
      </c>
      <c r="AF204" s="33">
        <v>0</v>
      </c>
      <c r="AG204" s="33">
        <v>0</v>
      </c>
      <c r="AH204" t="s">
        <v>393</v>
      </c>
      <c r="AI204" s="34">
        <v>7</v>
      </c>
    </row>
    <row r="205" spans="1:35" x14ac:dyDescent="0.25">
      <c r="A205" t="s">
        <v>1347</v>
      </c>
      <c r="B205" t="s">
        <v>547</v>
      </c>
      <c r="C205" t="s">
        <v>1077</v>
      </c>
      <c r="D205" t="s">
        <v>1269</v>
      </c>
      <c r="E205" s="33">
        <v>56.422222222222224</v>
      </c>
      <c r="F205" s="33">
        <v>6.4333333333333336</v>
      </c>
      <c r="G205" s="33">
        <v>0.15555555555555556</v>
      </c>
      <c r="H205" s="33">
        <v>0.21666666666666667</v>
      </c>
      <c r="I205" s="33">
        <v>0.15555555555555556</v>
      </c>
      <c r="J205" s="33">
        <v>0</v>
      </c>
      <c r="K205" s="33">
        <v>0</v>
      </c>
      <c r="L205" s="33">
        <v>3.5537777777777779</v>
      </c>
      <c r="M205" s="33">
        <v>10.705666666666669</v>
      </c>
      <c r="N205" s="33">
        <v>0</v>
      </c>
      <c r="O205" s="33">
        <v>0.18974202441906265</v>
      </c>
      <c r="P205" s="33">
        <v>10.391999999999999</v>
      </c>
      <c r="Q205" s="33">
        <v>0</v>
      </c>
      <c r="R205" s="33">
        <v>0.18418274911382432</v>
      </c>
      <c r="S205" s="33">
        <v>0.62922222222222213</v>
      </c>
      <c r="T205" s="33">
        <v>4.0290000000000017</v>
      </c>
      <c r="U205" s="33">
        <v>0</v>
      </c>
      <c r="V205" s="33">
        <v>8.2560063016935831E-2</v>
      </c>
      <c r="W205" s="33">
        <v>0.48999999999999988</v>
      </c>
      <c r="X205" s="33">
        <v>4.3171111111111129</v>
      </c>
      <c r="Y205" s="33">
        <v>0</v>
      </c>
      <c r="Z205" s="33">
        <v>8.5198897203623503E-2</v>
      </c>
      <c r="AA205" s="33">
        <v>0</v>
      </c>
      <c r="AB205" s="33">
        <v>0</v>
      </c>
      <c r="AC205" s="33">
        <v>0</v>
      </c>
      <c r="AD205" s="33">
        <v>0</v>
      </c>
      <c r="AE205" s="33">
        <v>0</v>
      </c>
      <c r="AF205" s="33">
        <v>0</v>
      </c>
      <c r="AG205" s="33">
        <v>0</v>
      </c>
      <c r="AH205" t="s">
        <v>58</v>
      </c>
      <c r="AI205" s="34">
        <v>7</v>
      </c>
    </row>
    <row r="206" spans="1:35" x14ac:dyDescent="0.25">
      <c r="A206" t="s">
        <v>1347</v>
      </c>
      <c r="B206" t="s">
        <v>851</v>
      </c>
      <c r="C206" t="s">
        <v>1057</v>
      </c>
      <c r="D206" t="s">
        <v>1255</v>
      </c>
      <c r="E206" s="33">
        <v>37.344444444444441</v>
      </c>
      <c r="F206" s="33">
        <v>7.9333333333333336</v>
      </c>
      <c r="G206" s="33">
        <v>7.7777777777777779E-2</v>
      </c>
      <c r="H206" s="33">
        <v>0.36944444444444446</v>
      </c>
      <c r="I206" s="33">
        <v>0</v>
      </c>
      <c r="J206" s="33">
        <v>0</v>
      </c>
      <c r="K206" s="33">
        <v>0</v>
      </c>
      <c r="L206" s="33">
        <v>0.72877777777777786</v>
      </c>
      <c r="M206" s="33">
        <v>5.3805555555555555</v>
      </c>
      <c r="N206" s="33">
        <v>1.0694444444444444</v>
      </c>
      <c r="O206" s="33">
        <v>0.17271645343647726</v>
      </c>
      <c r="P206" s="33">
        <v>0</v>
      </c>
      <c r="Q206" s="33">
        <v>11.673888888888889</v>
      </c>
      <c r="R206" s="33">
        <v>0.31260041654269566</v>
      </c>
      <c r="S206" s="33">
        <v>2.5603333333333342</v>
      </c>
      <c r="T206" s="33">
        <v>1.2668888888888883</v>
      </c>
      <c r="U206" s="33">
        <v>0</v>
      </c>
      <c r="V206" s="33">
        <v>0.10248437964891403</v>
      </c>
      <c r="W206" s="33">
        <v>3.3333333333333333E-2</v>
      </c>
      <c r="X206" s="33">
        <v>3.5378888888888897</v>
      </c>
      <c r="Y206" s="33">
        <v>0</v>
      </c>
      <c r="Z206" s="33">
        <v>9.5629277000892618E-2</v>
      </c>
      <c r="AA206" s="33">
        <v>0</v>
      </c>
      <c r="AB206" s="33">
        <v>0</v>
      </c>
      <c r="AC206" s="33">
        <v>0</v>
      </c>
      <c r="AD206" s="33">
        <v>0</v>
      </c>
      <c r="AE206" s="33">
        <v>0</v>
      </c>
      <c r="AF206" s="33">
        <v>0</v>
      </c>
      <c r="AG206" s="33">
        <v>7.7777777777777779E-2</v>
      </c>
      <c r="AH206" t="s">
        <v>369</v>
      </c>
      <c r="AI206" s="34">
        <v>7</v>
      </c>
    </row>
    <row r="207" spans="1:35" x14ac:dyDescent="0.25">
      <c r="A207" t="s">
        <v>1347</v>
      </c>
      <c r="B207" t="s">
        <v>771</v>
      </c>
      <c r="C207" t="s">
        <v>1160</v>
      </c>
      <c r="D207" t="s">
        <v>1276</v>
      </c>
      <c r="E207" s="33">
        <v>45.788888888888891</v>
      </c>
      <c r="F207" s="33">
        <v>5.6888888888888891</v>
      </c>
      <c r="G207" s="33">
        <v>0</v>
      </c>
      <c r="H207" s="33">
        <v>0</v>
      </c>
      <c r="I207" s="33">
        <v>0.2</v>
      </c>
      <c r="J207" s="33">
        <v>0</v>
      </c>
      <c r="K207" s="33">
        <v>0</v>
      </c>
      <c r="L207" s="33">
        <v>0.98077777777777786</v>
      </c>
      <c r="M207" s="33">
        <v>0</v>
      </c>
      <c r="N207" s="33">
        <v>6.4805555555555552</v>
      </c>
      <c r="O207" s="33">
        <v>0.14153118175200194</v>
      </c>
      <c r="P207" s="33">
        <v>0</v>
      </c>
      <c r="Q207" s="33">
        <v>9.2249999999999996</v>
      </c>
      <c r="R207" s="33">
        <v>0.20146809026935208</v>
      </c>
      <c r="S207" s="33">
        <v>1.7195555555555557</v>
      </c>
      <c r="T207" s="33">
        <v>1.0018888888888893</v>
      </c>
      <c r="U207" s="33">
        <v>0</v>
      </c>
      <c r="V207" s="33">
        <v>5.9434603251637956E-2</v>
      </c>
      <c r="W207" s="33">
        <v>0.49944444444444458</v>
      </c>
      <c r="X207" s="33">
        <v>0.46344444444444455</v>
      </c>
      <c r="Y207" s="33">
        <v>0</v>
      </c>
      <c r="Z207" s="33">
        <v>2.102887648628974E-2</v>
      </c>
      <c r="AA207" s="33">
        <v>0</v>
      </c>
      <c r="AB207" s="33">
        <v>0</v>
      </c>
      <c r="AC207" s="33">
        <v>0</v>
      </c>
      <c r="AD207" s="33">
        <v>0</v>
      </c>
      <c r="AE207" s="33">
        <v>0</v>
      </c>
      <c r="AF207" s="33">
        <v>0</v>
      </c>
      <c r="AG207" s="33">
        <v>0</v>
      </c>
      <c r="AH207" t="s">
        <v>286</v>
      </c>
      <c r="AI207" s="34">
        <v>7</v>
      </c>
    </row>
    <row r="208" spans="1:35" x14ac:dyDescent="0.25">
      <c r="A208" t="s">
        <v>1347</v>
      </c>
      <c r="B208" t="s">
        <v>873</v>
      </c>
      <c r="C208" t="s">
        <v>1048</v>
      </c>
      <c r="D208" t="s">
        <v>1218</v>
      </c>
      <c r="E208" s="33">
        <v>41.966666666666669</v>
      </c>
      <c r="F208" s="33">
        <v>4.9555555555555557</v>
      </c>
      <c r="G208" s="33">
        <v>0.4</v>
      </c>
      <c r="H208" s="33">
        <v>0.13333333333333333</v>
      </c>
      <c r="I208" s="33">
        <v>4.4444444444444446E-2</v>
      </c>
      <c r="J208" s="33">
        <v>0</v>
      </c>
      <c r="K208" s="33">
        <v>0</v>
      </c>
      <c r="L208" s="33">
        <v>1.3553333333333333</v>
      </c>
      <c r="M208" s="33">
        <v>0</v>
      </c>
      <c r="N208" s="33">
        <v>4.4055555555555559</v>
      </c>
      <c r="O208" s="33">
        <v>0.10497749536669315</v>
      </c>
      <c r="P208" s="33">
        <v>4.7444444444444445</v>
      </c>
      <c r="Q208" s="33">
        <v>0</v>
      </c>
      <c r="R208" s="33">
        <v>0.11305268731797723</v>
      </c>
      <c r="S208" s="33">
        <v>0.51</v>
      </c>
      <c r="T208" s="33">
        <v>3.4317777777777794</v>
      </c>
      <c r="U208" s="33">
        <v>0</v>
      </c>
      <c r="V208" s="33">
        <v>9.3926396611067012E-2</v>
      </c>
      <c r="W208" s="33">
        <v>0.26244444444444448</v>
      </c>
      <c r="X208" s="33">
        <v>2.7820000000000005</v>
      </c>
      <c r="Y208" s="33">
        <v>0</v>
      </c>
      <c r="Z208" s="33">
        <v>7.2544347365634115E-2</v>
      </c>
      <c r="AA208" s="33">
        <v>0</v>
      </c>
      <c r="AB208" s="33">
        <v>0</v>
      </c>
      <c r="AC208" s="33">
        <v>0</v>
      </c>
      <c r="AD208" s="33">
        <v>3.6</v>
      </c>
      <c r="AE208" s="33">
        <v>0</v>
      </c>
      <c r="AF208" s="33">
        <v>0</v>
      </c>
      <c r="AG208" s="33">
        <v>0</v>
      </c>
      <c r="AH208" t="s">
        <v>391</v>
      </c>
      <c r="AI208" s="34">
        <v>7</v>
      </c>
    </row>
    <row r="209" spans="1:35" x14ac:dyDescent="0.25">
      <c r="A209" t="s">
        <v>1347</v>
      </c>
      <c r="B209" t="s">
        <v>765</v>
      </c>
      <c r="C209" t="s">
        <v>1159</v>
      </c>
      <c r="D209" t="s">
        <v>1281</v>
      </c>
      <c r="E209" s="33">
        <v>40.077777777777776</v>
      </c>
      <c r="F209" s="33">
        <v>11.466666666666667</v>
      </c>
      <c r="G209" s="33">
        <v>0.24444444444444444</v>
      </c>
      <c r="H209" s="33">
        <v>0.21666666666666667</v>
      </c>
      <c r="I209" s="33">
        <v>0</v>
      </c>
      <c r="J209" s="33">
        <v>0</v>
      </c>
      <c r="K209" s="33">
        <v>0</v>
      </c>
      <c r="L209" s="33">
        <v>1.4695555555555562</v>
      </c>
      <c r="M209" s="33">
        <v>5.7303333333333333</v>
      </c>
      <c r="N209" s="33">
        <v>0</v>
      </c>
      <c r="O209" s="33">
        <v>0.14298031605212089</v>
      </c>
      <c r="P209" s="33">
        <v>0</v>
      </c>
      <c r="Q209" s="33">
        <v>9.8579999999999988</v>
      </c>
      <c r="R209" s="33">
        <v>0.24597172165234266</v>
      </c>
      <c r="S209" s="33">
        <v>2.3792222222222219</v>
      </c>
      <c r="T209" s="33">
        <v>3.7824444444444447</v>
      </c>
      <c r="U209" s="33">
        <v>0</v>
      </c>
      <c r="V209" s="33">
        <v>0.15374272248405879</v>
      </c>
      <c r="W209" s="33">
        <v>4.9916666666666663</v>
      </c>
      <c r="X209" s="33">
        <v>4.5772222222222236</v>
      </c>
      <c r="Y209" s="33">
        <v>0</v>
      </c>
      <c r="Z209" s="33">
        <v>0.23875797061269755</v>
      </c>
      <c r="AA209" s="33">
        <v>0</v>
      </c>
      <c r="AB209" s="33">
        <v>0</v>
      </c>
      <c r="AC209" s="33">
        <v>0</v>
      </c>
      <c r="AD209" s="33">
        <v>0</v>
      </c>
      <c r="AE209" s="33">
        <v>0</v>
      </c>
      <c r="AF209" s="33">
        <v>1.0111111111111111</v>
      </c>
      <c r="AG209" s="33">
        <v>0</v>
      </c>
      <c r="AH209" t="s">
        <v>280</v>
      </c>
      <c r="AI209" s="34">
        <v>7</v>
      </c>
    </row>
    <row r="210" spans="1:35" x14ac:dyDescent="0.25">
      <c r="A210" t="s">
        <v>1347</v>
      </c>
      <c r="B210" t="s">
        <v>640</v>
      </c>
      <c r="C210" t="s">
        <v>1073</v>
      </c>
      <c r="D210" t="s">
        <v>1254</v>
      </c>
      <c r="E210" s="33">
        <v>6.9222222222222225</v>
      </c>
      <c r="F210" s="33">
        <v>8.8888888888888892E-2</v>
      </c>
      <c r="G210" s="33">
        <v>0.58888888888888891</v>
      </c>
      <c r="H210" s="33">
        <v>0.37277777777777776</v>
      </c>
      <c r="I210" s="33">
        <v>0.5</v>
      </c>
      <c r="J210" s="33">
        <v>0</v>
      </c>
      <c r="K210" s="33">
        <v>0</v>
      </c>
      <c r="L210" s="33">
        <v>0.2065555555555556</v>
      </c>
      <c r="M210" s="33">
        <v>1.1222222222222222</v>
      </c>
      <c r="N210" s="33">
        <v>0</v>
      </c>
      <c r="O210" s="33">
        <v>0.16211878009630817</v>
      </c>
      <c r="P210" s="33">
        <v>0</v>
      </c>
      <c r="Q210" s="33">
        <v>0</v>
      </c>
      <c r="R210" s="33">
        <v>0</v>
      </c>
      <c r="S210" s="33">
        <v>0.75544444444444436</v>
      </c>
      <c r="T210" s="33">
        <v>3.5546666666666669</v>
      </c>
      <c r="U210" s="33">
        <v>0</v>
      </c>
      <c r="V210" s="33">
        <v>0.62264847512038524</v>
      </c>
      <c r="W210" s="33">
        <v>1.8905555555555555</v>
      </c>
      <c r="X210" s="33">
        <v>2.1265555555555551</v>
      </c>
      <c r="Y210" s="33">
        <v>0</v>
      </c>
      <c r="Z210" s="33">
        <v>0.58032102728731927</v>
      </c>
      <c r="AA210" s="33">
        <v>0</v>
      </c>
      <c r="AB210" s="33">
        <v>0</v>
      </c>
      <c r="AC210" s="33">
        <v>0</v>
      </c>
      <c r="AD210" s="33">
        <v>0</v>
      </c>
      <c r="AE210" s="33">
        <v>0</v>
      </c>
      <c r="AF210" s="33">
        <v>0</v>
      </c>
      <c r="AG210" s="33">
        <v>0</v>
      </c>
      <c r="AH210" t="s">
        <v>154</v>
      </c>
      <c r="AI210" s="34">
        <v>7</v>
      </c>
    </row>
    <row r="211" spans="1:35" x14ac:dyDescent="0.25">
      <c r="A211" t="s">
        <v>1347</v>
      </c>
      <c r="B211" t="s">
        <v>659</v>
      </c>
      <c r="C211" t="s">
        <v>984</v>
      </c>
      <c r="D211" t="s">
        <v>1270</v>
      </c>
      <c r="E211" s="33">
        <v>85.044444444444451</v>
      </c>
      <c r="F211" s="33">
        <v>5.5888888888888886</v>
      </c>
      <c r="G211" s="33">
        <v>0.1111111111111111</v>
      </c>
      <c r="H211" s="33">
        <v>0.88555555555555554</v>
      </c>
      <c r="I211" s="33">
        <v>0.67777777777777781</v>
      </c>
      <c r="J211" s="33">
        <v>0</v>
      </c>
      <c r="K211" s="33">
        <v>0</v>
      </c>
      <c r="L211" s="33">
        <v>1.9972222222222222</v>
      </c>
      <c r="M211" s="33">
        <v>5.2055555555555557</v>
      </c>
      <c r="N211" s="33">
        <v>2.1027777777777779</v>
      </c>
      <c r="O211" s="33">
        <v>8.5935458583747057E-2</v>
      </c>
      <c r="P211" s="33">
        <v>4.0611111111111109</v>
      </c>
      <c r="Q211" s="33">
        <v>6.3638888888888889</v>
      </c>
      <c r="R211" s="33">
        <v>0.12258296315651947</v>
      </c>
      <c r="S211" s="33">
        <v>0.89722222222222225</v>
      </c>
      <c r="T211" s="33">
        <v>4.2111111111111112</v>
      </c>
      <c r="U211" s="33">
        <v>0</v>
      </c>
      <c r="V211" s="33">
        <v>6.0066631826495943E-2</v>
      </c>
      <c r="W211" s="33">
        <v>0.94988888888888867</v>
      </c>
      <c r="X211" s="33">
        <v>5.1694444444444443</v>
      </c>
      <c r="Y211" s="33">
        <v>0</v>
      </c>
      <c r="Z211" s="33">
        <v>7.1954533577214513E-2</v>
      </c>
      <c r="AA211" s="33">
        <v>0</v>
      </c>
      <c r="AB211" s="33">
        <v>0</v>
      </c>
      <c r="AC211" s="33">
        <v>0</v>
      </c>
      <c r="AD211" s="33">
        <v>0</v>
      </c>
      <c r="AE211" s="33">
        <v>0</v>
      </c>
      <c r="AF211" s="33">
        <v>0</v>
      </c>
      <c r="AG211" s="33">
        <v>0</v>
      </c>
      <c r="AH211" t="s">
        <v>173</v>
      </c>
      <c r="AI211" s="34">
        <v>7</v>
      </c>
    </row>
    <row r="212" spans="1:35" x14ac:dyDescent="0.25">
      <c r="A212" t="s">
        <v>1347</v>
      </c>
      <c r="B212" t="s">
        <v>697</v>
      </c>
      <c r="C212" t="s">
        <v>1025</v>
      </c>
      <c r="D212" t="s">
        <v>1303</v>
      </c>
      <c r="E212" s="33">
        <v>38.966666666666669</v>
      </c>
      <c r="F212" s="33">
        <v>5.6888888888888891</v>
      </c>
      <c r="G212" s="33">
        <v>0.26666666666666666</v>
      </c>
      <c r="H212" s="33">
        <v>0.16388888888888889</v>
      </c>
      <c r="I212" s="33">
        <v>0.14444444444444443</v>
      </c>
      <c r="J212" s="33">
        <v>0</v>
      </c>
      <c r="K212" s="33">
        <v>0</v>
      </c>
      <c r="L212" s="33">
        <v>6.7333333333333328E-2</v>
      </c>
      <c r="M212" s="33">
        <v>0</v>
      </c>
      <c r="N212" s="33">
        <v>4.3805555555555555</v>
      </c>
      <c r="O212" s="33">
        <v>0.11241802110065582</v>
      </c>
      <c r="P212" s="33">
        <v>4.3638888888888889</v>
      </c>
      <c r="Q212" s="33">
        <v>0</v>
      </c>
      <c r="R212" s="33">
        <v>0.11199030510407755</v>
      </c>
      <c r="S212" s="33">
        <v>0.20055555555555551</v>
      </c>
      <c r="T212" s="33">
        <v>2.6465555555555551</v>
      </c>
      <c r="U212" s="33">
        <v>0</v>
      </c>
      <c r="V212" s="33">
        <v>7.3065297975477603E-2</v>
      </c>
      <c r="W212" s="33">
        <v>0.19211111111111109</v>
      </c>
      <c r="X212" s="33">
        <v>1.7992222222222221</v>
      </c>
      <c r="Y212" s="33">
        <v>0</v>
      </c>
      <c r="Z212" s="33">
        <v>5.1103507271171938E-2</v>
      </c>
      <c r="AA212" s="33">
        <v>0</v>
      </c>
      <c r="AB212" s="33">
        <v>0</v>
      </c>
      <c r="AC212" s="33">
        <v>0</v>
      </c>
      <c r="AD212" s="33">
        <v>0</v>
      </c>
      <c r="AE212" s="33">
        <v>0</v>
      </c>
      <c r="AF212" s="33">
        <v>0</v>
      </c>
      <c r="AG212" s="33">
        <v>0</v>
      </c>
      <c r="AH212" t="s">
        <v>211</v>
      </c>
      <c r="AI212" s="34">
        <v>7</v>
      </c>
    </row>
    <row r="213" spans="1:35" x14ac:dyDescent="0.25">
      <c r="A213" t="s">
        <v>1347</v>
      </c>
      <c r="B213" t="s">
        <v>586</v>
      </c>
      <c r="C213" t="s">
        <v>1053</v>
      </c>
      <c r="D213" t="s">
        <v>1301</v>
      </c>
      <c r="E213" s="33">
        <v>107.81111111111112</v>
      </c>
      <c r="F213" s="33">
        <v>5.2</v>
      </c>
      <c r="G213" s="33">
        <v>0</v>
      </c>
      <c r="H213" s="33">
        <v>0</v>
      </c>
      <c r="I213" s="33">
        <v>0.44444444444444442</v>
      </c>
      <c r="J213" s="33">
        <v>0</v>
      </c>
      <c r="K213" s="33">
        <v>0</v>
      </c>
      <c r="L213" s="33">
        <v>5.4510000000000014</v>
      </c>
      <c r="M213" s="33">
        <v>0</v>
      </c>
      <c r="N213" s="33">
        <v>5.6888888888888891</v>
      </c>
      <c r="O213" s="33">
        <v>5.2767185406575288E-2</v>
      </c>
      <c r="P213" s="33">
        <v>4.5777777777777793</v>
      </c>
      <c r="Q213" s="33">
        <v>8.0188888888888918</v>
      </c>
      <c r="R213" s="33">
        <v>0.11684015253014535</v>
      </c>
      <c r="S213" s="33">
        <v>4.3848888888888897</v>
      </c>
      <c r="T213" s="33">
        <v>8.9027777777777786</v>
      </c>
      <c r="U213" s="33">
        <v>0</v>
      </c>
      <c r="V213" s="33">
        <v>0.12324951046068228</v>
      </c>
      <c r="W213" s="33">
        <v>4.0298888888888893</v>
      </c>
      <c r="X213" s="33">
        <v>3.5993333333333326</v>
      </c>
      <c r="Y213" s="33">
        <v>0</v>
      </c>
      <c r="Z213" s="33">
        <v>7.0764711944759348E-2</v>
      </c>
      <c r="AA213" s="33">
        <v>0</v>
      </c>
      <c r="AB213" s="33">
        <v>0</v>
      </c>
      <c r="AC213" s="33">
        <v>0</v>
      </c>
      <c r="AD213" s="33">
        <v>0</v>
      </c>
      <c r="AE213" s="33">
        <v>0</v>
      </c>
      <c r="AF213" s="33">
        <v>0</v>
      </c>
      <c r="AG213" s="33">
        <v>0</v>
      </c>
      <c r="AH213" t="s">
        <v>98</v>
      </c>
      <c r="AI213" s="34">
        <v>7</v>
      </c>
    </row>
    <row r="214" spans="1:35" x14ac:dyDescent="0.25">
      <c r="A214" t="s">
        <v>1347</v>
      </c>
      <c r="B214" t="s">
        <v>830</v>
      </c>
      <c r="C214" t="s">
        <v>1182</v>
      </c>
      <c r="D214" t="s">
        <v>1214</v>
      </c>
      <c r="E214" s="33">
        <v>43.044444444444444</v>
      </c>
      <c r="F214" s="33">
        <v>4.9777777777777779</v>
      </c>
      <c r="G214" s="33">
        <v>0</v>
      </c>
      <c r="H214" s="33">
        <v>0.39166666666666666</v>
      </c>
      <c r="I214" s="33">
        <v>0.27777777777777779</v>
      </c>
      <c r="J214" s="33">
        <v>0</v>
      </c>
      <c r="K214" s="33">
        <v>0</v>
      </c>
      <c r="L214" s="33">
        <v>1.9074444444444443</v>
      </c>
      <c r="M214" s="33">
        <v>0</v>
      </c>
      <c r="N214" s="33">
        <v>4.4361111111111109</v>
      </c>
      <c r="O214" s="33">
        <v>0.10305885389778006</v>
      </c>
      <c r="P214" s="33">
        <v>3.6833333333333331</v>
      </c>
      <c r="Q214" s="33">
        <v>6.1638888888888888</v>
      </c>
      <c r="R214" s="33">
        <v>0.22876871450696953</v>
      </c>
      <c r="S214" s="33">
        <v>1.0549999999999999</v>
      </c>
      <c r="T214" s="33">
        <v>3.5428888888888892</v>
      </c>
      <c r="U214" s="33">
        <v>0</v>
      </c>
      <c r="V214" s="33">
        <v>0.10681724315952504</v>
      </c>
      <c r="W214" s="33">
        <v>8.7828888888888947</v>
      </c>
      <c r="X214" s="33">
        <v>1.8017777777777777</v>
      </c>
      <c r="Y214" s="33">
        <v>0</v>
      </c>
      <c r="Z214" s="33">
        <v>0.24590087764584423</v>
      </c>
      <c r="AA214" s="33">
        <v>0</v>
      </c>
      <c r="AB214" s="33">
        <v>0</v>
      </c>
      <c r="AC214" s="33">
        <v>0</v>
      </c>
      <c r="AD214" s="33">
        <v>0</v>
      </c>
      <c r="AE214" s="33">
        <v>0</v>
      </c>
      <c r="AF214" s="33">
        <v>0</v>
      </c>
      <c r="AG214" s="33">
        <v>0</v>
      </c>
      <c r="AH214" t="s">
        <v>346</v>
      </c>
      <c r="AI214" s="34">
        <v>7</v>
      </c>
    </row>
    <row r="215" spans="1:35" x14ac:dyDescent="0.25">
      <c r="A215" t="s">
        <v>1347</v>
      </c>
      <c r="B215" t="s">
        <v>870</v>
      </c>
      <c r="C215" t="s">
        <v>1001</v>
      </c>
      <c r="D215" t="s">
        <v>1321</v>
      </c>
      <c r="E215" s="33">
        <v>65.2</v>
      </c>
      <c r="F215" s="33">
        <v>5.6888888888888891</v>
      </c>
      <c r="G215" s="33">
        <v>0</v>
      </c>
      <c r="H215" s="33">
        <v>0.14444444444444443</v>
      </c>
      <c r="I215" s="33">
        <v>0.41111111111111109</v>
      </c>
      <c r="J215" s="33">
        <v>0</v>
      </c>
      <c r="K215" s="33">
        <v>0</v>
      </c>
      <c r="L215" s="33">
        <v>0.37588888888888894</v>
      </c>
      <c r="M215" s="33">
        <v>0</v>
      </c>
      <c r="N215" s="33">
        <v>6.2512222222222222</v>
      </c>
      <c r="O215" s="33">
        <v>9.5877641445126102E-2</v>
      </c>
      <c r="P215" s="33">
        <v>0</v>
      </c>
      <c r="Q215" s="33">
        <v>10.68911111111111</v>
      </c>
      <c r="R215" s="33">
        <v>0.16394342194955688</v>
      </c>
      <c r="S215" s="33">
        <v>0.61722222222222223</v>
      </c>
      <c r="T215" s="33">
        <v>3.3717777777777775</v>
      </c>
      <c r="U215" s="33">
        <v>0</v>
      </c>
      <c r="V215" s="33">
        <v>6.118098159509202E-2</v>
      </c>
      <c r="W215" s="33">
        <v>0.96522222222222198</v>
      </c>
      <c r="X215" s="33">
        <v>5.5885555555555548</v>
      </c>
      <c r="Y215" s="33">
        <v>0</v>
      </c>
      <c r="Z215" s="33">
        <v>0.10051806407634627</v>
      </c>
      <c r="AA215" s="33">
        <v>0</v>
      </c>
      <c r="AB215" s="33">
        <v>0</v>
      </c>
      <c r="AC215" s="33">
        <v>0</v>
      </c>
      <c r="AD215" s="33">
        <v>0</v>
      </c>
      <c r="AE215" s="33">
        <v>0</v>
      </c>
      <c r="AF215" s="33">
        <v>0</v>
      </c>
      <c r="AG215" s="33">
        <v>0</v>
      </c>
      <c r="AH215" t="s">
        <v>388</v>
      </c>
      <c r="AI215" s="34">
        <v>7</v>
      </c>
    </row>
    <row r="216" spans="1:35" x14ac:dyDescent="0.25">
      <c r="A216" t="s">
        <v>1347</v>
      </c>
      <c r="B216" t="s">
        <v>840</v>
      </c>
      <c r="C216" t="s">
        <v>1015</v>
      </c>
      <c r="D216" t="s">
        <v>1222</v>
      </c>
      <c r="E216" s="33">
        <v>36.988888888888887</v>
      </c>
      <c r="F216" s="33">
        <v>5.6888888888888891</v>
      </c>
      <c r="G216" s="33">
        <v>0.4</v>
      </c>
      <c r="H216" s="33">
        <v>0.19722222222222222</v>
      </c>
      <c r="I216" s="33">
        <v>0.3</v>
      </c>
      <c r="J216" s="33">
        <v>0</v>
      </c>
      <c r="K216" s="33">
        <v>0</v>
      </c>
      <c r="L216" s="33">
        <v>0.47766666666666679</v>
      </c>
      <c r="M216" s="33">
        <v>0.2</v>
      </c>
      <c r="N216" s="33">
        <v>0</v>
      </c>
      <c r="O216" s="33">
        <v>5.4070291378792434E-3</v>
      </c>
      <c r="P216" s="33">
        <v>0</v>
      </c>
      <c r="Q216" s="33">
        <v>0</v>
      </c>
      <c r="R216" s="33">
        <v>0</v>
      </c>
      <c r="S216" s="33">
        <v>0.63766666666666649</v>
      </c>
      <c r="T216" s="33">
        <v>1.7552222222222222</v>
      </c>
      <c r="U216" s="33">
        <v>0</v>
      </c>
      <c r="V216" s="33">
        <v>6.4692099729648539E-2</v>
      </c>
      <c r="W216" s="33">
        <v>0.43855555555555553</v>
      </c>
      <c r="X216" s="33">
        <v>1.2248888888888889</v>
      </c>
      <c r="Y216" s="33">
        <v>0</v>
      </c>
      <c r="Z216" s="33">
        <v>4.4971462901772306E-2</v>
      </c>
      <c r="AA216" s="33">
        <v>0</v>
      </c>
      <c r="AB216" s="33">
        <v>0</v>
      </c>
      <c r="AC216" s="33">
        <v>0</v>
      </c>
      <c r="AD216" s="33">
        <v>0</v>
      </c>
      <c r="AE216" s="33">
        <v>0</v>
      </c>
      <c r="AF216" s="33">
        <v>0</v>
      </c>
      <c r="AG216" s="33">
        <v>0</v>
      </c>
      <c r="AH216" t="s">
        <v>358</v>
      </c>
      <c r="AI216" s="34">
        <v>7</v>
      </c>
    </row>
    <row r="217" spans="1:35" x14ac:dyDescent="0.25">
      <c r="A217" t="s">
        <v>1347</v>
      </c>
      <c r="B217" t="s">
        <v>784</v>
      </c>
      <c r="C217" t="s">
        <v>1166</v>
      </c>
      <c r="D217" t="s">
        <v>1320</v>
      </c>
      <c r="E217" s="33">
        <v>45</v>
      </c>
      <c r="F217" s="33">
        <v>5.6888888888888891</v>
      </c>
      <c r="G217" s="33">
        <v>0.26666666666666666</v>
      </c>
      <c r="H217" s="33">
        <v>0.26666666666666666</v>
      </c>
      <c r="I217" s="33">
        <v>0.23333333333333334</v>
      </c>
      <c r="J217" s="33">
        <v>0</v>
      </c>
      <c r="K217" s="33">
        <v>0</v>
      </c>
      <c r="L217" s="33">
        <v>0</v>
      </c>
      <c r="M217" s="33">
        <v>0</v>
      </c>
      <c r="N217" s="33">
        <v>4.7194444444444441</v>
      </c>
      <c r="O217" s="33">
        <v>0.10487654320987654</v>
      </c>
      <c r="P217" s="33">
        <v>4.8416666666666668</v>
      </c>
      <c r="Q217" s="33">
        <v>0</v>
      </c>
      <c r="R217" s="33">
        <v>0.1075925925925926</v>
      </c>
      <c r="S217" s="33">
        <v>0</v>
      </c>
      <c r="T217" s="33">
        <v>0</v>
      </c>
      <c r="U217" s="33">
        <v>0</v>
      </c>
      <c r="V217" s="33">
        <v>0</v>
      </c>
      <c r="W217" s="33">
        <v>0</v>
      </c>
      <c r="X217" s="33">
        <v>0</v>
      </c>
      <c r="Y217" s="33">
        <v>0</v>
      </c>
      <c r="Z217" s="33">
        <v>0</v>
      </c>
      <c r="AA217" s="33">
        <v>0</v>
      </c>
      <c r="AB217" s="33">
        <v>0</v>
      </c>
      <c r="AC217" s="33">
        <v>0</v>
      </c>
      <c r="AD217" s="33">
        <v>0</v>
      </c>
      <c r="AE217" s="33">
        <v>0</v>
      </c>
      <c r="AF217" s="33">
        <v>0</v>
      </c>
      <c r="AG217" s="33">
        <v>0</v>
      </c>
      <c r="AH217" t="s">
        <v>299</v>
      </c>
      <c r="AI217" s="34">
        <v>7</v>
      </c>
    </row>
    <row r="218" spans="1:35" x14ac:dyDescent="0.25">
      <c r="A218" t="s">
        <v>1347</v>
      </c>
      <c r="B218" t="s">
        <v>501</v>
      </c>
      <c r="C218" t="s">
        <v>1016</v>
      </c>
      <c r="D218" t="s">
        <v>1285</v>
      </c>
      <c r="E218" s="33">
        <v>86.311111111111117</v>
      </c>
      <c r="F218" s="33">
        <v>12.1</v>
      </c>
      <c r="G218" s="33">
        <v>0</v>
      </c>
      <c r="H218" s="33">
        <v>0.25766666666666665</v>
      </c>
      <c r="I218" s="33">
        <v>0.92222222222222228</v>
      </c>
      <c r="J218" s="33">
        <v>0</v>
      </c>
      <c r="K218" s="33">
        <v>0</v>
      </c>
      <c r="L218" s="33">
        <v>1.0038888888888891</v>
      </c>
      <c r="M218" s="33">
        <v>0</v>
      </c>
      <c r="N218" s="33">
        <v>10.446444444444444</v>
      </c>
      <c r="O218" s="33">
        <v>0.12103244078269823</v>
      </c>
      <c r="P218" s="33">
        <v>5.8305555555555539</v>
      </c>
      <c r="Q218" s="33">
        <v>2.3257777777777782</v>
      </c>
      <c r="R218" s="33">
        <v>9.4499227600411934E-2</v>
      </c>
      <c r="S218" s="33">
        <v>0.80933333333333324</v>
      </c>
      <c r="T218" s="33">
        <v>4.2997777777777779</v>
      </c>
      <c r="U218" s="33">
        <v>0</v>
      </c>
      <c r="V218" s="33">
        <v>5.9194129763130786E-2</v>
      </c>
      <c r="W218" s="33">
        <v>1.3115555555555554</v>
      </c>
      <c r="X218" s="33">
        <v>5.2354444444444468</v>
      </c>
      <c r="Y218" s="33">
        <v>0</v>
      </c>
      <c r="Z218" s="33">
        <v>7.5853501544799196E-2</v>
      </c>
      <c r="AA218" s="33">
        <v>0</v>
      </c>
      <c r="AB218" s="33">
        <v>0</v>
      </c>
      <c r="AC218" s="33">
        <v>0</v>
      </c>
      <c r="AD218" s="33">
        <v>0</v>
      </c>
      <c r="AE218" s="33">
        <v>0</v>
      </c>
      <c r="AF218" s="33">
        <v>0</v>
      </c>
      <c r="AG218" s="33">
        <v>0</v>
      </c>
      <c r="AH218" t="s">
        <v>12</v>
      </c>
      <c r="AI218" s="34">
        <v>7</v>
      </c>
    </row>
    <row r="219" spans="1:35" x14ac:dyDescent="0.25">
      <c r="A219" t="s">
        <v>1347</v>
      </c>
      <c r="B219" t="s">
        <v>639</v>
      </c>
      <c r="C219" t="s">
        <v>1016</v>
      </c>
      <c r="D219" t="s">
        <v>1285</v>
      </c>
      <c r="E219" s="33">
        <v>46.644444444444446</v>
      </c>
      <c r="F219" s="33">
        <v>11.377777777777778</v>
      </c>
      <c r="G219" s="33">
        <v>0</v>
      </c>
      <c r="H219" s="33">
        <v>0.24000000000000002</v>
      </c>
      <c r="I219" s="33">
        <v>0.44444444444444442</v>
      </c>
      <c r="J219" s="33">
        <v>0</v>
      </c>
      <c r="K219" s="33">
        <v>0</v>
      </c>
      <c r="L219" s="33">
        <v>0.66366666666666674</v>
      </c>
      <c r="M219" s="33">
        <v>0</v>
      </c>
      <c r="N219" s="33">
        <v>5.6217777777777789</v>
      </c>
      <c r="O219" s="33">
        <v>0.12052405907575038</v>
      </c>
      <c r="P219" s="33">
        <v>5.7432222222222231</v>
      </c>
      <c r="Q219" s="33">
        <v>0</v>
      </c>
      <c r="R219" s="33">
        <v>0.12312767984754647</v>
      </c>
      <c r="S219" s="33">
        <v>4.1674444444444454</v>
      </c>
      <c r="T219" s="33">
        <v>5.2641111111111112</v>
      </c>
      <c r="U219" s="33">
        <v>0</v>
      </c>
      <c r="V219" s="33">
        <v>0.20220104811815151</v>
      </c>
      <c r="W219" s="33">
        <v>1.3026666666666669</v>
      </c>
      <c r="X219" s="33">
        <v>5.2385555555555543</v>
      </c>
      <c r="Y219" s="33">
        <v>0</v>
      </c>
      <c r="Z219" s="33">
        <v>0.14023582658408765</v>
      </c>
      <c r="AA219" s="33">
        <v>0</v>
      </c>
      <c r="AB219" s="33">
        <v>0</v>
      </c>
      <c r="AC219" s="33">
        <v>0</v>
      </c>
      <c r="AD219" s="33">
        <v>0</v>
      </c>
      <c r="AE219" s="33">
        <v>0</v>
      </c>
      <c r="AF219" s="33">
        <v>0</v>
      </c>
      <c r="AG219" s="33">
        <v>0</v>
      </c>
      <c r="AH219" t="s">
        <v>153</v>
      </c>
      <c r="AI219" s="34">
        <v>7</v>
      </c>
    </row>
    <row r="220" spans="1:35" x14ac:dyDescent="0.25">
      <c r="A220" t="s">
        <v>1347</v>
      </c>
      <c r="B220" t="s">
        <v>689</v>
      </c>
      <c r="C220" t="s">
        <v>1063</v>
      </c>
      <c r="D220" t="s">
        <v>1211</v>
      </c>
      <c r="E220" s="33">
        <v>20</v>
      </c>
      <c r="F220" s="33">
        <v>4.8</v>
      </c>
      <c r="G220" s="33">
        <v>0</v>
      </c>
      <c r="H220" s="33">
        <v>0.26666666666666666</v>
      </c>
      <c r="I220" s="33">
        <v>0.4</v>
      </c>
      <c r="J220" s="33">
        <v>0</v>
      </c>
      <c r="K220" s="33">
        <v>0</v>
      </c>
      <c r="L220" s="33">
        <v>5.4241111111111104</v>
      </c>
      <c r="M220" s="33">
        <v>6.0085555555555583</v>
      </c>
      <c r="N220" s="33">
        <v>0</v>
      </c>
      <c r="O220" s="33">
        <v>0.3004277777777779</v>
      </c>
      <c r="P220" s="33">
        <v>5.836777777777777</v>
      </c>
      <c r="Q220" s="33">
        <v>0</v>
      </c>
      <c r="R220" s="33">
        <v>0.29183888888888887</v>
      </c>
      <c r="S220" s="33">
        <v>1.1716666666666666</v>
      </c>
      <c r="T220" s="33">
        <v>0</v>
      </c>
      <c r="U220" s="33">
        <v>5.2</v>
      </c>
      <c r="V220" s="33">
        <v>0.31858333333333333</v>
      </c>
      <c r="W220" s="33">
        <v>2.0267777777777782</v>
      </c>
      <c r="X220" s="33">
        <v>0</v>
      </c>
      <c r="Y220" s="33">
        <v>4.8444444444444441</v>
      </c>
      <c r="Z220" s="33">
        <v>0.34356111111111109</v>
      </c>
      <c r="AA220" s="33">
        <v>0</v>
      </c>
      <c r="AB220" s="33">
        <v>0</v>
      </c>
      <c r="AC220" s="33">
        <v>0</v>
      </c>
      <c r="AD220" s="33">
        <v>0</v>
      </c>
      <c r="AE220" s="33">
        <v>0</v>
      </c>
      <c r="AF220" s="33">
        <v>0</v>
      </c>
      <c r="AG220" s="33">
        <v>0</v>
      </c>
      <c r="AH220" t="s">
        <v>203</v>
      </c>
      <c r="AI220" s="34">
        <v>7</v>
      </c>
    </row>
    <row r="221" spans="1:35" x14ac:dyDescent="0.25">
      <c r="A221" t="s">
        <v>1347</v>
      </c>
      <c r="B221" t="s">
        <v>686</v>
      </c>
      <c r="C221" t="s">
        <v>980</v>
      </c>
      <c r="D221" t="s">
        <v>1238</v>
      </c>
      <c r="E221" s="33">
        <v>30.177777777777777</v>
      </c>
      <c r="F221" s="33">
        <v>11.377777777777778</v>
      </c>
      <c r="G221" s="33">
        <v>0</v>
      </c>
      <c r="H221" s="33">
        <v>0</v>
      </c>
      <c r="I221" s="33">
        <v>0</v>
      </c>
      <c r="J221" s="33">
        <v>0</v>
      </c>
      <c r="K221" s="33">
        <v>0</v>
      </c>
      <c r="L221" s="33">
        <v>0</v>
      </c>
      <c r="M221" s="33">
        <v>0</v>
      </c>
      <c r="N221" s="33">
        <v>4.4363333333333328</v>
      </c>
      <c r="O221" s="33">
        <v>0.14700662739322531</v>
      </c>
      <c r="P221" s="33">
        <v>0</v>
      </c>
      <c r="Q221" s="33">
        <v>5.035222222222222</v>
      </c>
      <c r="R221" s="33">
        <v>0.1668519882179676</v>
      </c>
      <c r="S221" s="33">
        <v>0.56788888888888878</v>
      </c>
      <c r="T221" s="33">
        <v>1.139888888888889</v>
      </c>
      <c r="U221" s="33">
        <v>0</v>
      </c>
      <c r="V221" s="33">
        <v>5.6590574374079529E-2</v>
      </c>
      <c r="W221" s="33">
        <v>0.33100000000000007</v>
      </c>
      <c r="X221" s="33">
        <v>3.700444444444444</v>
      </c>
      <c r="Y221" s="33">
        <v>3.4222222222222221</v>
      </c>
      <c r="Z221" s="33">
        <v>0.2469918998527246</v>
      </c>
      <c r="AA221" s="33">
        <v>0</v>
      </c>
      <c r="AB221" s="33">
        <v>0</v>
      </c>
      <c r="AC221" s="33">
        <v>0</v>
      </c>
      <c r="AD221" s="33">
        <v>26.969222222222228</v>
      </c>
      <c r="AE221" s="33">
        <v>0</v>
      </c>
      <c r="AF221" s="33">
        <v>0</v>
      </c>
      <c r="AG221" s="33">
        <v>0</v>
      </c>
      <c r="AH221" t="s">
        <v>200</v>
      </c>
      <c r="AI221" s="34">
        <v>7</v>
      </c>
    </row>
    <row r="222" spans="1:35" x14ac:dyDescent="0.25">
      <c r="A222" t="s">
        <v>1347</v>
      </c>
      <c r="B222" t="s">
        <v>768</v>
      </c>
      <c r="C222" t="s">
        <v>1018</v>
      </c>
      <c r="D222" t="s">
        <v>1236</v>
      </c>
      <c r="E222" s="33">
        <v>29.122222222222224</v>
      </c>
      <c r="F222" s="33">
        <v>2.5777777777777779</v>
      </c>
      <c r="G222" s="33">
        <v>0</v>
      </c>
      <c r="H222" s="33">
        <v>0</v>
      </c>
      <c r="I222" s="33">
        <v>0</v>
      </c>
      <c r="J222" s="33">
        <v>0</v>
      </c>
      <c r="K222" s="33">
        <v>0</v>
      </c>
      <c r="L222" s="33">
        <v>2.0618888888888884</v>
      </c>
      <c r="M222" s="33">
        <v>0</v>
      </c>
      <c r="N222" s="33">
        <v>0</v>
      </c>
      <c r="O222" s="33">
        <v>0</v>
      </c>
      <c r="P222" s="33">
        <v>0</v>
      </c>
      <c r="Q222" s="33">
        <v>0</v>
      </c>
      <c r="R222" s="33">
        <v>0</v>
      </c>
      <c r="S222" s="33">
        <v>1.1145555555555555</v>
      </c>
      <c r="T222" s="33">
        <v>4.1423333333333341</v>
      </c>
      <c r="U222" s="33">
        <v>0</v>
      </c>
      <c r="V222" s="33">
        <v>0.1805112552460893</v>
      </c>
      <c r="W222" s="33">
        <v>1.6967777777777779</v>
      </c>
      <c r="X222" s="33">
        <v>2.3040000000000003</v>
      </c>
      <c r="Y222" s="33">
        <v>0</v>
      </c>
      <c r="Z222" s="33">
        <v>0.13737886302937813</v>
      </c>
      <c r="AA222" s="33">
        <v>0</v>
      </c>
      <c r="AB222" s="33">
        <v>0</v>
      </c>
      <c r="AC222" s="33">
        <v>0</v>
      </c>
      <c r="AD222" s="33">
        <v>0</v>
      </c>
      <c r="AE222" s="33">
        <v>0</v>
      </c>
      <c r="AF222" s="33">
        <v>0</v>
      </c>
      <c r="AG222" s="33">
        <v>0</v>
      </c>
      <c r="AH222" t="s">
        <v>283</v>
      </c>
      <c r="AI222" s="34">
        <v>7</v>
      </c>
    </row>
    <row r="223" spans="1:35" x14ac:dyDescent="0.25">
      <c r="A223" t="s">
        <v>1347</v>
      </c>
      <c r="B223" t="s">
        <v>661</v>
      </c>
      <c r="C223" t="s">
        <v>1064</v>
      </c>
      <c r="D223" t="s">
        <v>1224</v>
      </c>
      <c r="E223" s="33">
        <v>169.97777777777779</v>
      </c>
      <c r="F223" s="33">
        <v>0</v>
      </c>
      <c r="G223" s="33">
        <v>0</v>
      </c>
      <c r="H223" s="33">
        <v>0</v>
      </c>
      <c r="I223" s="33">
        <v>0</v>
      </c>
      <c r="J223" s="33">
        <v>0</v>
      </c>
      <c r="K223" s="33">
        <v>0</v>
      </c>
      <c r="L223" s="33">
        <v>7.8444444444444442E-2</v>
      </c>
      <c r="M223" s="33">
        <v>0</v>
      </c>
      <c r="N223" s="33">
        <v>0</v>
      </c>
      <c r="O223" s="33">
        <v>0</v>
      </c>
      <c r="P223" s="33">
        <v>0</v>
      </c>
      <c r="Q223" s="33">
        <v>0</v>
      </c>
      <c r="R223" s="33">
        <v>0</v>
      </c>
      <c r="S223" s="33">
        <v>1.7379999999999998</v>
      </c>
      <c r="T223" s="33">
        <v>7.3664444444444444</v>
      </c>
      <c r="U223" s="33">
        <v>0</v>
      </c>
      <c r="V223" s="33">
        <v>5.3562557197019217E-2</v>
      </c>
      <c r="W223" s="33">
        <v>2.511222222222222</v>
      </c>
      <c r="X223" s="33">
        <v>0</v>
      </c>
      <c r="Y223" s="33">
        <v>0</v>
      </c>
      <c r="Z223" s="33">
        <v>1.477382664400575E-2</v>
      </c>
      <c r="AA223" s="33">
        <v>0</v>
      </c>
      <c r="AB223" s="33">
        <v>0</v>
      </c>
      <c r="AC223" s="33">
        <v>0</v>
      </c>
      <c r="AD223" s="33">
        <v>0</v>
      </c>
      <c r="AE223" s="33">
        <v>0</v>
      </c>
      <c r="AF223" s="33">
        <v>0</v>
      </c>
      <c r="AG223" s="33">
        <v>0</v>
      </c>
      <c r="AH223" t="s">
        <v>175</v>
      </c>
      <c r="AI223" s="34">
        <v>7</v>
      </c>
    </row>
    <row r="224" spans="1:35" x14ac:dyDescent="0.25">
      <c r="A224" t="s">
        <v>1347</v>
      </c>
      <c r="B224" t="s">
        <v>512</v>
      </c>
      <c r="C224" t="s">
        <v>1011</v>
      </c>
      <c r="D224" t="s">
        <v>1279</v>
      </c>
      <c r="E224" s="33">
        <v>82.277777777777771</v>
      </c>
      <c r="F224" s="33">
        <v>17.266666666666666</v>
      </c>
      <c r="G224" s="33">
        <v>0</v>
      </c>
      <c r="H224" s="33">
        <v>0.29066666666666663</v>
      </c>
      <c r="I224" s="33">
        <v>0.42222222222222222</v>
      </c>
      <c r="J224" s="33">
        <v>0</v>
      </c>
      <c r="K224" s="33">
        <v>0</v>
      </c>
      <c r="L224" s="33">
        <v>1.1348888888888886</v>
      </c>
      <c r="M224" s="33">
        <v>0</v>
      </c>
      <c r="N224" s="33">
        <v>10.912444444444441</v>
      </c>
      <c r="O224" s="33">
        <v>0.13262930452397026</v>
      </c>
      <c r="P224" s="33">
        <v>5.7481111111111112</v>
      </c>
      <c r="Q224" s="33">
        <v>0</v>
      </c>
      <c r="R224" s="33">
        <v>6.9862255232950712E-2</v>
      </c>
      <c r="S224" s="33">
        <v>0.22022222222222224</v>
      </c>
      <c r="T224" s="33">
        <v>4.8669999999999991</v>
      </c>
      <c r="U224" s="33">
        <v>0</v>
      </c>
      <c r="V224" s="33">
        <v>6.1829844699527341E-2</v>
      </c>
      <c r="W224" s="33">
        <v>1.9156666666666669</v>
      </c>
      <c r="X224" s="33">
        <v>4.1406666666666654</v>
      </c>
      <c r="Y224" s="33">
        <v>0</v>
      </c>
      <c r="Z224" s="33">
        <v>7.3608372721134352E-2</v>
      </c>
      <c r="AA224" s="33">
        <v>0</v>
      </c>
      <c r="AB224" s="33">
        <v>0</v>
      </c>
      <c r="AC224" s="33">
        <v>0</v>
      </c>
      <c r="AD224" s="33">
        <v>0</v>
      </c>
      <c r="AE224" s="33">
        <v>0</v>
      </c>
      <c r="AF224" s="33">
        <v>0</v>
      </c>
      <c r="AG224" s="33">
        <v>0</v>
      </c>
      <c r="AH224" t="s">
        <v>23</v>
      </c>
      <c r="AI224" s="34">
        <v>7</v>
      </c>
    </row>
    <row r="225" spans="1:35" x14ac:dyDescent="0.25">
      <c r="A225" t="s">
        <v>1347</v>
      </c>
      <c r="B225" t="s">
        <v>593</v>
      </c>
      <c r="C225" t="s">
        <v>1006</v>
      </c>
      <c r="D225" t="s">
        <v>1276</v>
      </c>
      <c r="E225" s="33">
        <v>48.288888888888891</v>
      </c>
      <c r="F225" s="33">
        <v>5.4333333333333336</v>
      </c>
      <c r="G225" s="33">
        <v>2.2222222222222223E-2</v>
      </c>
      <c r="H225" s="33">
        <v>0.15555555555555556</v>
      </c>
      <c r="I225" s="33">
        <v>0.2</v>
      </c>
      <c r="J225" s="33">
        <v>0</v>
      </c>
      <c r="K225" s="33">
        <v>0</v>
      </c>
      <c r="L225" s="33">
        <v>2.9555555555555557E-2</v>
      </c>
      <c r="M225" s="33">
        <v>0</v>
      </c>
      <c r="N225" s="33">
        <v>5.2249999999999996</v>
      </c>
      <c r="O225" s="33">
        <v>0.10820294523699953</v>
      </c>
      <c r="P225" s="33">
        <v>0</v>
      </c>
      <c r="Q225" s="33">
        <v>7.3777777777777782</v>
      </c>
      <c r="R225" s="33">
        <v>0.15278416935112749</v>
      </c>
      <c r="S225" s="33">
        <v>2.1075555555555554</v>
      </c>
      <c r="T225" s="33">
        <v>0</v>
      </c>
      <c r="U225" s="33">
        <v>0</v>
      </c>
      <c r="V225" s="33">
        <v>4.3644730786930507E-2</v>
      </c>
      <c r="W225" s="33">
        <v>0.34933333333333333</v>
      </c>
      <c r="X225" s="33">
        <v>1.4575555555555557</v>
      </c>
      <c r="Y225" s="33">
        <v>0</v>
      </c>
      <c r="Z225" s="33">
        <v>3.7418315692590888E-2</v>
      </c>
      <c r="AA225" s="33">
        <v>0</v>
      </c>
      <c r="AB225" s="33">
        <v>0</v>
      </c>
      <c r="AC225" s="33">
        <v>0</v>
      </c>
      <c r="AD225" s="33">
        <v>0</v>
      </c>
      <c r="AE225" s="33">
        <v>0</v>
      </c>
      <c r="AF225" s="33">
        <v>0</v>
      </c>
      <c r="AG225" s="33">
        <v>0</v>
      </c>
      <c r="AH225" t="s">
        <v>106</v>
      </c>
      <c r="AI225" s="34">
        <v>7</v>
      </c>
    </row>
    <row r="226" spans="1:35" x14ac:dyDescent="0.25">
      <c r="A226" t="s">
        <v>1347</v>
      </c>
      <c r="B226" t="s">
        <v>930</v>
      </c>
      <c r="C226" t="s">
        <v>1024</v>
      </c>
      <c r="D226" t="s">
        <v>1220</v>
      </c>
      <c r="E226" s="33">
        <v>97.666666666666671</v>
      </c>
      <c r="F226" s="33">
        <v>4.3555555555555552</v>
      </c>
      <c r="G226" s="33">
        <v>0</v>
      </c>
      <c r="H226" s="33">
        <v>0</v>
      </c>
      <c r="I226" s="33">
        <v>0</v>
      </c>
      <c r="J226" s="33">
        <v>0</v>
      </c>
      <c r="K226" s="33">
        <v>0</v>
      </c>
      <c r="L226" s="33">
        <v>3.4342222222222225</v>
      </c>
      <c r="M226" s="33">
        <v>6.0318888888888891</v>
      </c>
      <c r="N226" s="33">
        <v>1.6125555555555555</v>
      </c>
      <c r="O226" s="33">
        <v>7.8270762229806598E-2</v>
      </c>
      <c r="P226" s="33">
        <v>1.3035555555555556</v>
      </c>
      <c r="Q226" s="33">
        <v>3.3344444444444448</v>
      </c>
      <c r="R226" s="33">
        <v>4.7488054607508531E-2</v>
      </c>
      <c r="S226" s="33">
        <v>5.1001111111111115</v>
      </c>
      <c r="T226" s="33">
        <v>0</v>
      </c>
      <c r="U226" s="33">
        <v>8.4111111111111114</v>
      </c>
      <c r="V226" s="33">
        <v>0.13834015927189988</v>
      </c>
      <c r="W226" s="33">
        <v>8.6954444444444441</v>
      </c>
      <c r="X226" s="33">
        <v>4.6259999999999986</v>
      </c>
      <c r="Y226" s="33">
        <v>2.7444444444444445</v>
      </c>
      <c r="Z226" s="33">
        <v>0.16449715585893057</v>
      </c>
      <c r="AA226" s="33">
        <v>0</v>
      </c>
      <c r="AB226" s="33">
        <v>0</v>
      </c>
      <c r="AC226" s="33">
        <v>0</v>
      </c>
      <c r="AD226" s="33">
        <v>0</v>
      </c>
      <c r="AE226" s="33">
        <v>0</v>
      </c>
      <c r="AF226" s="33">
        <v>0</v>
      </c>
      <c r="AG226" s="33">
        <v>0</v>
      </c>
      <c r="AH226" t="s">
        <v>448</v>
      </c>
      <c r="AI226" s="34">
        <v>7</v>
      </c>
    </row>
    <row r="227" spans="1:35" x14ac:dyDescent="0.25">
      <c r="A227" t="s">
        <v>1347</v>
      </c>
      <c r="B227" t="s">
        <v>583</v>
      </c>
      <c r="C227" t="s">
        <v>1083</v>
      </c>
      <c r="D227" t="s">
        <v>1283</v>
      </c>
      <c r="E227" s="33">
        <v>85.311111111111117</v>
      </c>
      <c r="F227" s="33">
        <v>5.6888888888888891</v>
      </c>
      <c r="G227" s="33">
        <v>0.4</v>
      </c>
      <c r="H227" s="33">
        <v>0.36666666666666664</v>
      </c>
      <c r="I227" s="33">
        <v>0.91111111111111109</v>
      </c>
      <c r="J227" s="33">
        <v>0</v>
      </c>
      <c r="K227" s="33">
        <v>0</v>
      </c>
      <c r="L227" s="33">
        <v>5.9466666666666663</v>
      </c>
      <c r="M227" s="33">
        <v>0.84044444444444444</v>
      </c>
      <c r="N227" s="33">
        <v>0</v>
      </c>
      <c r="O227" s="33">
        <v>9.8515238343318563E-3</v>
      </c>
      <c r="P227" s="33">
        <v>3.8475555555555552</v>
      </c>
      <c r="Q227" s="33">
        <v>0</v>
      </c>
      <c r="R227" s="33">
        <v>4.5100286532951284E-2</v>
      </c>
      <c r="S227" s="33">
        <v>8.2074444444444445</v>
      </c>
      <c r="T227" s="33">
        <v>9.9112222222222215</v>
      </c>
      <c r="U227" s="33">
        <v>0</v>
      </c>
      <c r="V227" s="33">
        <v>0.21238343318572542</v>
      </c>
      <c r="W227" s="33">
        <v>6.0417777777777779</v>
      </c>
      <c r="X227" s="33">
        <v>6.2576666666666663</v>
      </c>
      <c r="Y227" s="33">
        <v>0</v>
      </c>
      <c r="Z227" s="33">
        <v>0.14417165928627243</v>
      </c>
      <c r="AA227" s="33">
        <v>0</v>
      </c>
      <c r="AB227" s="33">
        <v>0</v>
      </c>
      <c r="AC227" s="33">
        <v>0</v>
      </c>
      <c r="AD227" s="33">
        <v>0</v>
      </c>
      <c r="AE227" s="33">
        <v>0</v>
      </c>
      <c r="AF227" s="33">
        <v>0</v>
      </c>
      <c r="AG227" s="33">
        <v>0</v>
      </c>
      <c r="AH227" t="s">
        <v>95</v>
      </c>
      <c r="AI227" s="34">
        <v>7</v>
      </c>
    </row>
    <row r="228" spans="1:35" x14ac:dyDescent="0.25">
      <c r="A228" t="s">
        <v>1347</v>
      </c>
      <c r="B228" t="s">
        <v>623</v>
      </c>
      <c r="C228" t="s">
        <v>1019</v>
      </c>
      <c r="D228" t="s">
        <v>1267</v>
      </c>
      <c r="E228" s="33">
        <v>86.911111111111111</v>
      </c>
      <c r="F228" s="33">
        <v>17.066666666666666</v>
      </c>
      <c r="G228" s="33">
        <v>0.33333333333333331</v>
      </c>
      <c r="H228" s="33">
        <v>0.40766666666666662</v>
      </c>
      <c r="I228" s="33">
        <v>0</v>
      </c>
      <c r="J228" s="33">
        <v>0</v>
      </c>
      <c r="K228" s="33">
        <v>0</v>
      </c>
      <c r="L228" s="33">
        <v>3.451888888888889</v>
      </c>
      <c r="M228" s="33">
        <v>5.3234444444444469</v>
      </c>
      <c r="N228" s="33">
        <v>0</v>
      </c>
      <c r="O228" s="33">
        <v>6.1251598056763001E-2</v>
      </c>
      <c r="P228" s="33">
        <v>4.8728888888888884</v>
      </c>
      <c r="Q228" s="33">
        <v>3.8797777777777784</v>
      </c>
      <c r="R228" s="33">
        <v>0.10070825875735105</v>
      </c>
      <c r="S228" s="33">
        <v>1.6936666666666667</v>
      </c>
      <c r="T228" s="33">
        <v>3.7974444444444444</v>
      </c>
      <c r="U228" s="33">
        <v>0</v>
      </c>
      <c r="V228" s="33">
        <v>6.3180772181027869E-2</v>
      </c>
      <c r="W228" s="33">
        <v>3.2008888888888887</v>
      </c>
      <c r="X228" s="33">
        <v>11.161666666666665</v>
      </c>
      <c r="Y228" s="33">
        <v>0</v>
      </c>
      <c r="Z228" s="33">
        <v>0.16525568908207616</v>
      </c>
      <c r="AA228" s="33">
        <v>0</v>
      </c>
      <c r="AB228" s="33">
        <v>0</v>
      </c>
      <c r="AC228" s="33">
        <v>0</v>
      </c>
      <c r="AD228" s="33">
        <v>0</v>
      </c>
      <c r="AE228" s="33">
        <v>0</v>
      </c>
      <c r="AF228" s="33">
        <v>0</v>
      </c>
      <c r="AG228" s="33">
        <v>0</v>
      </c>
      <c r="AH228" t="s">
        <v>137</v>
      </c>
      <c r="AI228" s="34">
        <v>7</v>
      </c>
    </row>
    <row r="229" spans="1:35" x14ac:dyDescent="0.25">
      <c r="A229" t="s">
        <v>1347</v>
      </c>
      <c r="B229" t="s">
        <v>528</v>
      </c>
      <c r="C229" t="s">
        <v>1067</v>
      </c>
      <c r="D229" t="s">
        <v>1286</v>
      </c>
      <c r="E229" s="33">
        <v>92.088888888888889</v>
      </c>
      <c r="F229" s="33">
        <v>0</v>
      </c>
      <c r="G229" s="33">
        <v>0.4</v>
      </c>
      <c r="H229" s="33">
        <v>0.22588888888888886</v>
      </c>
      <c r="I229" s="33">
        <v>0</v>
      </c>
      <c r="J229" s="33">
        <v>0</v>
      </c>
      <c r="K229" s="33">
        <v>0</v>
      </c>
      <c r="L229" s="33">
        <v>3.3363333333333332</v>
      </c>
      <c r="M229" s="33">
        <v>5.5111111111111111</v>
      </c>
      <c r="N229" s="33">
        <v>4.8074444444444424</v>
      </c>
      <c r="O229" s="33">
        <v>0.11204995173745172</v>
      </c>
      <c r="P229" s="33">
        <v>4.7857777777777777</v>
      </c>
      <c r="Q229" s="33">
        <v>5.046555555555555</v>
      </c>
      <c r="R229" s="33">
        <v>0.10677002895752895</v>
      </c>
      <c r="S229" s="33">
        <v>5.5760000000000005</v>
      </c>
      <c r="T229" s="33">
        <v>11.453666666666665</v>
      </c>
      <c r="U229" s="33">
        <v>0</v>
      </c>
      <c r="V229" s="33">
        <v>0.18492639961389959</v>
      </c>
      <c r="W229" s="33">
        <v>4.4463333333333344</v>
      </c>
      <c r="X229" s="33">
        <v>18.826444444444441</v>
      </c>
      <c r="Y229" s="33">
        <v>0</v>
      </c>
      <c r="Z229" s="33">
        <v>0.25272080115830114</v>
      </c>
      <c r="AA229" s="33">
        <v>0</v>
      </c>
      <c r="AB229" s="33">
        <v>0</v>
      </c>
      <c r="AC229" s="33">
        <v>0</v>
      </c>
      <c r="AD229" s="33">
        <v>0</v>
      </c>
      <c r="AE229" s="33">
        <v>0</v>
      </c>
      <c r="AF229" s="33">
        <v>0</v>
      </c>
      <c r="AG229" s="33">
        <v>0</v>
      </c>
      <c r="AH229" t="s">
        <v>39</v>
      </c>
      <c r="AI229" s="34">
        <v>7</v>
      </c>
    </row>
    <row r="230" spans="1:35" x14ac:dyDescent="0.25">
      <c r="A230" t="s">
        <v>1347</v>
      </c>
      <c r="B230" t="s">
        <v>559</v>
      </c>
      <c r="C230" t="s">
        <v>1003</v>
      </c>
      <c r="D230" t="s">
        <v>1241</v>
      </c>
      <c r="E230" s="33">
        <v>58.955555555555556</v>
      </c>
      <c r="F230" s="33">
        <v>0</v>
      </c>
      <c r="G230" s="33">
        <v>0.33333333333333331</v>
      </c>
      <c r="H230" s="33">
        <v>0.21855555555555559</v>
      </c>
      <c r="I230" s="33">
        <v>7.7777777777777779E-2</v>
      </c>
      <c r="J230" s="33">
        <v>0</v>
      </c>
      <c r="K230" s="33">
        <v>0</v>
      </c>
      <c r="L230" s="33">
        <v>0.41922222222222227</v>
      </c>
      <c r="M230" s="33">
        <v>5.0937777777777793</v>
      </c>
      <c r="N230" s="33">
        <v>0</v>
      </c>
      <c r="O230" s="33">
        <v>8.6400301545420305E-2</v>
      </c>
      <c r="P230" s="33">
        <v>4.1616666666666671</v>
      </c>
      <c r="Q230" s="33">
        <v>0</v>
      </c>
      <c r="R230" s="33">
        <v>7.0589898228420669E-2</v>
      </c>
      <c r="S230" s="33">
        <v>1.2536666666666667</v>
      </c>
      <c r="T230" s="33">
        <v>3.0769999999999995</v>
      </c>
      <c r="U230" s="33">
        <v>0</v>
      </c>
      <c r="V230" s="33">
        <v>7.3456464379947212E-2</v>
      </c>
      <c r="W230" s="33">
        <v>0.84222222222222221</v>
      </c>
      <c r="X230" s="33">
        <v>5.5701111111111121</v>
      </c>
      <c r="Y230" s="33">
        <v>0</v>
      </c>
      <c r="Z230" s="33">
        <v>0.10876554843573315</v>
      </c>
      <c r="AA230" s="33">
        <v>0</v>
      </c>
      <c r="AB230" s="33">
        <v>0</v>
      </c>
      <c r="AC230" s="33">
        <v>0</v>
      </c>
      <c r="AD230" s="33">
        <v>0</v>
      </c>
      <c r="AE230" s="33">
        <v>0</v>
      </c>
      <c r="AF230" s="33">
        <v>0</v>
      </c>
      <c r="AG230" s="33">
        <v>0</v>
      </c>
      <c r="AH230" t="s">
        <v>70</v>
      </c>
      <c r="AI230" s="34">
        <v>7</v>
      </c>
    </row>
    <row r="231" spans="1:35" x14ac:dyDescent="0.25">
      <c r="A231" t="s">
        <v>1347</v>
      </c>
      <c r="B231" t="s">
        <v>590</v>
      </c>
      <c r="C231" t="s">
        <v>1106</v>
      </c>
      <c r="D231" t="s">
        <v>1211</v>
      </c>
      <c r="E231" s="33">
        <v>104.51111111111111</v>
      </c>
      <c r="F231" s="33">
        <v>5.6888888888888891</v>
      </c>
      <c r="G231" s="33">
        <v>0.33333333333333331</v>
      </c>
      <c r="H231" s="33">
        <v>0.39166666666666666</v>
      </c>
      <c r="I231" s="33">
        <v>0.44444444444444442</v>
      </c>
      <c r="J231" s="33">
        <v>0</v>
      </c>
      <c r="K231" s="33">
        <v>0</v>
      </c>
      <c r="L231" s="33">
        <v>4.8202222222222222</v>
      </c>
      <c r="M231" s="33">
        <v>4.2666666666666666</v>
      </c>
      <c r="N231" s="33">
        <v>2.5777777777777779</v>
      </c>
      <c r="O231" s="33">
        <v>6.5490112694025104E-2</v>
      </c>
      <c r="P231" s="33">
        <v>5.7334444444444452</v>
      </c>
      <c r="Q231" s="33">
        <v>4.4126666666666665</v>
      </c>
      <c r="R231" s="33">
        <v>9.7081650010631515E-2</v>
      </c>
      <c r="S231" s="33">
        <v>4.3425555555555562</v>
      </c>
      <c r="T231" s="33">
        <v>7.5036666666666667</v>
      </c>
      <c r="U231" s="33">
        <v>0</v>
      </c>
      <c r="V231" s="33">
        <v>0.11334892621730812</v>
      </c>
      <c r="W231" s="33">
        <v>4.248333333333334</v>
      </c>
      <c r="X231" s="33">
        <v>6.7594444444444424</v>
      </c>
      <c r="Y231" s="33">
        <v>0</v>
      </c>
      <c r="Z231" s="33">
        <v>0.10532638741229002</v>
      </c>
      <c r="AA231" s="33">
        <v>0</v>
      </c>
      <c r="AB231" s="33">
        <v>0</v>
      </c>
      <c r="AC231" s="33">
        <v>0</v>
      </c>
      <c r="AD231" s="33">
        <v>0</v>
      </c>
      <c r="AE231" s="33">
        <v>0</v>
      </c>
      <c r="AF231" s="33">
        <v>0</v>
      </c>
      <c r="AG231" s="33">
        <v>0</v>
      </c>
      <c r="AH231" t="s">
        <v>102</v>
      </c>
      <c r="AI231" s="34">
        <v>7</v>
      </c>
    </row>
    <row r="232" spans="1:35" x14ac:dyDescent="0.25">
      <c r="A232" t="s">
        <v>1347</v>
      </c>
      <c r="B232" t="s">
        <v>753</v>
      </c>
      <c r="C232" t="s">
        <v>1053</v>
      </c>
      <c r="D232" t="s">
        <v>1301</v>
      </c>
      <c r="E232" s="33">
        <v>56.955555555555556</v>
      </c>
      <c r="F232" s="33">
        <v>5.6888888888888891</v>
      </c>
      <c r="G232" s="33">
        <v>0.6333333333333333</v>
      </c>
      <c r="H232" s="33">
        <v>0.29633333333333334</v>
      </c>
      <c r="I232" s="33">
        <v>0.36666666666666664</v>
      </c>
      <c r="J232" s="33">
        <v>0</v>
      </c>
      <c r="K232" s="33">
        <v>0</v>
      </c>
      <c r="L232" s="33">
        <v>2.5527777777777776</v>
      </c>
      <c r="M232" s="33">
        <v>4.6436666666666655</v>
      </c>
      <c r="N232" s="33">
        <v>0</v>
      </c>
      <c r="O232" s="33">
        <v>8.1531408505657418E-2</v>
      </c>
      <c r="P232" s="33">
        <v>5.3020000000000014</v>
      </c>
      <c r="Q232" s="33">
        <v>0</v>
      </c>
      <c r="R232" s="33">
        <v>9.3090128755364834E-2</v>
      </c>
      <c r="S232" s="33">
        <v>6.9568888888888862</v>
      </c>
      <c r="T232" s="33">
        <v>3.7113333333333332</v>
      </c>
      <c r="U232" s="33">
        <v>0</v>
      </c>
      <c r="V232" s="33">
        <v>0.18730784237222001</v>
      </c>
      <c r="W232" s="33">
        <v>4.8974444444444458</v>
      </c>
      <c r="X232" s="33">
        <v>0.29033333333333339</v>
      </c>
      <c r="Y232" s="33">
        <v>0</v>
      </c>
      <c r="Z232" s="33">
        <v>9.1084666406554854E-2</v>
      </c>
      <c r="AA232" s="33">
        <v>0</v>
      </c>
      <c r="AB232" s="33">
        <v>0</v>
      </c>
      <c r="AC232" s="33">
        <v>0</v>
      </c>
      <c r="AD232" s="33">
        <v>0</v>
      </c>
      <c r="AE232" s="33">
        <v>0</v>
      </c>
      <c r="AF232" s="33">
        <v>0</v>
      </c>
      <c r="AG232" s="33">
        <v>0</v>
      </c>
      <c r="AH232" t="s">
        <v>268</v>
      </c>
      <c r="AI232" s="34">
        <v>7</v>
      </c>
    </row>
    <row r="233" spans="1:35" x14ac:dyDescent="0.25">
      <c r="A233" t="s">
        <v>1347</v>
      </c>
      <c r="B233" t="s">
        <v>580</v>
      </c>
      <c r="C233" t="s">
        <v>1009</v>
      </c>
      <c r="D233" t="s">
        <v>1210</v>
      </c>
      <c r="E233" s="33">
        <v>67.944444444444443</v>
      </c>
      <c r="F233" s="33">
        <v>11.377777777777778</v>
      </c>
      <c r="G233" s="33">
        <v>0.5</v>
      </c>
      <c r="H233" s="33">
        <v>0.33244444444444449</v>
      </c>
      <c r="I233" s="33">
        <v>0.36666666666666664</v>
      </c>
      <c r="J233" s="33">
        <v>0</v>
      </c>
      <c r="K233" s="33">
        <v>0</v>
      </c>
      <c r="L233" s="33">
        <v>4.9287777777777784</v>
      </c>
      <c r="M233" s="33">
        <v>6.4244444444444451</v>
      </c>
      <c r="N233" s="33">
        <v>0</v>
      </c>
      <c r="O233" s="33">
        <v>9.4554374488961576E-2</v>
      </c>
      <c r="P233" s="33">
        <v>6.2125555555555554</v>
      </c>
      <c r="Q233" s="33">
        <v>0</v>
      </c>
      <c r="R233" s="33">
        <v>9.1435813573180702E-2</v>
      </c>
      <c r="S233" s="33">
        <v>3.1856666666666671</v>
      </c>
      <c r="T233" s="33">
        <v>4.6695555555555552</v>
      </c>
      <c r="U233" s="33">
        <v>0</v>
      </c>
      <c r="V233" s="33">
        <v>0.11561242845461979</v>
      </c>
      <c r="W233" s="33">
        <v>5.432555555555556</v>
      </c>
      <c r="X233" s="33">
        <v>5.9507777777777759</v>
      </c>
      <c r="Y233" s="33">
        <v>0</v>
      </c>
      <c r="Z233" s="33">
        <v>0.16753883892068683</v>
      </c>
      <c r="AA233" s="33">
        <v>0</v>
      </c>
      <c r="AB233" s="33">
        <v>0</v>
      </c>
      <c r="AC233" s="33">
        <v>0</v>
      </c>
      <c r="AD233" s="33">
        <v>0</v>
      </c>
      <c r="AE233" s="33">
        <v>0</v>
      </c>
      <c r="AF233" s="33">
        <v>0</v>
      </c>
      <c r="AG233" s="33">
        <v>0</v>
      </c>
      <c r="AH233" t="s">
        <v>92</v>
      </c>
      <c r="AI233" s="34">
        <v>7</v>
      </c>
    </row>
    <row r="234" spans="1:35" x14ac:dyDescent="0.25">
      <c r="A234" t="s">
        <v>1347</v>
      </c>
      <c r="B234" t="s">
        <v>602</v>
      </c>
      <c r="C234" t="s">
        <v>1111</v>
      </c>
      <c r="D234" t="s">
        <v>1239</v>
      </c>
      <c r="E234" s="33">
        <v>52.388888888888886</v>
      </c>
      <c r="F234" s="33">
        <v>5.6888888888888891</v>
      </c>
      <c r="G234" s="33">
        <v>0.4</v>
      </c>
      <c r="H234" s="33">
        <v>0.21111111111111111</v>
      </c>
      <c r="I234" s="33">
        <v>0.22222222222222221</v>
      </c>
      <c r="J234" s="33">
        <v>0</v>
      </c>
      <c r="K234" s="33">
        <v>0</v>
      </c>
      <c r="L234" s="33">
        <v>1.4791111111111117</v>
      </c>
      <c r="M234" s="33">
        <v>5.5521111111111097</v>
      </c>
      <c r="N234" s="33">
        <v>0</v>
      </c>
      <c r="O234" s="33">
        <v>0.10597879109225873</v>
      </c>
      <c r="P234" s="33">
        <v>4.4885555555555561</v>
      </c>
      <c r="Q234" s="33">
        <v>0</v>
      </c>
      <c r="R234" s="33">
        <v>8.5677624602332997E-2</v>
      </c>
      <c r="S234" s="33">
        <v>0.85933333333333339</v>
      </c>
      <c r="T234" s="33">
        <v>6.1592222222222199</v>
      </c>
      <c r="U234" s="33">
        <v>0</v>
      </c>
      <c r="V234" s="33">
        <v>0.13397030752916222</v>
      </c>
      <c r="W234" s="33">
        <v>4.5643333333333338</v>
      </c>
      <c r="X234" s="33">
        <v>7.8021111111111141</v>
      </c>
      <c r="Y234" s="33">
        <v>0</v>
      </c>
      <c r="Z234" s="33">
        <v>0.23605090137857906</v>
      </c>
      <c r="AA234" s="33">
        <v>0</v>
      </c>
      <c r="AB234" s="33">
        <v>0</v>
      </c>
      <c r="AC234" s="33">
        <v>0</v>
      </c>
      <c r="AD234" s="33">
        <v>0</v>
      </c>
      <c r="AE234" s="33">
        <v>0</v>
      </c>
      <c r="AF234" s="33">
        <v>0</v>
      </c>
      <c r="AG234" s="33">
        <v>0</v>
      </c>
      <c r="AH234" t="s">
        <v>115</v>
      </c>
      <c r="AI234" s="34">
        <v>7</v>
      </c>
    </row>
    <row r="235" spans="1:35" x14ac:dyDescent="0.25">
      <c r="A235" t="s">
        <v>1347</v>
      </c>
      <c r="B235" t="s">
        <v>849</v>
      </c>
      <c r="C235" t="s">
        <v>1010</v>
      </c>
      <c r="D235" t="s">
        <v>1231</v>
      </c>
      <c r="E235" s="33">
        <v>36.68888888888889</v>
      </c>
      <c r="F235" s="33">
        <v>4.8</v>
      </c>
      <c r="G235" s="33">
        <v>0.28888888888888886</v>
      </c>
      <c r="H235" s="33">
        <v>0.25555555555555554</v>
      </c>
      <c r="I235" s="33">
        <v>0.26666666666666666</v>
      </c>
      <c r="J235" s="33">
        <v>0</v>
      </c>
      <c r="K235" s="33">
        <v>0</v>
      </c>
      <c r="L235" s="33">
        <v>0.50133333333333341</v>
      </c>
      <c r="M235" s="33">
        <v>1.6972222222222222</v>
      </c>
      <c r="N235" s="33">
        <v>0.15555555555555556</v>
      </c>
      <c r="O235" s="33">
        <v>5.0499697153240458E-2</v>
      </c>
      <c r="P235" s="33">
        <v>3.2527777777777778</v>
      </c>
      <c r="Q235" s="33">
        <v>0.34444444444444444</v>
      </c>
      <c r="R235" s="33">
        <v>9.8046638400969111E-2</v>
      </c>
      <c r="S235" s="33">
        <v>0.58766666666666667</v>
      </c>
      <c r="T235" s="33">
        <v>2.4254444444444454</v>
      </c>
      <c r="U235" s="33">
        <v>0</v>
      </c>
      <c r="V235" s="33">
        <v>8.2125984251968528E-2</v>
      </c>
      <c r="W235" s="33">
        <v>0.75355555555555531</v>
      </c>
      <c r="X235" s="33">
        <v>1.8041111111111114</v>
      </c>
      <c r="Y235" s="33">
        <v>0</v>
      </c>
      <c r="Z235" s="33">
        <v>6.9712295578437319E-2</v>
      </c>
      <c r="AA235" s="33">
        <v>0</v>
      </c>
      <c r="AB235" s="33">
        <v>0</v>
      </c>
      <c r="AC235" s="33">
        <v>0</v>
      </c>
      <c r="AD235" s="33">
        <v>0</v>
      </c>
      <c r="AE235" s="33">
        <v>0</v>
      </c>
      <c r="AF235" s="33">
        <v>0</v>
      </c>
      <c r="AG235" s="33">
        <v>0</v>
      </c>
      <c r="AH235" t="s">
        <v>367</v>
      </c>
      <c r="AI235" s="34">
        <v>7</v>
      </c>
    </row>
    <row r="236" spans="1:35" x14ac:dyDescent="0.25">
      <c r="A236" t="s">
        <v>1347</v>
      </c>
      <c r="B236" t="s">
        <v>642</v>
      </c>
      <c r="C236" t="s">
        <v>974</v>
      </c>
      <c r="D236" t="s">
        <v>1242</v>
      </c>
      <c r="E236" s="33">
        <v>69.588888888888889</v>
      </c>
      <c r="F236" s="33">
        <v>11.722222222222221</v>
      </c>
      <c r="G236" s="33">
        <v>0</v>
      </c>
      <c r="H236" s="33">
        <v>0.2388888888888889</v>
      </c>
      <c r="I236" s="33">
        <v>0.32222222222222224</v>
      </c>
      <c r="J236" s="33">
        <v>0</v>
      </c>
      <c r="K236" s="33">
        <v>0</v>
      </c>
      <c r="L236" s="33">
        <v>2.5261111111111116</v>
      </c>
      <c r="M236" s="33">
        <v>0</v>
      </c>
      <c r="N236" s="33">
        <v>5.4493333333333318</v>
      </c>
      <c r="O236" s="33">
        <v>7.8307520357656049E-2</v>
      </c>
      <c r="P236" s="33">
        <v>6.5124444444444434</v>
      </c>
      <c r="Q236" s="33">
        <v>0</v>
      </c>
      <c r="R236" s="33">
        <v>9.3584544148171786E-2</v>
      </c>
      <c r="S236" s="33">
        <v>1.6883333333333328</v>
      </c>
      <c r="T236" s="33">
        <v>4.8932222222222199</v>
      </c>
      <c r="U236" s="33">
        <v>0</v>
      </c>
      <c r="V236" s="33">
        <v>9.4577678428867912E-2</v>
      </c>
      <c r="W236" s="33">
        <v>1.3257777777777779</v>
      </c>
      <c r="X236" s="33">
        <v>3.6766666666666672</v>
      </c>
      <c r="Y236" s="33">
        <v>0</v>
      </c>
      <c r="Z236" s="33">
        <v>7.1885677790196403E-2</v>
      </c>
      <c r="AA236" s="33">
        <v>0</v>
      </c>
      <c r="AB236" s="33">
        <v>0</v>
      </c>
      <c r="AC236" s="33">
        <v>0</v>
      </c>
      <c r="AD236" s="33">
        <v>0</v>
      </c>
      <c r="AE236" s="33">
        <v>0</v>
      </c>
      <c r="AF236" s="33">
        <v>0</v>
      </c>
      <c r="AG236" s="33">
        <v>0</v>
      </c>
      <c r="AH236" t="s">
        <v>156</v>
      </c>
      <c r="AI236" s="34">
        <v>7</v>
      </c>
    </row>
    <row r="237" spans="1:35" x14ac:dyDescent="0.25">
      <c r="A237" t="s">
        <v>1347</v>
      </c>
      <c r="B237" t="s">
        <v>928</v>
      </c>
      <c r="C237" t="s">
        <v>1201</v>
      </c>
      <c r="D237" t="s">
        <v>1220</v>
      </c>
      <c r="E237" s="33">
        <v>36.322222222222223</v>
      </c>
      <c r="F237" s="33">
        <v>5.1555555555555559</v>
      </c>
      <c r="G237" s="33">
        <v>0.21111111111111111</v>
      </c>
      <c r="H237" s="33">
        <v>0.69444444444444442</v>
      </c>
      <c r="I237" s="33">
        <v>0.58888888888888891</v>
      </c>
      <c r="J237" s="33">
        <v>0</v>
      </c>
      <c r="K237" s="33">
        <v>0</v>
      </c>
      <c r="L237" s="33">
        <v>2.0516666666666663</v>
      </c>
      <c r="M237" s="33">
        <v>0</v>
      </c>
      <c r="N237" s="33">
        <v>0</v>
      </c>
      <c r="O237" s="33">
        <v>0</v>
      </c>
      <c r="P237" s="33">
        <v>5.5111111111111111</v>
      </c>
      <c r="Q237" s="33">
        <v>5.7943333333333333</v>
      </c>
      <c r="R237" s="33">
        <v>0.3112542061792597</v>
      </c>
      <c r="S237" s="33">
        <v>4.1191111111111107</v>
      </c>
      <c r="T237" s="33">
        <v>2.1745555555555556</v>
      </c>
      <c r="U237" s="33">
        <v>0</v>
      </c>
      <c r="V237" s="33">
        <v>0.17327317222392169</v>
      </c>
      <c r="W237" s="33">
        <v>4.4409999999999989</v>
      </c>
      <c r="X237" s="33">
        <v>2.9799999999999991</v>
      </c>
      <c r="Y237" s="33">
        <v>0</v>
      </c>
      <c r="Z237" s="33">
        <v>0.2043101866014071</v>
      </c>
      <c r="AA237" s="33">
        <v>0</v>
      </c>
      <c r="AB237" s="33">
        <v>0</v>
      </c>
      <c r="AC237" s="33">
        <v>0</v>
      </c>
      <c r="AD237" s="33">
        <v>0</v>
      </c>
      <c r="AE237" s="33">
        <v>0</v>
      </c>
      <c r="AF237" s="33">
        <v>0</v>
      </c>
      <c r="AG237" s="33">
        <v>0</v>
      </c>
      <c r="AH237" t="s">
        <v>446</v>
      </c>
      <c r="AI237" s="34">
        <v>7</v>
      </c>
    </row>
    <row r="238" spans="1:35" x14ac:dyDescent="0.25">
      <c r="A238" t="s">
        <v>1347</v>
      </c>
      <c r="B238" t="s">
        <v>597</v>
      </c>
      <c r="C238" t="s">
        <v>1039</v>
      </c>
      <c r="D238" t="s">
        <v>1274</v>
      </c>
      <c r="E238" s="33">
        <v>42.422222222222224</v>
      </c>
      <c r="F238" s="33">
        <v>0</v>
      </c>
      <c r="G238" s="33">
        <v>0</v>
      </c>
      <c r="H238" s="33">
        <v>0</v>
      </c>
      <c r="I238" s="33">
        <v>0</v>
      </c>
      <c r="J238" s="33">
        <v>0</v>
      </c>
      <c r="K238" s="33">
        <v>0</v>
      </c>
      <c r="L238" s="33">
        <v>0</v>
      </c>
      <c r="M238" s="33">
        <v>0</v>
      </c>
      <c r="N238" s="33">
        <v>5.8166666666666664</v>
      </c>
      <c r="O238" s="33">
        <v>0.13711367207962283</v>
      </c>
      <c r="P238" s="33">
        <v>3.7083333333333335</v>
      </c>
      <c r="Q238" s="33">
        <v>0</v>
      </c>
      <c r="R238" s="33">
        <v>8.7414876898899943E-2</v>
      </c>
      <c r="S238" s="33">
        <v>0</v>
      </c>
      <c r="T238" s="33">
        <v>0</v>
      </c>
      <c r="U238" s="33">
        <v>0</v>
      </c>
      <c r="V238" s="33">
        <v>0</v>
      </c>
      <c r="W238" s="33">
        <v>0</v>
      </c>
      <c r="X238" s="33">
        <v>0</v>
      </c>
      <c r="Y238" s="33">
        <v>0</v>
      </c>
      <c r="Z238" s="33">
        <v>0</v>
      </c>
      <c r="AA238" s="33">
        <v>0</v>
      </c>
      <c r="AB238" s="33">
        <v>0</v>
      </c>
      <c r="AC238" s="33">
        <v>0</v>
      </c>
      <c r="AD238" s="33">
        <v>0</v>
      </c>
      <c r="AE238" s="33">
        <v>0</v>
      </c>
      <c r="AF238" s="33">
        <v>0</v>
      </c>
      <c r="AG238" s="33">
        <v>0</v>
      </c>
      <c r="AH238" t="s">
        <v>110</v>
      </c>
      <c r="AI238" s="34">
        <v>7</v>
      </c>
    </row>
    <row r="239" spans="1:35" x14ac:dyDescent="0.25">
      <c r="A239" t="s">
        <v>1347</v>
      </c>
      <c r="B239" t="s">
        <v>798</v>
      </c>
      <c r="C239" t="s">
        <v>980</v>
      </c>
      <c r="D239" t="s">
        <v>1238</v>
      </c>
      <c r="E239" s="33">
        <v>85.077777777777783</v>
      </c>
      <c r="F239" s="33">
        <v>5.333333333333333</v>
      </c>
      <c r="G239" s="33">
        <v>0.2</v>
      </c>
      <c r="H239" s="33">
        <v>5.5555555555555558E-3</v>
      </c>
      <c r="I239" s="33">
        <v>1.1555555555555554</v>
      </c>
      <c r="J239" s="33">
        <v>0</v>
      </c>
      <c r="K239" s="33">
        <v>0</v>
      </c>
      <c r="L239" s="33">
        <v>0.84444444444444444</v>
      </c>
      <c r="M239" s="33">
        <v>4.9777777777777779</v>
      </c>
      <c r="N239" s="33">
        <v>5.4861111111111107</v>
      </c>
      <c r="O239" s="33">
        <v>0.12299203343345957</v>
      </c>
      <c r="P239" s="33">
        <v>4.6888888888888891</v>
      </c>
      <c r="Q239" s="33">
        <v>11.291111111111112</v>
      </c>
      <c r="R239" s="33">
        <v>0.18782813112184929</v>
      </c>
      <c r="S239" s="33">
        <v>2.7055555555555557</v>
      </c>
      <c r="T239" s="33">
        <v>9.0488888888888894</v>
      </c>
      <c r="U239" s="33">
        <v>0</v>
      </c>
      <c r="V239" s="33">
        <v>0.13816115972312917</v>
      </c>
      <c r="W239" s="33">
        <v>2.8250000000000002</v>
      </c>
      <c r="X239" s="33">
        <v>6.5972222222222223</v>
      </c>
      <c r="Y239" s="33">
        <v>0</v>
      </c>
      <c r="Z239" s="33">
        <v>0.11074833485699359</v>
      </c>
      <c r="AA239" s="33">
        <v>0</v>
      </c>
      <c r="AB239" s="33">
        <v>0</v>
      </c>
      <c r="AC239" s="33">
        <v>0</v>
      </c>
      <c r="AD239" s="33">
        <v>0</v>
      </c>
      <c r="AE239" s="33">
        <v>0</v>
      </c>
      <c r="AF239" s="33">
        <v>0</v>
      </c>
      <c r="AG239" s="33">
        <v>0.23333333333333334</v>
      </c>
      <c r="AH239" t="s">
        <v>313</v>
      </c>
      <c r="AI239" s="34">
        <v>7</v>
      </c>
    </row>
    <row r="240" spans="1:35" x14ac:dyDescent="0.25">
      <c r="A240" t="s">
        <v>1347</v>
      </c>
      <c r="B240" t="s">
        <v>867</v>
      </c>
      <c r="C240" t="s">
        <v>1100</v>
      </c>
      <c r="D240" t="s">
        <v>1271</v>
      </c>
      <c r="E240" s="33">
        <v>73.655555555555551</v>
      </c>
      <c r="F240" s="33">
        <v>7.5555555555555554</v>
      </c>
      <c r="G240" s="33">
        <v>0.32222222222222224</v>
      </c>
      <c r="H240" s="33">
        <v>0.43333333333333335</v>
      </c>
      <c r="I240" s="33">
        <v>5.6888888888888891</v>
      </c>
      <c r="J240" s="33">
        <v>0</v>
      </c>
      <c r="K240" s="33">
        <v>0</v>
      </c>
      <c r="L240" s="33">
        <v>4.6085555555555562</v>
      </c>
      <c r="M240" s="33">
        <v>0</v>
      </c>
      <c r="N240" s="33">
        <v>8.7083333333333339</v>
      </c>
      <c r="O240" s="33">
        <v>0.1182305023382109</v>
      </c>
      <c r="P240" s="33">
        <v>7.8861111111111111</v>
      </c>
      <c r="Q240" s="33">
        <v>0</v>
      </c>
      <c r="R240" s="33">
        <v>0.10706743098506563</v>
      </c>
      <c r="S240" s="33">
        <v>16.561333333333334</v>
      </c>
      <c r="T240" s="33">
        <v>5.4563333333333333</v>
      </c>
      <c r="U240" s="33">
        <v>0</v>
      </c>
      <c r="V240" s="33">
        <v>0.29892744003620458</v>
      </c>
      <c r="W240" s="33">
        <v>6.4578888888888883</v>
      </c>
      <c r="X240" s="33">
        <v>17.205555555555559</v>
      </c>
      <c r="Y240" s="33">
        <v>0</v>
      </c>
      <c r="Z240" s="33">
        <v>0.32127168502036513</v>
      </c>
      <c r="AA240" s="33">
        <v>0</v>
      </c>
      <c r="AB240" s="33">
        <v>0</v>
      </c>
      <c r="AC240" s="33">
        <v>0</v>
      </c>
      <c r="AD240" s="33">
        <v>0</v>
      </c>
      <c r="AE240" s="33">
        <v>0</v>
      </c>
      <c r="AF240" s="33">
        <v>0</v>
      </c>
      <c r="AG240" s="33">
        <v>0</v>
      </c>
      <c r="AH240" t="s">
        <v>385</v>
      </c>
      <c r="AI240" s="34">
        <v>7</v>
      </c>
    </row>
    <row r="241" spans="1:35" x14ac:dyDescent="0.25">
      <c r="A241" t="s">
        <v>1347</v>
      </c>
      <c r="B241" t="s">
        <v>759</v>
      </c>
      <c r="C241" t="s">
        <v>1008</v>
      </c>
      <c r="D241" t="s">
        <v>1258</v>
      </c>
      <c r="E241" s="33">
        <v>34.922222222222224</v>
      </c>
      <c r="F241" s="33">
        <v>0.9</v>
      </c>
      <c r="G241" s="33">
        <v>6.6666666666666666E-2</v>
      </c>
      <c r="H241" s="33">
        <v>0</v>
      </c>
      <c r="I241" s="33">
        <v>0.1</v>
      </c>
      <c r="J241" s="33">
        <v>0</v>
      </c>
      <c r="K241" s="33">
        <v>0</v>
      </c>
      <c r="L241" s="33">
        <v>0</v>
      </c>
      <c r="M241" s="33">
        <v>5.3083333333333336</v>
      </c>
      <c r="N241" s="33">
        <v>0</v>
      </c>
      <c r="O241" s="33">
        <v>0.1520044543429844</v>
      </c>
      <c r="P241" s="33">
        <v>6.5387777777777796</v>
      </c>
      <c r="Q241" s="33">
        <v>0</v>
      </c>
      <c r="R241" s="33">
        <v>0.18723830734966596</v>
      </c>
      <c r="S241" s="33">
        <v>0.49133333333333323</v>
      </c>
      <c r="T241" s="33">
        <v>3.5303333333333335</v>
      </c>
      <c r="U241" s="33">
        <v>0</v>
      </c>
      <c r="V241" s="33">
        <v>0.11516067451479477</v>
      </c>
      <c r="W241" s="33">
        <v>0.49833333333333335</v>
      </c>
      <c r="X241" s="33">
        <v>1.9783333333333337</v>
      </c>
      <c r="Y241" s="33">
        <v>0</v>
      </c>
      <c r="Z241" s="33">
        <v>7.0919503658924604E-2</v>
      </c>
      <c r="AA241" s="33">
        <v>0</v>
      </c>
      <c r="AB241" s="33">
        <v>0</v>
      </c>
      <c r="AC241" s="33">
        <v>0</v>
      </c>
      <c r="AD241" s="33">
        <v>0</v>
      </c>
      <c r="AE241" s="33">
        <v>0</v>
      </c>
      <c r="AF241" s="33">
        <v>0</v>
      </c>
      <c r="AG241" s="33">
        <v>0</v>
      </c>
      <c r="AH241" t="s">
        <v>274</v>
      </c>
      <c r="AI241" s="34">
        <v>7</v>
      </c>
    </row>
    <row r="242" spans="1:35" x14ac:dyDescent="0.25">
      <c r="A242" t="s">
        <v>1347</v>
      </c>
      <c r="B242" t="s">
        <v>533</v>
      </c>
      <c r="C242" t="s">
        <v>1002</v>
      </c>
      <c r="D242" t="s">
        <v>1218</v>
      </c>
      <c r="E242" s="33">
        <v>71.900000000000006</v>
      </c>
      <c r="F242" s="33">
        <v>20.122222222222224</v>
      </c>
      <c r="G242" s="33">
        <v>0.14444444444444443</v>
      </c>
      <c r="H242" s="33">
        <v>0</v>
      </c>
      <c r="I242" s="33">
        <v>0.33333333333333331</v>
      </c>
      <c r="J242" s="33">
        <v>0</v>
      </c>
      <c r="K242" s="33">
        <v>0</v>
      </c>
      <c r="L242" s="33">
        <v>0.27833333333333327</v>
      </c>
      <c r="M242" s="33">
        <v>2.9477777777777781</v>
      </c>
      <c r="N242" s="33">
        <v>3.5767777777777767</v>
      </c>
      <c r="O242" s="33">
        <v>9.0744861690619669E-2</v>
      </c>
      <c r="P242" s="33">
        <v>2.6118888888888887</v>
      </c>
      <c r="Q242" s="33">
        <v>7.6240000000000023</v>
      </c>
      <c r="R242" s="33">
        <v>0.14236284963684132</v>
      </c>
      <c r="S242" s="33">
        <v>0.39066666666666661</v>
      </c>
      <c r="T242" s="33">
        <v>0.13266666666666665</v>
      </c>
      <c r="U242" s="33">
        <v>0</v>
      </c>
      <c r="V242" s="33">
        <v>7.2786277236903084E-3</v>
      </c>
      <c r="W242" s="33">
        <v>0.5872222222222222</v>
      </c>
      <c r="X242" s="33">
        <v>4.4942222222222226</v>
      </c>
      <c r="Y242" s="33">
        <v>2.6333333333333333</v>
      </c>
      <c r="Z242" s="33">
        <v>0.10729871735435018</v>
      </c>
      <c r="AA242" s="33">
        <v>0</v>
      </c>
      <c r="AB242" s="33">
        <v>0</v>
      </c>
      <c r="AC242" s="33">
        <v>0</v>
      </c>
      <c r="AD242" s="33">
        <v>0</v>
      </c>
      <c r="AE242" s="33">
        <v>0</v>
      </c>
      <c r="AF242" s="33">
        <v>0</v>
      </c>
      <c r="AG242" s="33">
        <v>0</v>
      </c>
      <c r="AH242" t="s">
        <v>44</v>
      </c>
      <c r="AI242" s="34">
        <v>7</v>
      </c>
    </row>
    <row r="243" spans="1:35" x14ac:dyDescent="0.25">
      <c r="A243" t="s">
        <v>1347</v>
      </c>
      <c r="B243" t="s">
        <v>799</v>
      </c>
      <c r="C243" t="s">
        <v>1064</v>
      </c>
      <c r="D243" t="s">
        <v>1224</v>
      </c>
      <c r="E243" s="33">
        <v>48.833333333333336</v>
      </c>
      <c r="F243" s="33">
        <v>10.022222222222222</v>
      </c>
      <c r="G243" s="33">
        <v>5.5555555555555552E-2</v>
      </c>
      <c r="H243" s="33">
        <v>0.17777777777777778</v>
      </c>
      <c r="I243" s="33">
        <v>0.22222222222222221</v>
      </c>
      <c r="J243" s="33">
        <v>0</v>
      </c>
      <c r="K243" s="33">
        <v>0</v>
      </c>
      <c r="L243" s="33">
        <v>1.7549999999999999</v>
      </c>
      <c r="M243" s="33">
        <v>4.416666666666667</v>
      </c>
      <c r="N243" s="33">
        <v>0</v>
      </c>
      <c r="O243" s="33">
        <v>9.0443686006825938E-2</v>
      </c>
      <c r="P243" s="33">
        <v>0</v>
      </c>
      <c r="Q243" s="33">
        <v>11.472222222222221</v>
      </c>
      <c r="R243" s="33">
        <v>0.23492605233219566</v>
      </c>
      <c r="S243" s="33">
        <v>0.39555555555555555</v>
      </c>
      <c r="T243" s="33">
        <v>3.2922222222222217</v>
      </c>
      <c r="U243" s="33">
        <v>0</v>
      </c>
      <c r="V243" s="33">
        <v>7.5517633674630255E-2</v>
      </c>
      <c r="W243" s="33">
        <v>0.69977777777777772</v>
      </c>
      <c r="X243" s="33">
        <v>4.972999999999999</v>
      </c>
      <c r="Y243" s="33">
        <v>0</v>
      </c>
      <c r="Z243" s="33">
        <v>0.11616609783845275</v>
      </c>
      <c r="AA243" s="33">
        <v>0</v>
      </c>
      <c r="AB243" s="33">
        <v>0</v>
      </c>
      <c r="AC243" s="33">
        <v>0</v>
      </c>
      <c r="AD243" s="33">
        <v>0</v>
      </c>
      <c r="AE243" s="33">
        <v>0</v>
      </c>
      <c r="AF243" s="33">
        <v>0</v>
      </c>
      <c r="AG243" s="33">
        <v>0</v>
      </c>
      <c r="AH243" t="s">
        <v>314</v>
      </c>
      <c r="AI243" s="34">
        <v>7</v>
      </c>
    </row>
    <row r="244" spans="1:35" x14ac:dyDescent="0.25">
      <c r="A244" t="s">
        <v>1347</v>
      </c>
      <c r="B244" t="s">
        <v>748</v>
      </c>
      <c r="C244" t="s">
        <v>1154</v>
      </c>
      <c r="D244" t="s">
        <v>1283</v>
      </c>
      <c r="E244" s="33">
        <v>93.666666666666671</v>
      </c>
      <c r="F244" s="33">
        <v>5.6888888888888891</v>
      </c>
      <c r="G244" s="33">
        <v>0</v>
      </c>
      <c r="H244" s="33">
        <v>0</v>
      </c>
      <c r="I244" s="33">
        <v>0</v>
      </c>
      <c r="J244" s="33">
        <v>0</v>
      </c>
      <c r="K244" s="33">
        <v>0</v>
      </c>
      <c r="L244" s="33">
        <v>3.0295555555555551</v>
      </c>
      <c r="M244" s="33">
        <v>0</v>
      </c>
      <c r="N244" s="33">
        <v>0</v>
      </c>
      <c r="O244" s="33">
        <v>0</v>
      </c>
      <c r="P244" s="33">
        <v>0</v>
      </c>
      <c r="Q244" s="33">
        <v>0</v>
      </c>
      <c r="R244" s="33">
        <v>0</v>
      </c>
      <c r="S244" s="33">
        <v>4.1554444444444467</v>
      </c>
      <c r="T244" s="33">
        <v>9.4067777777777799</v>
      </c>
      <c r="U244" s="33">
        <v>0</v>
      </c>
      <c r="V244" s="33">
        <v>0.14479240806642946</v>
      </c>
      <c r="W244" s="33">
        <v>3.2637777777777779</v>
      </c>
      <c r="X244" s="33">
        <v>10.523111111111113</v>
      </c>
      <c r="Y244" s="33">
        <v>0</v>
      </c>
      <c r="Z244" s="33">
        <v>0.14719098457888494</v>
      </c>
      <c r="AA244" s="33">
        <v>0</v>
      </c>
      <c r="AB244" s="33">
        <v>0</v>
      </c>
      <c r="AC244" s="33">
        <v>0</v>
      </c>
      <c r="AD244" s="33">
        <v>0</v>
      </c>
      <c r="AE244" s="33">
        <v>2.3888888888888888</v>
      </c>
      <c r="AF244" s="33">
        <v>0</v>
      </c>
      <c r="AG244" s="33">
        <v>0</v>
      </c>
      <c r="AH244" t="s">
        <v>262</v>
      </c>
      <c r="AI244" s="34">
        <v>7</v>
      </c>
    </row>
    <row r="245" spans="1:35" x14ac:dyDescent="0.25">
      <c r="A245" t="s">
        <v>1347</v>
      </c>
      <c r="B245" t="s">
        <v>483</v>
      </c>
      <c r="C245" t="s">
        <v>1067</v>
      </c>
      <c r="D245" t="s">
        <v>1286</v>
      </c>
      <c r="E245" s="33">
        <v>186.38888888888889</v>
      </c>
      <c r="F245" s="33">
        <v>5.2222222222222223</v>
      </c>
      <c r="G245" s="33">
        <v>0.61111111111111116</v>
      </c>
      <c r="H245" s="33">
        <v>1.4</v>
      </c>
      <c r="I245" s="33">
        <v>3.9</v>
      </c>
      <c r="J245" s="33">
        <v>0</v>
      </c>
      <c r="K245" s="33">
        <v>7.3777777777777782</v>
      </c>
      <c r="L245" s="33">
        <v>4.3691111111111116</v>
      </c>
      <c r="M245" s="33">
        <v>23.94744444444445</v>
      </c>
      <c r="N245" s="33">
        <v>11.161888888888887</v>
      </c>
      <c r="O245" s="33">
        <v>0.18836602086438156</v>
      </c>
      <c r="P245" s="33">
        <v>30.456666666666667</v>
      </c>
      <c r="Q245" s="33">
        <v>0</v>
      </c>
      <c r="R245" s="33">
        <v>0.16340387481371088</v>
      </c>
      <c r="S245" s="33">
        <v>10.159444444444443</v>
      </c>
      <c r="T245" s="33">
        <v>1.891888888888889</v>
      </c>
      <c r="U245" s="33">
        <v>0</v>
      </c>
      <c r="V245" s="33">
        <v>6.4656929955290612E-2</v>
      </c>
      <c r="W245" s="33">
        <v>25.203666666666678</v>
      </c>
      <c r="X245" s="33">
        <v>0</v>
      </c>
      <c r="Y245" s="33">
        <v>30.988888888888887</v>
      </c>
      <c r="Z245" s="33">
        <v>0.30148017883755596</v>
      </c>
      <c r="AA245" s="33">
        <v>0</v>
      </c>
      <c r="AB245" s="33">
        <v>0</v>
      </c>
      <c r="AC245" s="33">
        <v>0</v>
      </c>
      <c r="AD245" s="33">
        <v>0</v>
      </c>
      <c r="AE245" s="33">
        <v>0</v>
      </c>
      <c r="AF245" s="33">
        <v>0</v>
      </c>
      <c r="AG245" s="33">
        <v>0</v>
      </c>
      <c r="AH245" t="s">
        <v>105</v>
      </c>
      <c r="AI245" s="34">
        <v>7</v>
      </c>
    </row>
    <row r="246" spans="1:35" x14ac:dyDescent="0.25">
      <c r="A246" t="s">
        <v>1347</v>
      </c>
      <c r="B246" t="s">
        <v>853</v>
      </c>
      <c r="C246" t="s">
        <v>1036</v>
      </c>
      <c r="D246" t="s">
        <v>1240</v>
      </c>
      <c r="E246" s="33">
        <v>55.7</v>
      </c>
      <c r="F246" s="33">
        <v>5.6</v>
      </c>
      <c r="G246" s="33">
        <v>6.6666666666666666E-2</v>
      </c>
      <c r="H246" s="33">
        <v>0.15555555555555556</v>
      </c>
      <c r="I246" s="33">
        <v>0.24444444444444444</v>
      </c>
      <c r="J246" s="33">
        <v>0</v>
      </c>
      <c r="K246" s="33">
        <v>0</v>
      </c>
      <c r="L246" s="33">
        <v>0</v>
      </c>
      <c r="M246" s="33">
        <v>5.6</v>
      </c>
      <c r="N246" s="33">
        <v>17.804222222222222</v>
      </c>
      <c r="O246" s="33">
        <v>0.42018352284061439</v>
      </c>
      <c r="P246" s="33">
        <v>3.8611111111111112</v>
      </c>
      <c r="Q246" s="33">
        <v>8.8074444444444424</v>
      </c>
      <c r="R246" s="33">
        <v>0.22744264911230794</v>
      </c>
      <c r="S246" s="33">
        <v>0</v>
      </c>
      <c r="T246" s="33">
        <v>0</v>
      </c>
      <c r="U246" s="33">
        <v>0</v>
      </c>
      <c r="V246" s="33">
        <v>0</v>
      </c>
      <c r="W246" s="33">
        <v>0</v>
      </c>
      <c r="X246" s="33">
        <v>0</v>
      </c>
      <c r="Y246" s="33">
        <v>0</v>
      </c>
      <c r="Z246" s="33">
        <v>0</v>
      </c>
      <c r="AA246" s="33">
        <v>0</v>
      </c>
      <c r="AB246" s="33">
        <v>0</v>
      </c>
      <c r="AC246" s="33">
        <v>0</v>
      </c>
      <c r="AD246" s="33">
        <v>0</v>
      </c>
      <c r="AE246" s="33">
        <v>0</v>
      </c>
      <c r="AF246" s="33">
        <v>0</v>
      </c>
      <c r="AG246" s="33">
        <v>0</v>
      </c>
      <c r="AH246" t="s">
        <v>371</v>
      </c>
      <c r="AI246" s="34">
        <v>7</v>
      </c>
    </row>
    <row r="247" spans="1:35" x14ac:dyDescent="0.25">
      <c r="A247" t="s">
        <v>1347</v>
      </c>
      <c r="B247" t="s">
        <v>855</v>
      </c>
      <c r="C247" t="s">
        <v>1011</v>
      </c>
      <c r="D247" t="s">
        <v>1279</v>
      </c>
      <c r="E247" s="33">
        <v>26.344444444444445</v>
      </c>
      <c r="F247" s="33">
        <v>1.3111111111111111</v>
      </c>
      <c r="G247" s="33">
        <v>0</v>
      </c>
      <c r="H247" s="33">
        <v>0</v>
      </c>
      <c r="I247" s="33">
        <v>0</v>
      </c>
      <c r="J247" s="33">
        <v>0</v>
      </c>
      <c r="K247" s="33">
        <v>0</v>
      </c>
      <c r="L247" s="33">
        <v>1.4361111111111111</v>
      </c>
      <c r="M247" s="33">
        <v>0</v>
      </c>
      <c r="N247" s="33">
        <v>0</v>
      </c>
      <c r="O247" s="33">
        <v>0</v>
      </c>
      <c r="P247" s="33">
        <v>0</v>
      </c>
      <c r="Q247" s="33">
        <v>0</v>
      </c>
      <c r="R247" s="33">
        <v>0</v>
      </c>
      <c r="S247" s="33">
        <v>4.6718888888888888</v>
      </c>
      <c r="T247" s="33">
        <v>3.2071111111111108</v>
      </c>
      <c r="U247" s="33">
        <v>0</v>
      </c>
      <c r="V247" s="33">
        <v>0.2990763390974272</v>
      </c>
      <c r="W247" s="33">
        <v>3.8256666666666668</v>
      </c>
      <c r="X247" s="33">
        <v>7.6999999999999984</v>
      </c>
      <c r="Y247" s="33">
        <v>0</v>
      </c>
      <c r="Z247" s="33">
        <v>0.43749894559257696</v>
      </c>
      <c r="AA247" s="33">
        <v>0</v>
      </c>
      <c r="AB247" s="33">
        <v>0</v>
      </c>
      <c r="AC247" s="33">
        <v>0</v>
      </c>
      <c r="AD247" s="33">
        <v>0</v>
      </c>
      <c r="AE247" s="33">
        <v>1.3111111111111111</v>
      </c>
      <c r="AF247" s="33">
        <v>0</v>
      </c>
      <c r="AG247" s="33">
        <v>0</v>
      </c>
      <c r="AH247" t="s">
        <v>373</v>
      </c>
      <c r="AI247" s="34">
        <v>7</v>
      </c>
    </row>
    <row r="248" spans="1:35" x14ac:dyDescent="0.25">
      <c r="A248" t="s">
        <v>1347</v>
      </c>
      <c r="B248" t="s">
        <v>885</v>
      </c>
      <c r="C248" t="s">
        <v>1104</v>
      </c>
      <c r="D248" t="s">
        <v>1283</v>
      </c>
      <c r="E248" s="33">
        <v>31.922222222222221</v>
      </c>
      <c r="F248" s="33">
        <v>2.8444444444444446</v>
      </c>
      <c r="G248" s="33">
        <v>0</v>
      </c>
      <c r="H248" s="33">
        <v>0</v>
      </c>
      <c r="I248" s="33">
        <v>0</v>
      </c>
      <c r="J248" s="33">
        <v>0</v>
      </c>
      <c r="K248" s="33">
        <v>0</v>
      </c>
      <c r="L248" s="33">
        <v>3.7571111111111124</v>
      </c>
      <c r="M248" s="33">
        <v>0</v>
      </c>
      <c r="N248" s="33">
        <v>0</v>
      </c>
      <c r="O248" s="33">
        <v>0</v>
      </c>
      <c r="P248" s="33">
        <v>0</v>
      </c>
      <c r="Q248" s="33">
        <v>0</v>
      </c>
      <c r="R248" s="33">
        <v>0</v>
      </c>
      <c r="S248" s="33">
        <v>2.6148888888888897</v>
      </c>
      <c r="T248" s="33">
        <v>7.0665555555555573</v>
      </c>
      <c r="U248" s="33">
        <v>0</v>
      </c>
      <c r="V248" s="33">
        <v>0.30328228332753226</v>
      </c>
      <c r="W248" s="33">
        <v>2.6791111111111117</v>
      </c>
      <c r="X248" s="33">
        <v>8.6770000000000014</v>
      </c>
      <c r="Y248" s="33">
        <v>0</v>
      </c>
      <c r="Z248" s="33">
        <v>0.355743125652628</v>
      </c>
      <c r="AA248" s="33">
        <v>0</v>
      </c>
      <c r="AB248" s="33">
        <v>0</v>
      </c>
      <c r="AC248" s="33">
        <v>0</v>
      </c>
      <c r="AD248" s="33">
        <v>0</v>
      </c>
      <c r="AE248" s="33">
        <v>1.1777777777777778</v>
      </c>
      <c r="AF248" s="33">
        <v>0</v>
      </c>
      <c r="AG248" s="33">
        <v>0</v>
      </c>
      <c r="AH248" t="s">
        <v>403</v>
      </c>
      <c r="AI248" s="34">
        <v>7</v>
      </c>
    </row>
    <row r="249" spans="1:35" x14ac:dyDescent="0.25">
      <c r="A249" t="s">
        <v>1347</v>
      </c>
      <c r="B249" t="s">
        <v>514</v>
      </c>
      <c r="C249" t="s">
        <v>1002</v>
      </c>
      <c r="D249" t="s">
        <v>1218</v>
      </c>
      <c r="E249" s="33">
        <v>42.56666666666667</v>
      </c>
      <c r="F249" s="33">
        <v>5.5111111111111111</v>
      </c>
      <c r="G249" s="33">
        <v>0.44444444444444442</v>
      </c>
      <c r="H249" s="33">
        <v>0</v>
      </c>
      <c r="I249" s="33">
        <v>1.2</v>
      </c>
      <c r="J249" s="33">
        <v>0</v>
      </c>
      <c r="K249" s="33">
        <v>1.1111111111111112E-2</v>
      </c>
      <c r="L249" s="33">
        <v>1.1278888888888887</v>
      </c>
      <c r="M249" s="33">
        <v>0</v>
      </c>
      <c r="N249" s="33">
        <v>5.6361111111111111</v>
      </c>
      <c r="O249" s="33">
        <v>0.13240668232837377</v>
      </c>
      <c r="P249" s="33">
        <v>5.1555555555555559</v>
      </c>
      <c r="Q249" s="33">
        <v>7.9638888888888886</v>
      </c>
      <c r="R249" s="33">
        <v>0.3082093448185852</v>
      </c>
      <c r="S249" s="33">
        <v>1.9035555555555559</v>
      </c>
      <c r="T249" s="33">
        <v>0.66799999999999993</v>
      </c>
      <c r="U249" s="33">
        <v>0</v>
      </c>
      <c r="V249" s="33">
        <v>6.0412424954320025E-2</v>
      </c>
      <c r="W249" s="33">
        <v>0.4045555555555555</v>
      </c>
      <c r="X249" s="33">
        <v>4.6555555555555559</v>
      </c>
      <c r="Y249" s="33">
        <v>0</v>
      </c>
      <c r="Z249" s="33">
        <v>0.11887496737144349</v>
      </c>
      <c r="AA249" s="33">
        <v>0</v>
      </c>
      <c r="AB249" s="33">
        <v>0</v>
      </c>
      <c r="AC249" s="33">
        <v>0</v>
      </c>
      <c r="AD249" s="33">
        <v>0</v>
      </c>
      <c r="AE249" s="33">
        <v>0</v>
      </c>
      <c r="AF249" s="33">
        <v>0</v>
      </c>
      <c r="AG249" s="33">
        <v>0</v>
      </c>
      <c r="AH249" t="s">
        <v>25</v>
      </c>
      <c r="AI249" s="34">
        <v>7</v>
      </c>
    </row>
    <row r="250" spans="1:35" x14ac:dyDescent="0.25">
      <c r="A250" t="s">
        <v>1347</v>
      </c>
      <c r="B250" t="s">
        <v>724</v>
      </c>
      <c r="C250" t="s">
        <v>1136</v>
      </c>
      <c r="D250" t="s">
        <v>1217</v>
      </c>
      <c r="E250" s="33">
        <v>66.599999999999994</v>
      </c>
      <c r="F250" s="33">
        <v>0.77777777777777779</v>
      </c>
      <c r="G250" s="33">
        <v>0</v>
      </c>
      <c r="H250" s="33">
        <v>0.81944444444444442</v>
      </c>
      <c r="I250" s="33">
        <v>2.1777777777777776</v>
      </c>
      <c r="J250" s="33">
        <v>0</v>
      </c>
      <c r="K250" s="33">
        <v>0</v>
      </c>
      <c r="L250" s="33">
        <v>0</v>
      </c>
      <c r="M250" s="33">
        <v>0</v>
      </c>
      <c r="N250" s="33">
        <v>5.1288888888888895</v>
      </c>
      <c r="O250" s="33">
        <v>7.7010343677010359E-2</v>
      </c>
      <c r="P250" s="33">
        <v>4.9733333333333327</v>
      </c>
      <c r="Q250" s="33">
        <v>9.3211111111111098</v>
      </c>
      <c r="R250" s="33">
        <v>0.21463129796463129</v>
      </c>
      <c r="S250" s="33">
        <v>0</v>
      </c>
      <c r="T250" s="33">
        <v>0</v>
      </c>
      <c r="U250" s="33">
        <v>0</v>
      </c>
      <c r="V250" s="33">
        <v>0</v>
      </c>
      <c r="W250" s="33">
        <v>0.13333333333333333</v>
      </c>
      <c r="X250" s="33">
        <v>0.23333333333333334</v>
      </c>
      <c r="Y250" s="33">
        <v>0.55555555555555558</v>
      </c>
      <c r="Z250" s="33">
        <v>1.3847180513847182E-2</v>
      </c>
      <c r="AA250" s="33">
        <v>0</v>
      </c>
      <c r="AB250" s="33">
        <v>0</v>
      </c>
      <c r="AC250" s="33">
        <v>0</v>
      </c>
      <c r="AD250" s="33">
        <v>0</v>
      </c>
      <c r="AE250" s="33">
        <v>0</v>
      </c>
      <c r="AF250" s="33">
        <v>0</v>
      </c>
      <c r="AG250" s="33">
        <v>0</v>
      </c>
      <c r="AH250" t="s">
        <v>238</v>
      </c>
      <c r="AI250" s="34">
        <v>7</v>
      </c>
    </row>
    <row r="251" spans="1:35" x14ac:dyDescent="0.25">
      <c r="A251" t="s">
        <v>1347</v>
      </c>
      <c r="B251" t="s">
        <v>826</v>
      </c>
      <c r="C251" t="s">
        <v>989</v>
      </c>
      <c r="D251" t="s">
        <v>1234</v>
      </c>
      <c r="E251" s="33">
        <v>78.088888888888889</v>
      </c>
      <c r="F251" s="33">
        <v>5.6888888888888891</v>
      </c>
      <c r="G251" s="33">
        <v>0</v>
      </c>
      <c r="H251" s="33">
        <v>0</v>
      </c>
      <c r="I251" s="33">
        <v>0</v>
      </c>
      <c r="J251" s="33">
        <v>0</v>
      </c>
      <c r="K251" s="33">
        <v>0</v>
      </c>
      <c r="L251" s="33">
        <v>3.7841111111111116</v>
      </c>
      <c r="M251" s="33">
        <v>5.5923333333333343</v>
      </c>
      <c r="N251" s="33">
        <v>0</v>
      </c>
      <c r="O251" s="33">
        <v>7.1614968696642009E-2</v>
      </c>
      <c r="P251" s="33">
        <v>0</v>
      </c>
      <c r="Q251" s="33">
        <v>6.4114444444444425</v>
      </c>
      <c r="R251" s="33">
        <v>8.210443938531585E-2</v>
      </c>
      <c r="S251" s="33">
        <v>0.71377777777777773</v>
      </c>
      <c r="T251" s="33">
        <v>3.0032222222222211</v>
      </c>
      <c r="U251" s="33">
        <v>0</v>
      </c>
      <c r="V251" s="33">
        <v>4.759960159362548E-2</v>
      </c>
      <c r="W251" s="33">
        <v>0.76211111111111096</v>
      </c>
      <c r="X251" s="33">
        <v>3.4380000000000002</v>
      </c>
      <c r="Y251" s="33">
        <v>0</v>
      </c>
      <c r="Z251" s="33">
        <v>5.3786283437677863E-2</v>
      </c>
      <c r="AA251" s="33">
        <v>0</v>
      </c>
      <c r="AB251" s="33">
        <v>0</v>
      </c>
      <c r="AC251" s="33">
        <v>0</v>
      </c>
      <c r="AD251" s="33">
        <v>0</v>
      </c>
      <c r="AE251" s="33">
        <v>0</v>
      </c>
      <c r="AF251" s="33">
        <v>0</v>
      </c>
      <c r="AG251" s="33">
        <v>0</v>
      </c>
      <c r="AH251" t="s">
        <v>342</v>
      </c>
      <c r="AI251" s="34">
        <v>7</v>
      </c>
    </row>
    <row r="252" spans="1:35" x14ac:dyDescent="0.25">
      <c r="A252" t="s">
        <v>1347</v>
      </c>
      <c r="B252" t="s">
        <v>884</v>
      </c>
      <c r="C252" t="s">
        <v>989</v>
      </c>
      <c r="D252" t="s">
        <v>1234</v>
      </c>
      <c r="E252" s="33">
        <v>90.266666666666666</v>
      </c>
      <c r="F252" s="33">
        <v>5.6888888888888891</v>
      </c>
      <c r="G252" s="33">
        <v>0</v>
      </c>
      <c r="H252" s="33">
        <v>0</v>
      </c>
      <c r="I252" s="33">
        <v>0</v>
      </c>
      <c r="J252" s="33">
        <v>0</v>
      </c>
      <c r="K252" s="33">
        <v>0</v>
      </c>
      <c r="L252" s="33">
        <v>7.8843333333333314</v>
      </c>
      <c r="M252" s="33">
        <v>5.2774444444444457</v>
      </c>
      <c r="N252" s="33">
        <v>9.5999999999999979</v>
      </c>
      <c r="O252" s="33">
        <v>0.16481659281142291</v>
      </c>
      <c r="P252" s="33">
        <v>0</v>
      </c>
      <c r="Q252" s="33">
        <v>14.563444444444443</v>
      </c>
      <c r="R252" s="33">
        <v>0.16133801083210239</v>
      </c>
      <c r="S252" s="33">
        <v>3.6269999999999993</v>
      </c>
      <c r="T252" s="33">
        <v>4.6380000000000008</v>
      </c>
      <c r="U252" s="33">
        <v>0</v>
      </c>
      <c r="V252" s="33">
        <v>9.1562038404726737E-2</v>
      </c>
      <c r="W252" s="33">
        <v>7.9223333333333334</v>
      </c>
      <c r="X252" s="33">
        <v>2.1818888888888894</v>
      </c>
      <c r="Y252" s="33">
        <v>0</v>
      </c>
      <c r="Z252" s="33">
        <v>0.11193746922698179</v>
      </c>
      <c r="AA252" s="33">
        <v>0</v>
      </c>
      <c r="AB252" s="33">
        <v>0</v>
      </c>
      <c r="AC252" s="33">
        <v>0</v>
      </c>
      <c r="AD252" s="33">
        <v>0</v>
      </c>
      <c r="AE252" s="33">
        <v>0</v>
      </c>
      <c r="AF252" s="33">
        <v>0</v>
      </c>
      <c r="AG252" s="33">
        <v>0</v>
      </c>
      <c r="AH252" t="s">
        <v>402</v>
      </c>
      <c r="AI252" s="34">
        <v>7</v>
      </c>
    </row>
    <row r="253" spans="1:35" x14ac:dyDescent="0.25">
      <c r="A253" t="s">
        <v>1347</v>
      </c>
      <c r="B253" t="s">
        <v>906</v>
      </c>
      <c r="C253" t="s">
        <v>1198</v>
      </c>
      <c r="D253" t="s">
        <v>1283</v>
      </c>
      <c r="E253" s="33">
        <v>42.18888888888889</v>
      </c>
      <c r="F253" s="33">
        <v>2.6222222222222222</v>
      </c>
      <c r="G253" s="33">
        <v>0</v>
      </c>
      <c r="H253" s="33">
        <v>0</v>
      </c>
      <c r="I253" s="33">
        <v>0</v>
      </c>
      <c r="J253" s="33">
        <v>0</v>
      </c>
      <c r="K253" s="33">
        <v>0</v>
      </c>
      <c r="L253" s="33">
        <v>0</v>
      </c>
      <c r="M253" s="33">
        <v>0</v>
      </c>
      <c r="N253" s="33">
        <v>0</v>
      </c>
      <c r="O253" s="33">
        <v>0</v>
      </c>
      <c r="P253" s="33">
        <v>0</v>
      </c>
      <c r="Q253" s="33">
        <v>4.8611111111111107</v>
      </c>
      <c r="R253" s="33">
        <v>0.11522254411377401</v>
      </c>
      <c r="S253" s="33">
        <v>0</v>
      </c>
      <c r="T253" s="33">
        <v>0</v>
      </c>
      <c r="U253" s="33">
        <v>0</v>
      </c>
      <c r="V253" s="33">
        <v>0</v>
      </c>
      <c r="W253" s="33">
        <v>0</v>
      </c>
      <c r="X253" s="33">
        <v>0</v>
      </c>
      <c r="Y253" s="33">
        <v>0</v>
      </c>
      <c r="Z253" s="33">
        <v>0</v>
      </c>
      <c r="AA253" s="33">
        <v>0</v>
      </c>
      <c r="AB253" s="33">
        <v>2.7333333333333334</v>
      </c>
      <c r="AC253" s="33">
        <v>0</v>
      </c>
      <c r="AD253" s="33">
        <v>0</v>
      </c>
      <c r="AE253" s="33">
        <v>0</v>
      </c>
      <c r="AF253" s="33">
        <v>0</v>
      </c>
      <c r="AG253" s="33">
        <v>0</v>
      </c>
      <c r="AH253" t="s">
        <v>424</v>
      </c>
      <c r="AI253" s="34">
        <v>7</v>
      </c>
    </row>
    <row r="254" spans="1:35" x14ac:dyDescent="0.25">
      <c r="A254" t="s">
        <v>1347</v>
      </c>
      <c r="B254" t="s">
        <v>648</v>
      </c>
      <c r="C254" t="s">
        <v>1076</v>
      </c>
      <c r="D254" t="s">
        <v>1227</v>
      </c>
      <c r="E254" s="33">
        <v>56.611111111111114</v>
      </c>
      <c r="F254" s="33">
        <v>5.6888888888888891</v>
      </c>
      <c r="G254" s="33">
        <v>0.26666666666666666</v>
      </c>
      <c r="H254" s="33">
        <v>0.22222222222222221</v>
      </c>
      <c r="I254" s="33">
        <v>0.26666666666666666</v>
      </c>
      <c r="J254" s="33">
        <v>0</v>
      </c>
      <c r="K254" s="33">
        <v>0</v>
      </c>
      <c r="L254" s="33">
        <v>3.202999999999999</v>
      </c>
      <c r="M254" s="33">
        <v>0</v>
      </c>
      <c r="N254" s="33">
        <v>5.3444444444444441</v>
      </c>
      <c r="O254" s="33">
        <v>9.4406280667320888E-2</v>
      </c>
      <c r="P254" s="33">
        <v>5.3861111111111111</v>
      </c>
      <c r="Q254" s="33">
        <v>0</v>
      </c>
      <c r="R254" s="33">
        <v>9.5142296368989202E-2</v>
      </c>
      <c r="S254" s="33">
        <v>6.1072222222222221</v>
      </c>
      <c r="T254" s="33">
        <v>4.6876666666666669</v>
      </c>
      <c r="U254" s="33">
        <v>0</v>
      </c>
      <c r="V254" s="33">
        <v>0.19068498527968594</v>
      </c>
      <c r="W254" s="33">
        <v>4.2463333333333333</v>
      </c>
      <c r="X254" s="33">
        <v>9.0704444444444441</v>
      </c>
      <c r="Y254" s="33">
        <v>0</v>
      </c>
      <c r="Z254" s="33">
        <v>0.23523258096172714</v>
      </c>
      <c r="AA254" s="33">
        <v>0</v>
      </c>
      <c r="AB254" s="33">
        <v>0</v>
      </c>
      <c r="AC254" s="33">
        <v>0</v>
      </c>
      <c r="AD254" s="33">
        <v>0</v>
      </c>
      <c r="AE254" s="33">
        <v>0</v>
      </c>
      <c r="AF254" s="33">
        <v>0</v>
      </c>
      <c r="AG254" s="33">
        <v>0</v>
      </c>
      <c r="AH254" t="s">
        <v>162</v>
      </c>
      <c r="AI254" s="34">
        <v>7</v>
      </c>
    </row>
    <row r="255" spans="1:35" x14ac:dyDescent="0.25">
      <c r="A255" t="s">
        <v>1347</v>
      </c>
      <c r="B255" t="s">
        <v>833</v>
      </c>
      <c r="C255" t="s">
        <v>1183</v>
      </c>
      <c r="D255" t="s">
        <v>1228</v>
      </c>
      <c r="E255" s="33">
        <v>48.988888888888887</v>
      </c>
      <c r="F255" s="33">
        <v>30.322222222222223</v>
      </c>
      <c r="G255" s="33">
        <v>7.7777777777777779E-2</v>
      </c>
      <c r="H255" s="33">
        <v>0</v>
      </c>
      <c r="I255" s="33">
        <v>0.17777777777777778</v>
      </c>
      <c r="J255" s="33">
        <v>0</v>
      </c>
      <c r="K255" s="33">
        <v>0</v>
      </c>
      <c r="L255" s="33">
        <v>0.38300000000000001</v>
      </c>
      <c r="M255" s="33">
        <v>0</v>
      </c>
      <c r="N255" s="33">
        <v>5.7972222222222225</v>
      </c>
      <c r="O255" s="33">
        <v>0.11833749149467</v>
      </c>
      <c r="P255" s="33">
        <v>0</v>
      </c>
      <c r="Q255" s="33">
        <v>0.65555555555555556</v>
      </c>
      <c r="R255" s="33">
        <v>1.3381719210705375E-2</v>
      </c>
      <c r="S255" s="33">
        <v>2.4817777777777783</v>
      </c>
      <c r="T255" s="33">
        <v>1.5736666666666665</v>
      </c>
      <c r="U255" s="33">
        <v>0</v>
      </c>
      <c r="V255" s="33">
        <v>8.2782943978226373E-2</v>
      </c>
      <c r="W255" s="33">
        <v>2.0902222222222218</v>
      </c>
      <c r="X255" s="33">
        <v>0.71433333333333326</v>
      </c>
      <c r="Y255" s="33">
        <v>0</v>
      </c>
      <c r="Z255" s="33">
        <v>5.7248809253799042E-2</v>
      </c>
      <c r="AA255" s="33">
        <v>0</v>
      </c>
      <c r="AB255" s="33">
        <v>0</v>
      </c>
      <c r="AC255" s="33">
        <v>0</v>
      </c>
      <c r="AD255" s="33">
        <v>12.830555555555556</v>
      </c>
      <c r="AE255" s="33">
        <v>0</v>
      </c>
      <c r="AF255" s="33">
        <v>0</v>
      </c>
      <c r="AG255" s="33">
        <v>0</v>
      </c>
      <c r="AH255" t="s">
        <v>349</v>
      </c>
      <c r="AI255" s="34">
        <v>7</v>
      </c>
    </row>
    <row r="256" spans="1:35" x14ac:dyDescent="0.25">
      <c r="A256" t="s">
        <v>1347</v>
      </c>
      <c r="B256" t="s">
        <v>542</v>
      </c>
      <c r="C256" t="s">
        <v>1084</v>
      </c>
      <c r="D256" t="s">
        <v>1224</v>
      </c>
      <c r="E256" s="33">
        <v>56.4</v>
      </c>
      <c r="F256" s="33">
        <v>1.3333333333333333</v>
      </c>
      <c r="G256" s="33">
        <v>0</v>
      </c>
      <c r="H256" s="33">
        <v>0</v>
      </c>
      <c r="I256" s="33">
        <v>0</v>
      </c>
      <c r="J256" s="33">
        <v>0</v>
      </c>
      <c r="K256" s="33">
        <v>0</v>
      </c>
      <c r="L256" s="33">
        <v>0</v>
      </c>
      <c r="M256" s="33">
        <v>0</v>
      </c>
      <c r="N256" s="33">
        <v>0</v>
      </c>
      <c r="O256" s="33">
        <v>0</v>
      </c>
      <c r="P256" s="33">
        <v>0</v>
      </c>
      <c r="Q256" s="33">
        <v>25.760555555555548</v>
      </c>
      <c r="R256" s="33">
        <v>0.45674743892828989</v>
      </c>
      <c r="S256" s="33">
        <v>0</v>
      </c>
      <c r="T256" s="33">
        <v>0</v>
      </c>
      <c r="U256" s="33">
        <v>0</v>
      </c>
      <c r="V256" s="33">
        <v>0</v>
      </c>
      <c r="W256" s="33">
        <v>0</v>
      </c>
      <c r="X256" s="33">
        <v>0</v>
      </c>
      <c r="Y256" s="33">
        <v>0</v>
      </c>
      <c r="Z256" s="33">
        <v>0</v>
      </c>
      <c r="AA256" s="33">
        <v>0</v>
      </c>
      <c r="AB256" s="33">
        <v>0</v>
      </c>
      <c r="AC256" s="33">
        <v>0</v>
      </c>
      <c r="AD256" s="33">
        <v>0</v>
      </c>
      <c r="AE256" s="33">
        <v>0</v>
      </c>
      <c r="AF256" s="33">
        <v>0</v>
      </c>
      <c r="AG256" s="33">
        <v>0</v>
      </c>
      <c r="AH256" t="s">
        <v>53</v>
      </c>
      <c r="AI256" s="34">
        <v>7</v>
      </c>
    </row>
    <row r="257" spans="1:35" x14ac:dyDescent="0.25">
      <c r="A257" t="s">
        <v>1347</v>
      </c>
      <c r="B257" t="s">
        <v>723</v>
      </c>
      <c r="C257" t="s">
        <v>989</v>
      </c>
      <c r="D257" t="s">
        <v>1234</v>
      </c>
      <c r="E257" s="33">
        <v>84.511111111111106</v>
      </c>
      <c r="F257" s="33">
        <v>5.2444444444444445</v>
      </c>
      <c r="G257" s="33">
        <v>0</v>
      </c>
      <c r="H257" s="33">
        <v>0</v>
      </c>
      <c r="I257" s="33">
        <v>0</v>
      </c>
      <c r="J257" s="33">
        <v>0</v>
      </c>
      <c r="K257" s="33">
        <v>0</v>
      </c>
      <c r="L257" s="33">
        <v>3.6080000000000001</v>
      </c>
      <c r="M257" s="33">
        <v>10.151111111111113</v>
      </c>
      <c r="N257" s="33">
        <v>0</v>
      </c>
      <c r="O257" s="33">
        <v>0.12011569813305288</v>
      </c>
      <c r="P257" s="33">
        <v>0</v>
      </c>
      <c r="Q257" s="33">
        <v>7.6416666666666657</v>
      </c>
      <c r="R257" s="33">
        <v>9.0422035235340509E-2</v>
      </c>
      <c r="S257" s="33">
        <v>4.8535555555555545</v>
      </c>
      <c r="T257" s="33">
        <v>4.3890000000000002</v>
      </c>
      <c r="U257" s="33">
        <v>0</v>
      </c>
      <c r="V257" s="33">
        <v>0.10936497501972127</v>
      </c>
      <c r="W257" s="33">
        <v>4.796000000000002</v>
      </c>
      <c r="X257" s="33">
        <v>4.4829999999999997</v>
      </c>
      <c r="Y257" s="33">
        <v>0</v>
      </c>
      <c r="Z257" s="33">
        <v>0.10979621351564557</v>
      </c>
      <c r="AA257" s="33">
        <v>0</v>
      </c>
      <c r="AB257" s="33">
        <v>0</v>
      </c>
      <c r="AC257" s="33">
        <v>0</v>
      </c>
      <c r="AD257" s="33">
        <v>0</v>
      </c>
      <c r="AE257" s="33">
        <v>0</v>
      </c>
      <c r="AF257" s="33">
        <v>0</v>
      </c>
      <c r="AG257" s="33">
        <v>0</v>
      </c>
      <c r="AH257" t="s">
        <v>237</v>
      </c>
      <c r="AI257" s="34">
        <v>7</v>
      </c>
    </row>
    <row r="258" spans="1:35" x14ac:dyDescent="0.25">
      <c r="A258" t="s">
        <v>1347</v>
      </c>
      <c r="B258" t="s">
        <v>666</v>
      </c>
      <c r="C258" t="s">
        <v>989</v>
      </c>
      <c r="D258" t="s">
        <v>1234</v>
      </c>
      <c r="E258" s="33">
        <v>79.888888888888886</v>
      </c>
      <c r="F258" s="33">
        <v>5.6888888888888891</v>
      </c>
      <c r="G258" s="33">
        <v>1.4444444444444444</v>
      </c>
      <c r="H258" s="33">
        <v>0.34444444444444444</v>
      </c>
      <c r="I258" s="33">
        <v>0.48888888888888887</v>
      </c>
      <c r="J258" s="33">
        <v>0</v>
      </c>
      <c r="K258" s="33">
        <v>0</v>
      </c>
      <c r="L258" s="33">
        <v>1.7794444444444448</v>
      </c>
      <c r="M258" s="33">
        <v>5.5111111111111111</v>
      </c>
      <c r="N258" s="33">
        <v>7.0011111111111086</v>
      </c>
      <c r="O258" s="33">
        <v>0.15662030598052851</v>
      </c>
      <c r="P258" s="33">
        <v>1.779666666666667</v>
      </c>
      <c r="Q258" s="33">
        <v>1.8685555555555557</v>
      </c>
      <c r="R258" s="33">
        <v>4.5666203059805288E-2</v>
      </c>
      <c r="S258" s="33">
        <v>2.4896666666666665</v>
      </c>
      <c r="T258" s="33">
        <v>2.7373333333333321</v>
      </c>
      <c r="U258" s="33">
        <v>0</v>
      </c>
      <c r="V258" s="33">
        <v>6.5428372739916529E-2</v>
      </c>
      <c r="W258" s="33">
        <v>1.322111111111111</v>
      </c>
      <c r="X258" s="33">
        <v>2.6669999999999998</v>
      </c>
      <c r="Y258" s="33">
        <v>0</v>
      </c>
      <c r="Z258" s="33">
        <v>4.9933240611961055E-2</v>
      </c>
      <c r="AA258" s="33">
        <v>0</v>
      </c>
      <c r="AB258" s="33">
        <v>0</v>
      </c>
      <c r="AC258" s="33">
        <v>0</v>
      </c>
      <c r="AD258" s="33">
        <v>0</v>
      </c>
      <c r="AE258" s="33">
        <v>0</v>
      </c>
      <c r="AF258" s="33">
        <v>0</v>
      </c>
      <c r="AG258" s="33">
        <v>0</v>
      </c>
      <c r="AH258" t="s">
        <v>180</v>
      </c>
      <c r="AI258" s="34">
        <v>7</v>
      </c>
    </row>
    <row r="259" spans="1:35" x14ac:dyDescent="0.25">
      <c r="A259" t="s">
        <v>1347</v>
      </c>
      <c r="B259" t="s">
        <v>548</v>
      </c>
      <c r="C259" t="s">
        <v>1020</v>
      </c>
      <c r="D259" t="s">
        <v>1298</v>
      </c>
      <c r="E259" s="33">
        <v>53.088888888888889</v>
      </c>
      <c r="F259" s="33">
        <v>9.7222222222222214</v>
      </c>
      <c r="G259" s="33">
        <v>1.1111111111111112E-2</v>
      </c>
      <c r="H259" s="33">
        <v>0.18155555555555555</v>
      </c>
      <c r="I259" s="33">
        <v>0.26666666666666666</v>
      </c>
      <c r="J259" s="33">
        <v>0</v>
      </c>
      <c r="K259" s="33">
        <v>0</v>
      </c>
      <c r="L259" s="33">
        <v>0</v>
      </c>
      <c r="M259" s="33">
        <v>0</v>
      </c>
      <c r="N259" s="33">
        <v>5.8559999999999999</v>
      </c>
      <c r="O259" s="33">
        <v>0.11030556718292173</v>
      </c>
      <c r="P259" s="33">
        <v>8.5104444444444436</v>
      </c>
      <c r="Q259" s="33">
        <v>0</v>
      </c>
      <c r="R259" s="33">
        <v>0.16030556718292172</v>
      </c>
      <c r="S259" s="33">
        <v>0.222</v>
      </c>
      <c r="T259" s="33">
        <v>0.94777777777777772</v>
      </c>
      <c r="U259" s="33">
        <v>0</v>
      </c>
      <c r="V259" s="33">
        <v>2.2034323984930933E-2</v>
      </c>
      <c r="W259" s="33">
        <v>0.15377777777777776</v>
      </c>
      <c r="X259" s="33">
        <v>1.2462222222222221</v>
      </c>
      <c r="Y259" s="33">
        <v>0</v>
      </c>
      <c r="Z259" s="33">
        <v>2.6370866471326915E-2</v>
      </c>
      <c r="AA259" s="33">
        <v>0</v>
      </c>
      <c r="AB259" s="33">
        <v>0</v>
      </c>
      <c r="AC259" s="33">
        <v>0</v>
      </c>
      <c r="AD259" s="33">
        <v>0.32777777777777778</v>
      </c>
      <c r="AE259" s="33">
        <v>0</v>
      </c>
      <c r="AF259" s="33">
        <v>0</v>
      </c>
      <c r="AG259" s="33">
        <v>0</v>
      </c>
      <c r="AH259" t="s">
        <v>59</v>
      </c>
      <c r="AI259" s="34">
        <v>7</v>
      </c>
    </row>
    <row r="260" spans="1:35" x14ac:dyDescent="0.25">
      <c r="A260" t="s">
        <v>1347</v>
      </c>
      <c r="B260" t="s">
        <v>651</v>
      </c>
      <c r="C260" t="s">
        <v>1076</v>
      </c>
      <c r="D260" t="s">
        <v>1227</v>
      </c>
      <c r="E260" s="33">
        <v>38.344444444444441</v>
      </c>
      <c r="F260" s="33">
        <v>7.322222222222222</v>
      </c>
      <c r="G260" s="33">
        <v>4.4444444444444446E-2</v>
      </c>
      <c r="H260" s="33">
        <v>0.12966666666666665</v>
      </c>
      <c r="I260" s="33">
        <v>0.5444444444444444</v>
      </c>
      <c r="J260" s="33">
        <v>0</v>
      </c>
      <c r="K260" s="33">
        <v>0</v>
      </c>
      <c r="L260" s="33">
        <v>0.54188888888888898</v>
      </c>
      <c r="M260" s="33">
        <v>0</v>
      </c>
      <c r="N260" s="33">
        <v>5.5686666666666671</v>
      </c>
      <c r="O260" s="33">
        <v>0.14522747029846422</v>
      </c>
      <c r="P260" s="33">
        <v>5.360666666666666</v>
      </c>
      <c r="Q260" s="33">
        <v>0</v>
      </c>
      <c r="R260" s="33">
        <v>0.13980295566502463</v>
      </c>
      <c r="S260" s="33">
        <v>0.14477777777777778</v>
      </c>
      <c r="T260" s="33">
        <v>2.2252222222222224</v>
      </c>
      <c r="U260" s="33">
        <v>0</v>
      </c>
      <c r="V260" s="33">
        <v>6.1808171544479866E-2</v>
      </c>
      <c r="W260" s="33">
        <v>9.7555555555555548E-2</v>
      </c>
      <c r="X260" s="33">
        <v>2.3046666666666669</v>
      </c>
      <c r="Y260" s="33">
        <v>0</v>
      </c>
      <c r="Z260" s="33">
        <v>6.2648507678933651E-2</v>
      </c>
      <c r="AA260" s="33">
        <v>0</v>
      </c>
      <c r="AB260" s="33">
        <v>0</v>
      </c>
      <c r="AC260" s="33">
        <v>0</v>
      </c>
      <c r="AD260" s="33">
        <v>0</v>
      </c>
      <c r="AE260" s="33">
        <v>0</v>
      </c>
      <c r="AF260" s="33">
        <v>0</v>
      </c>
      <c r="AG260" s="33">
        <v>0</v>
      </c>
      <c r="AH260" t="s">
        <v>165</v>
      </c>
      <c r="AI260" s="34">
        <v>7</v>
      </c>
    </row>
    <row r="261" spans="1:35" x14ac:dyDescent="0.25">
      <c r="A261" t="s">
        <v>1347</v>
      </c>
      <c r="B261" t="s">
        <v>541</v>
      </c>
      <c r="C261" t="s">
        <v>1083</v>
      </c>
      <c r="D261" t="s">
        <v>1283</v>
      </c>
      <c r="E261" s="33">
        <v>61.711111111111109</v>
      </c>
      <c r="F261" s="33">
        <v>33.166666666666664</v>
      </c>
      <c r="G261" s="33">
        <v>0</v>
      </c>
      <c r="H261" s="33">
        <v>0</v>
      </c>
      <c r="I261" s="33">
        <v>0</v>
      </c>
      <c r="J261" s="33">
        <v>0</v>
      </c>
      <c r="K261" s="33">
        <v>0</v>
      </c>
      <c r="L261" s="33">
        <v>1.0762222222222222</v>
      </c>
      <c r="M261" s="33">
        <v>0</v>
      </c>
      <c r="N261" s="33">
        <v>5.6888888888888891</v>
      </c>
      <c r="O261" s="33">
        <v>9.218581202736767E-2</v>
      </c>
      <c r="P261" s="33">
        <v>0</v>
      </c>
      <c r="Q261" s="33">
        <v>5.5444444444444443</v>
      </c>
      <c r="R261" s="33">
        <v>8.984515664386028E-2</v>
      </c>
      <c r="S261" s="33">
        <v>1.4798888888888893</v>
      </c>
      <c r="T261" s="33">
        <v>6.3056666666666663</v>
      </c>
      <c r="U261" s="33">
        <v>0</v>
      </c>
      <c r="V261" s="33">
        <v>0.12616132517104789</v>
      </c>
      <c r="W261" s="33">
        <v>0.92900000000000005</v>
      </c>
      <c r="X261" s="33">
        <v>3.2237777777777774</v>
      </c>
      <c r="Y261" s="33">
        <v>0</v>
      </c>
      <c r="Z261" s="33">
        <v>6.7293842275837235E-2</v>
      </c>
      <c r="AA261" s="33">
        <v>0</v>
      </c>
      <c r="AB261" s="33">
        <v>0</v>
      </c>
      <c r="AC261" s="33">
        <v>0</v>
      </c>
      <c r="AD261" s="33">
        <v>8.5722222222222229</v>
      </c>
      <c r="AE261" s="33">
        <v>0</v>
      </c>
      <c r="AF261" s="33">
        <v>0</v>
      </c>
      <c r="AG261" s="33">
        <v>0</v>
      </c>
      <c r="AH261" t="s">
        <v>52</v>
      </c>
      <c r="AI261" s="34">
        <v>7</v>
      </c>
    </row>
    <row r="262" spans="1:35" x14ac:dyDescent="0.25">
      <c r="A262" t="s">
        <v>1347</v>
      </c>
      <c r="B262" t="s">
        <v>730</v>
      </c>
      <c r="C262" t="s">
        <v>1139</v>
      </c>
      <c r="D262" t="s">
        <v>1268</v>
      </c>
      <c r="E262" s="33">
        <v>49.333333333333336</v>
      </c>
      <c r="F262" s="33">
        <v>5.5555555555555554</v>
      </c>
      <c r="G262" s="33">
        <v>1.5666666666666667</v>
      </c>
      <c r="H262" s="33">
        <v>0</v>
      </c>
      <c r="I262" s="33">
        <v>0.24444444444444444</v>
      </c>
      <c r="J262" s="33">
        <v>0</v>
      </c>
      <c r="K262" s="33">
        <v>0.53333333333333333</v>
      </c>
      <c r="L262" s="33">
        <v>0</v>
      </c>
      <c r="M262" s="33">
        <v>0.4572222222222222</v>
      </c>
      <c r="N262" s="33">
        <v>0</v>
      </c>
      <c r="O262" s="33">
        <v>9.268018018018017E-3</v>
      </c>
      <c r="P262" s="33">
        <v>0</v>
      </c>
      <c r="Q262" s="33">
        <v>5.8583333333333334</v>
      </c>
      <c r="R262" s="33">
        <v>0.11874999999999999</v>
      </c>
      <c r="S262" s="33">
        <v>1.3611111111111112</v>
      </c>
      <c r="T262" s="33">
        <v>0</v>
      </c>
      <c r="U262" s="33">
        <v>4.5666666666666664</v>
      </c>
      <c r="V262" s="33">
        <v>0.12015765765765764</v>
      </c>
      <c r="W262" s="33">
        <v>0.46944444444444444</v>
      </c>
      <c r="X262" s="33">
        <v>0</v>
      </c>
      <c r="Y262" s="33">
        <v>4.1444444444444448</v>
      </c>
      <c r="Z262" s="33">
        <v>9.3524774774774777E-2</v>
      </c>
      <c r="AA262" s="33">
        <v>0</v>
      </c>
      <c r="AB262" s="33">
        <v>0</v>
      </c>
      <c r="AC262" s="33">
        <v>0</v>
      </c>
      <c r="AD262" s="33">
        <v>0</v>
      </c>
      <c r="AE262" s="33">
        <v>0</v>
      </c>
      <c r="AF262" s="33">
        <v>0</v>
      </c>
      <c r="AG262" s="33">
        <v>0</v>
      </c>
      <c r="AH262" t="s">
        <v>244</v>
      </c>
      <c r="AI262" s="34">
        <v>7</v>
      </c>
    </row>
    <row r="263" spans="1:35" x14ac:dyDescent="0.25">
      <c r="A263" t="s">
        <v>1347</v>
      </c>
      <c r="B263" t="s">
        <v>511</v>
      </c>
      <c r="C263" t="s">
        <v>1052</v>
      </c>
      <c r="D263" t="s">
        <v>1283</v>
      </c>
      <c r="E263" s="33">
        <v>132.22222222222223</v>
      </c>
      <c r="F263" s="33">
        <v>6.5777777777777775</v>
      </c>
      <c r="G263" s="33">
        <v>0</v>
      </c>
      <c r="H263" s="33">
        <v>0</v>
      </c>
      <c r="I263" s="33">
        <v>2.3444444444444446</v>
      </c>
      <c r="J263" s="33">
        <v>0</v>
      </c>
      <c r="K263" s="33">
        <v>0</v>
      </c>
      <c r="L263" s="33">
        <v>0</v>
      </c>
      <c r="M263" s="33">
        <v>0</v>
      </c>
      <c r="N263" s="33">
        <v>0</v>
      </c>
      <c r="O263" s="33">
        <v>0</v>
      </c>
      <c r="P263" s="33">
        <v>0</v>
      </c>
      <c r="Q263" s="33">
        <v>0</v>
      </c>
      <c r="R263" s="33">
        <v>0</v>
      </c>
      <c r="S263" s="33">
        <v>0</v>
      </c>
      <c r="T263" s="33">
        <v>0</v>
      </c>
      <c r="U263" s="33">
        <v>0</v>
      </c>
      <c r="V263" s="33">
        <v>0</v>
      </c>
      <c r="W263" s="33">
        <v>0</v>
      </c>
      <c r="X263" s="33">
        <v>0</v>
      </c>
      <c r="Y263" s="33">
        <v>6.5888888888888886</v>
      </c>
      <c r="Z263" s="33">
        <v>4.9831932773109239E-2</v>
      </c>
      <c r="AA263" s="33">
        <v>0</v>
      </c>
      <c r="AB263" s="33">
        <v>0</v>
      </c>
      <c r="AC263" s="33">
        <v>0</v>
      </c>
      <c r="AD263" s="33">
        <v>0</v>
      </c>
      <c r="AE263" s="33">
        <v>0</v>
      </c>
      <c r="AF263" s="33">
        <v>0</v>
      </c>
      <c r="AG263" s="33">
        <v>0</v>
      </c>
      <c r="AH263" t="s">
        <v>22</v>
      </c>
      <c r="AI263" s="34">
        <v>7</v>
      </c>
    </row>
    <row r="264" spans="1:35" x14ac:dyDescent="0.25">
      <c r="A264" t="s">
        <v>1347</v>
      </c>
      <c r="B264" t="s">
        <v>504</v>
      </c>
      <c r="C264" t="s">
        <v>983</v>
      </c>
      <c r="D264" t="s">
        <v>1283</v>
      </c>
      <c r="E264" s="33">
        <v>55.5</v>
      </c>
      <c r="F264" s="33">
        <v>16.344444444444445</v>
      </c>
      <c r="G264" s="33">
        <v>0</v>
      </c>
      <c r="H264" s="33">
        <v>0</v>
      </c>
      <c r="I264" s="33">
        <v>5.9777777777777779</v>
      </c>
      <c r="J264" s="33">
        <v>0</v>
      </c>
      <c r="K264" s="33">
        <v>0</v>
      </c>
      <c r="L264" s="33">
        <v>4.0711111111111107</v>
      </c>
      <c r="M264" s="33">
        <v>1.5574444444444446</v>
      </c>
      <c r="N264" s="33">
        <v>0.75388888888888883</v>
      </c>
      <c r="O264" s="33">
        <v>4.164564564564565E-2</v>
      </c>
      <c r="P264" s="33">
        <v>4.7824444444444447</v>
      </c>
      <c r="Q264" s="33">
        <v>4.2403333333333331</v>
      </c>
      <c r="R264" s="33">
        <v>0.16257257257257257</v>
      </c>
      <c r="S264" s="33">
        <v>1.1441111111111111</v>
      </c>
      <c r="T264" s="33">
        <v>2.0626666666666664</v>
      </c>
      <c r="U264" s="33">
        <v>0</v>
      </c>
      <c r="V264" s="33">
        <v>5.7779779779779772E-2</v>
      </c>
      <c r="W264" s="33">
        <v>1.1557777777777778</v>
      </c>
      <c r="X264" s="33">
        <v>2.3866666666666667</v>
      </c>
      <c r="Y264" s="33">
        <v>4.0333333333333332</v>
      </c>
      <c r="Z264" s="33">
        <v>0.1365005005005005</v>
      </c>
      <c r="AA264" s="33">
        <v>0</v>
      </c>
      <c r="AB264" s="33">
        <v>0</v>
      </c>
      <c r="AC264" s="33">
        <v>0</v>
      </c>
      <c r="AD264" s="33">
        <v>62.116777777777777</v>
      </c>
      <c r="AE264" s="33">
        <v>0</v>
      </c>
      <c r="AF264" s="33">
        <v>0</v>
      </c>
      <c r="AG264" s="33">
        <v>0</v>
      </c>
      <c r="AH264" t="s">
        <v>15</v>
      </c>
      <c r="AI264" s="34">
        <v>7</v>
      </c>
    </row>
    <row r="265" spans="1:35" x14ac:dyDescent="0.25">
      <c r="A265" t="s">
        <v>1347</v>
      </c>
      <c r="B265" t="s">
        <v>589</v>
      </c>
      <c r="C265" t="s">
        <v>964</v>
      </c>
      <c r="D265" t="s">
        <v>1302</v>
      </c>
      <c r="E265" s="33">
        <v>53.055555555555557</v>
      </c>
      <c r="F265" s="33">
        <v>9.4333333333333336</v>
      </c>
      <c r="G265" s="33">
        <v>6.6666666666666666E-2</v>
      </c>
      <c r="H265" s="33">
        <v>0.21111111111111111</v>
      </c>
      <c r="I265" s="33">
        <v>0.72222222222222221</v>
      </c>
      <c r="J265" s="33">
        <v>0</v>
      </c>
      <c r="K265" s="33">
        <v>0</v>
      </c>
      <c r="L265" s="33">
        <v>1.7222222222222222E-2</v>
      </c>
      <c r="M265" s="33">
        <v>0</v>
      </c>
      <c r="N265" s="33">
        <v>5.2394444444444455</v>
      </c>
      <c r="O265" s="33">
        <v>9.8753926701570696E-2</v>
      </c>
      <c r="P265" s="33">
        <v>6.1607777777777768</v>
      </c>
      <c r="Q265" s="33">
        <v>0</v>
      </c>
      <c r="R265" s="33">
        <v>0.11611937172774867</v>
      </c>
      <c r="S265" s="33">
        <v>6.6666666666666666E-2</v>
      </c>
      <c r="T265" s="33">
        <v>1.9025555555555551</v>
      </c>
      <c r="U265" s="33">
        <v>0</v>
      </c>
      <c r="V265" s="33">
        <v>3.7116230366492135E-2</v>
      </c>
      <c r="W265" s="33">
        <v>1.2833333333333334</v>
      </c>
      <c r="X265" s="33">
        <v>2.3966666666666665</v>
      </c>
      <c r="Y265" s="33">
        <v>0</v>
      </c>
      <c r="Z265" s="33">
        <v>6.9361256544502606E-2</v>
      </c>
      <c r="AA265" s="33">
        <v>0</v>
      </c>
      <c r="AB265" s="33">
        <v>0</v>
      </c>
      <c r="AC265" s="33">
        <v>0</v>
      </c>
      <c r="AD265" s="33">
        <v>0</v>
      </c>
      <c r="AE265" s="33">
        <v>0</v>
      </c>
      <c r="AF265" s="33">
        <v>0</v>
      </c>
      <c r="AG265" s="33">
        <v>0</v>
      </c>
      <c r="AH265" t="s">
        <v>101</v>
      </c>
      <c r="AI265" s="34">
        <v>7</v>
      </c>
    </row>
    <row r="266" spans="1:35" x14ac:dyDescent="0.25">
      <c r="A266" t="s">
        <v>1347</v>
      </c>
      <c r="B266" t="s">
        <v>491</v>
      </c>
      <c r="C266" t="s">
        <v>1027</v>
      </c>
      <c r="D266" t="s">
        <v>1283</v>
      </c>
      <c r="E266" s="33">
        <v>109.21111111111111</v>
      </c>
      <c r="F266" s="33">
        <v>3.8</v>
      </c>
      <c r="G266" s="33">
        <v>0</v>
      </c>
      <c r="H266" s="33">
        <v>0</v>
      </c>
      <c r="I266" s="33">
        <v>0</v>
      </c>
      <c r="J266" s="33">
        <v>0</v>
      </c>
      <c r="K266" s="33">
        <v>0</v>
      </c>
      <c r="L266" s="33">
        <v>4.22888888888889</v>
      </c>
      <c r="M266" s="33">
        <v>0</v>
      </c>
      <c r="N266" s="33">
        <v>0</v>
      </c>
      <c r="O266" s="33">
        <v>0</v>
      </c>
      <c r="P266" s="33">
        <v>0</v>
      </c>
      <c r="Q266" s="33">
        <v>0</v>
      </c>
      <c r="R266" s="33">
        <v>0</v>
      </c>
      <c r="S266" s="33">
        <v>3.5979999999999999</v>
      </c>
      <c r="T266" s="33">
        <v>8.2744444444444447</v>
      </c>
      <c r="U266" s="33">
        <v>0</v>
      </c>
      <c r="V266" s="33">
        <v>0.10871095737104486</v>
      </c>
      <c r="W266" s="33">
        <v>3.5702222222222222</v>
      </c>
      <c r="X266" s="33">
        <v>8.5478888888888918</v>
      </c>
      <c r="Y266" s="33">
        <v>0</v>
      </c>
      <c r="Z266" s="33">
        <v>0.11096042323735887</v>
      </c>
      <c r="AA266" s="33">
        <v>0</v>
      </c>
      <c r="AB266" s="33">
        <v>0</v>
      </c>
      <c r="AC266" s="33">
        <v>0</v>
      </c>
      <c r="AD266" s="33">
        <v>0</v>
      </c>
      <c r="AE266" s="33">
        <v>1.8222222222222222</v>
      </c>
      <c r="AF266" s="33">
        <v>0</v>
      </c>
      <c r="AG266" s="33">
        <v>0</v>
      </c>
      <c r="AH266" t="s">
        <v>2</v>
      </c>
      <c r="AI266" s="34">
        <v>7</v>
      </c>
    </row>
    <row r="267" spans="1:35" x14ac:dyDescent="0.25">
      <c r="A267" t="s">
        <v>1347</v>
      </c>
      <c r="B267" t="s">
        <v>622</v>
      </c>
      <c r="C267" t="s">
        <v>1030</v>
      </c>
      <c r="D267" t="s">
        <v>1211</v>
      </c>
      <c r="E267" s="33">
        <v>46.56666666666667</v>
      </c>
      <c r="F267" s="33">
        <v>5.6888888888888891</v>
      </c>
      <c r="G267" s="33">
        <v>0.26666666666666666</v>
      </c>
      <c r="H267" s="33">
        <v>0.10833333333333334</v>
      </c>
      <c r="I267" s="33">
        <v>0.17777777777777778</v>
      </c>
      <c r="J267" s="33">
        <v>0</v>
      </c>
      <c r="K267" s="33">
        <v>0</v>
      </c>
      <c r="L267" s="33">
        <v>0.59066666666666645</v>
      </c>
      <c r="M267" s="33">
        <v>0</v>
      </c>
      <c r="N267" s="33">
        <v>3.8777777777777778</v>
      </c>
      <c r="O267" s="33">
        <v>8.3273681698878541E-2</v>
      </c>
      <c r="P267" s="33">
        <v>8.8416666666666668</v>
      </c>
      <c r="Q267" s="33">
        <v>0</v>
      </c>
      <c r="R267" s="33">
        <v>0.18987115246957764</v>
      </c>
      <c r="S267" s="33">
        <v>0.53822222222222216</v>
      </c>
      <c r="T267" s="33">
        <v>4.0200000000000005</v>
      </c>
      <c r="U267" s="33">
        <v>0</v>
      </c>
      <c r="V267" s="33">
        <v>9.7885946074922459E-2</v>
      </c>
      <c r="W267" s="33">
        <v>0.71877777777777774</v>
      </c>
      <c r="X267" s="33">
        <v>6.4252222222222208</v>
      </c>
      <c r="Y267" s="33">
        <v>0</v>
      </c>
      <c r="Z267" s="33">
        <v>0.15341445955619179</v>
      </c>
      <c r="AA267" s="33">
        <v>0</v>
      </c>
      <c r="AB267" s="33">
        <v>0</v>
      </c>
      <c r="AC267" s="33">
        <v>0</v>
      </c>
      <c r="AD267" s="33">
        <v>0</v>
      </c>
      <c r="AE267" s="33">
        <v>0</v>
      </c>
      <c r="AF267" s="33">
        <v>0</v>
      </c>
      <c r="AG267" s="33">
        <v>0</v>
      </c>
      <c r="AH267" t="s">
        <v>136</v>
      </c>
      <c r="AI267" s="34">
        <v>7</v>
      </c>
    </row>
    <row r="268" spans="1:35" x14ac:dyDescent="0.25">
      <c r="A268" t="s">
        <v>1347</v>
      </c>
      <c r="B268" t="s">
        <v>948</v>
      </c>
      <c r="C268" t="s">
        <v>1150</v>
      </c>
      <c r="D268" t="s">
        <v>1279</v>
      </c>
      <c r="E268" s="33">
        <v>31.577777777777779</v>
      </c>
      <c r="F268" s="33">
        <v>11.377777777777778</v>
      </c>
      <c r="G268" s="33">
        <v>0</v>
      </c>
      <c r="H268" s="33">
        <v>0</v>
      </c>
      <c r="I268" s="33">
        <v>0</v>
      </c>
      <c r="J268" s="33">
        <v>0</v>
      </c>
      <c r="K268" s="33">
        <v>0</v>
      </c>
      <c r="L268" s="33">
        <v>4.6956666666666687</v>
      </c>
      <c r="M268" s="33">
        <v>0</v>
      </c>
      <c r="N268" s="33">
        <v>5.6</v>
      </c>
      <c r="O268" s="33">
        <v>0.17733990147783249</v>
      </c>
      <c r="P268" s="33">
        <v>0</v>
      </c>
      <c r="Q268" s="33">
        <v>8.5828888888888883</v>
      </c>
      <c r="R268" s="33">
        <v>0.27180154820548907</v>
      </c>
      <c r="S268" s="33">
        <v>4.0639999999999974</v>
      </c>
      <c r="T268" s="33">
        <v>4.6725555555555545</v>
      </c>
      <c r="U268" s="33">
        <v>0</v>
      </c>
      <c r="V268" s="33">
        <v>0.27666783954961277</v>
      </c>
      <c r="W268" s="33">
        <v>7.2504444444444491</v>
      </c>
      <c r="X268" s="33">
        <v>0.42522222222222217</v>
      </c>
      <c r="Y268" s="33">
        <v>0</v>
      </c>
      <c r="Z268" s="33">
        <v>0.24307178043631261</v>
      </c>
      <c r="AA268" s="33">
        <v>0</v>
      </c>
      <c r="AB268" s="33">
        <v>0</v>
      </c>
      <c r="AC268" s="33">
        <v>0</v>
      </c>
      <c r="AD268" s="33">
        <v>0</v>
      </c>
      <c r="AE268" s="33">
        <v>0</v>
      </c>
      <c r="AF268" s="33">
        <v>0</v>
      </c>
      <c r="AG268" s="33">
        <v>0</v>
      </c>
      <c r="AH268" t="s">
        <v>466</v>
      </c>
      <c r="AI268" s="34">
        <v>7</v>
      </c>
    </row>
    <row r="269" spans="1:35" x14ac:dyDescent="0.25">
      <c r="A269" t="s">
        <v>1347</v>
      </c>
      <c r="B269" t="s">
        <v>942</v>
      </c>
      <c r="C269" t="s">
        <v>1034</v>
      </c>
      <c r="D269" t="s">
        <v>1220</v>
      </c>
      <c r="E269" s="33">
        <v>49.31111111111111</v>
      </c>
      <c r="F269" s="33">
        <v>5.6888888888888891</v>
      </c>
      <c r="G269" s="33">
        <v>1.1111111111111112E-2</v>
      </c>
      <c r="H269" s="33">
        <v>0.35744444444444445</v>
      </c>
      <c r="I269" s="33">
        <v>1.211111111111111</v>
      </c>
      <c r="J269" s="33">
        <v>0</v>
      </c>
      <c r="K269" s="33">
        <v>0</v>
      </c>
      <c r="L269" s="33">
        <v>5.1777777777777771</v>
      </c>
      <c r="M269" s="33">
        <v>5.6</v>
      </c>
      <c r="N269" s="33">
        <v>3.8222222222222224</v>
      </c>
      <c r="O269" s="33">
        <v>0.19107706173952232</v>
      </c>
      <c r="P269" s="33">
        <v>5.1555555555555559</v>
      </c>
      <c r="Q269" s="33">
        <v>0</v>
      </c>
      <c r="R269" s="33">
        <v>0.10455159981973863</v>
      </c>
      <c r="S269" s="33">
        <v>3.5668888888888888</v>
      </c>
      <c r="T269" s="33">
        <v>7.9538888888888888</v>
      </c>
      <c r="U269" s="33">
        <v>0</v>
      </c>
      <c r="V269" s="33">
        <v>0.23363452005407839</v>
      </c>
      <c r="W269" s="33">
        <v>2.8701111111111111</v>
      </c>
      <c r="X269" s="33">
        <v>9.3647777777777801</v>
      </c>
      <c r="Y269" s="33">
        <v>0</v>
      </c>
      <c r="Z269" s="33">
        <v>0.24811626858945476</v>
      </c>
      <c r="AA269" s="33">
        <v>0</v>
      </c>
      <c r="AB269" s="33">
        <v>0</v>
      </c>
      <c r="AC269" s="33">
        <v>0</v>
      </c>
      <c r="AD269" s="33">
        <v>0</v>
      </c>
      <c r="AE269" s="33">
        <v>0</v>
      </c>
      <c r="AF269" s="33">
        <v>0</v>
      </c>
      <c r="AG269" s="33">
        <v>0</v>
      </c>
      <c r="AH269" t="s">
        <v>460</v>
      </c>
      <c r="AI269" s="34">
        <v>7</v>
      </c>
    </row>
    <row r="270" spans="1:35" x14ac:dyDescent="0.25">
      <c r="A270" t="s">
        <v>1347</v>
      </c>
      <c r="B270" t="s">
        <v>650</v>
      </c>
      <c r="C270" t="s">
        <v>1022</v>
      </c>
      <c r="D270" t="s">
        <v>1311</v>
      </c>
      <c r="E270" s="33">
        <v>61.822222222222223</v>
      </c>
      <c r="F270" s="33">
        <v>9.7555555555555564</v>
      </c>
      <c r="G270" s="33">
        <v>0.16666666666666666</v>
      </c>
      <c r="H270" s="33">
        <v>0.24844444444444441</v>
      </c>
      <c r="I270" s="33">
        <v>0.26666666666666666</v>
      </c>
      <c r="J270" s="33">
        <v>0</v>
      </c>
      <c r="K270" s="33">
        <v>0</v>
      </c>
      <c r="L270" s="33">
        <v>4.7172222222222224</v>
      </c>
      <c r="M270" s="33">
        <v>0</v>
      </c>
      <c r="N270" s="33">
        <v>5.2798888888888866</v>
      </c>
      <c r="O270" s="33">
        <v>8.5404385334291844E-2</v>
      </c>
      <c r="P270" s="33">
        <v>5.3634444444444433</v>
      </c>
      <c r="Q270" s="33">
        <v>5.1888888888888887E-2</v>
      </c>
      <c r="R270" s="33">
        <v>8.7595255212077616E-2</v>
      </c>
      <c r="S270" s="33">
        <v>5.2392222222222218</v>
      </c>
      <c r="T270" s="33">
        <v>1.4293333333333336</v>
      </c>
      <c r="U270" s="33">
        <v>0</v>
      </c>
      <c r="V270" s="33">
        <v>0.10786664270309129</v>
      </c>
      <c r="W270" s="33">
        <v>4.2420000000000009</v>
      </c>
      <c r="X270" s="33">
        <v>3.9638888888888877</v>
      </c>
      <c r="Y270" s="33">
        <v>0</v>
      </c>
      <c r="Z270" s="33">
        <v>0.13273364485981309</v>
      </c>
      <c r="AA270" s="33">
        <v>0</v>
      </c>
      <c r="AB270" s="33">
        <v>0</v>
      </c>
      <c r="AC270" s="33">
        <v>0</v>
      </c>
      <c r="AD270" s="33">
        <v>0</v>
      </c>
      <c r="AE270" s="33">
        <v>0</v>
      </c>
      <c r="AF270" s="33">
        <v>0</v>
      </c>
      <c r="AG270" s="33">
        <v>0</v>
      </c>
      <c r="AH270" t="s">
        <v>164</v>
      </c>
      <c r="AI270" s="34">
        <v>7</v>
      </c>
    </row>
    <row r="271" spans="1:35" x14ac:dyDescent="0.25">
      <c r="A271" t="s">
        <v>1347</v>
      </c>
      <c r="B271" t="s">
        <v>922</v>
      </c>
      <c r="C271" t="s">
        <v>1053</v>
      </c>
      <c r="D271" t="s">
        <v>1283</v>
      </c>
      <c r="E271" s="33">
        <v>57.033333333333331</v>
      </c>
      <c r="F271" s="33">
        <v>5.5444444444444443</v>
      </c>
      <c r="G271" s="33">
        <v>0.33333333333333331</v>
      </c>
      <c r="H271" s="33">
        <v>0.41677777777777786</v>
      </c>
      <c r="I271" s="33">
        <v>0.56666666666666665</v>
      </c>
      <c r="J271" s="33">
        <v>0</v>
      </c>
      <c r="K271" s="33">
        <v>0</v>
      </c>
      <c r="L271" s="33">
        <v>0</v>
      </c>
      <c r="M271" s="33">
        <v>5.4944444444444445</v>
      </c>
      <c r="N271" s="33">
        <v>0</v>
      </c>
      <c r="O271" s="33">
        <v>9.633742450808494E-2</v>
      </c>
      <c r="P271" s="33">
        <v>5.5111111111111111</v>
      </c>
      <c r="Q271" s="33">
        <v>13.963888888888889</v>
      </c>
      <c r="R271" s="33">
        <v>0.34146697837521922</v>
      </c>
      <c r="S271" s="33">
        <v>4.4162222222222232</v>
      </c>
      <c r="T271" s="33">
        <v>5.8766666666666678</v>
      </c>
      <c r="U271" s="33">
        <v>0</v>
      </c>
      <c r="V271" s="33">
        <v>0.18047145918566146</v>
      </c>
      <c r="W271" s="33">
        <v>3.4242222222222227</v>
      </c>
      <c r="X271" s="33">
        <v>0.17766666666666664</v>
      </c>
      <c r="Y271" s="33">
        <v>0</v>
      </c>
      <c r="Z271" s="33">
        <v>6.3154100915643885E-2</v>
      </c>
      <c r="AA271" s="33">
        <v>0</v>
      </c>
      <c r="AB271" s="33">
        <v>0</v>
      </c>
      <c r="AC271" s="33">
        <v>0</v>
      </c>
      <c r="AD271" s="33">
        <v>0</v>
      </c>
      <c r="AE271" s="33">
        <v>0</v>
      </c>
      <c r="AF271" s="33">
        <v>0</v>
      </c>
      <c r="AG271" s="33">
        <v>0</v>
      </c>
      <c r="AH271" t="s">
        <v>440</v>
      </c>
      <c r="AI271" s="34">
        <v>7</v>
      </c>
    </row>
    <row r="272" spans="1:35" x14ac:dyDescent="0.25">
      <c r="A272" t="s">
        <v>1347</v>
      </c>
      <c r="B272" t="s">
        <v>770</v>
      </c>
      <c r="C272" t="s">
        <v>1019</v>
      </c>
      <c r="D272" t="s">
        <v>1267</v>
      </c>
      <c r="E272" s="33">
        <v>35.533333333333331</v>
      </c>
      <c r="F272" s="33">
        <v>5.6888888888888891</v>
      </c>
      <c r="G272" s="33">
        <v>2.2222222222222223E-2</v>
      </c>
      <c r="H272" s="33">
        <v>0.10666666666666669</v>
      </c>
      <c r="I272" s="33">
        <v>0.42222222222222222</v>
      </c>
      <c r="J272" s="33">
        <v>0</v>
      </c>
      <c r="K272" s="33">
        <v>0</v>
      </c>
      <c r="L272" s="33">
        <v>0.21744444444444444</v>
      </c>
      <c r="M272" s="33">
        <v>0</v>
      </c>
      <c r="N272" s="33">
        <v>5.9941111111111081</v>
      </c>
      <c r="O272" s="33">
        <v>0.16868980612883044</v>
      </c>
      <c r="P272" s="33">
        <v>5.6318888888888896</v>
      </c>
      <c r="Q272" s="33">
        <v>0</v>
      </c>
      <c r="R272" s="33">
        <v>0.15849593495934963</v>
      </c>
      <c r="S272" s="33">
        <v>0.31311111111111112</v>
      </c>
      <c r="T272" s="33">
        <v>2.9593333333333343</v>
      </c>
      <c r="U272" s="33">
        <v>0</v>
      </c>
      <c r="V272" s="33">
        <v>9.2095059412132613E-2</v>
      </c>
      <c r="W272" s="33">
        <v>0.30255555555555558</v>
      </c>
      <c r="X272" s="33">
        <v>4.6762222222222212</v>
      </c>
      <c r="Y272" s="33">
        <v>0</v>
      </c>
      <c r="Z272" s="33">
        <v>0.14011569731081924</v>
      </c>
      <c r="AA272" s="33">
        <v>0</v>
      </c>
      <c r="AB272" s="33">
        <v>0</v>
      </c>
      <c r="AC272" s="33">
        <v>0</v>
      </c>
      <c r="AD272" s="33">
        <v>0</v>
      </c>
      <c r="AE272" s="33">
        <v>0</v>
      </c>
      <c r="AF272" s="33">
        <v>0</v>
      </c>
      <c r="AG272" s="33">
        <v>0</v>
      </c>
      <c r="AH272" t="s">
        <v>285</v>
      </c>
      <c r="AI272" s="34">
        <v>7</v>
      </c>
    </row>
    <row r="273" spans="1:35" x14ac:dyDescent="0.25">
      <c r="A273" t="s">
        <v>1347</v>
      </c>
      <c r="B273" t="s">
        <v>595</v>
      </c>
      <c r="C273" t="s">
        <v>1108</v>
      </c>
      <c r="D273" t="s">
        <v>1262</v>
      </c>
      <c r="E273" s="33">
        <v>96.7</v>
      </c>
      <c r="F273" s="33">
        <v>5.6888888888888891</v>
      </c>
      <c r="G273" s="33">
        <v>0</v>
      </c>
      <c r="H273" s="33">
        <v>0.18055555555555555</v>
      </c>
      <c r="I273" s="33">
        <v>0</v>
      </c>
      <c r="J273" s="33">
        <v>0</v>
      </c>
      <c r="K273" s="33">
        <v>0</v>
      </c>
      <c r="L273" s="33">
        <v>4.9624444444444453</v>
      </c>
      <c r="M273" s="33">
        <v>3.7568888888888883</v>
      </c>
      <c r="N273" s="33">
        <v>0</v>
      </c>
      <c r="O273" s="33">
        <v>3.8850970929564507E-2</v>
      </c>
      <c r="P273" s="33">
        <v>4.1373333333333342</v>
      </c>
      <c r="Q273" s="33">
        <v>1.3684444444444444</v>
      </c>
      <c r="R273" s="33">
        <v>5.6936688498219007E-2</v>
      </c>
      <c r="S273" s="33">
        <v>0.40744444444444439</v>
      </c>
      <c r="T273" s="33">
        <v>3.0222222222222221</v>
      </c>
      <c r="U273" s="33">
        <v>0</v>
      </c>
      <c r="V273" s="33">
        <v>3.546708031713202E-2</v>
      </c>
      <c r="W273" s="33">
        <v>1.6897777777777776</v>
      </c>
      <c r="X273" s="33">
        <v>0</v>
      </c>
      <c r="Y273" s="33">
        <v>5.322222222222222</v>
      </c>
      <c r="Z273" s="33">
        <v>7.2512926577042391E-2</v>
      </c>
      <c r="AA273" s="33">
        <v>0</v>
      </c>
      <c r="AB273" s="33">
        <v>0</v>
      </c>
      <c r="AC273" s="33">
        <v>0</v>
      </c>
      <c r="AD273" s="33">
        <v>0</v>
      </c>
      <c r="AE273" s="33">
        <v>0</v>
      </c>
      <c r="AF273" s="33">
        <v>0</v>
      </c>
      <c r="AG273" s="33">
        <v>0</v>
      </c>
      <c r="AH273" t="s">
        <v>108</v>
      </c>
      <c r="AI273" s="34">
        <v>7</v>
      </c>
    </row>
    <row r="274" spans="1:35" x14ac:dyDescent="0.25">
      <c r="A274" t="s">
        <v>1347</v>
      </c>
      <c r="B274" t="s">
        <v>725</v>
      </c>
      <c r="C274" t="s">
        <v>969</v>
      </c>
      <c r="D274" t="s">
        <v>1299</v>
      </c>
      <c r="E274" s="33">
        <v>66.13333333333334</v>
      </c>
      <c r="F274" s="33">
        <v>5.5111111111111111</v>
      </c>
      <c r="G274" s="33">
        <v>0</v>
      </c>
      <c r="H274" s="33">
        <v>0.22222222222222221</v>
      </c>
      <c r="I274" s="33">
        <v>0.14444444444444443</v>
      </c>
      <c r="J274" s="33">
        <v>0</v>
      </c>
      <c r="K274" s="33">
        <v>0</v>
      </c>
      <c r="L274" s="33">
        <v>0.50633333333333341</v>
      </c>
      <c r="M274" s="33">
        <v>0</v>
      </c>
      <c r="N274" s="33">
        <v>4.8144444444444447</v>
      </c>
      <c r="O274" s="33">
        <v>7.2799059139784947E-2</v>
      </c>
      <c r="P274" s="33">
        <v>6.427777777777778</v>
      </c>
      <c r="Q274" s="33">
        <v>0</v>
      </c>
      <c r="R274" s="33">
        <v>9.7194220430107517E-2</v>
      </c>
      <c r="S274" s="33">
        <v>2.1958888888888892</v>
      </c>
      <c r="T274" s="33">
        <v>5.0671111111111102</v>
      </c>
      <c r="U274" s="33">
        <v>0</v>
      </c>
      <c r="V274" s="33">
        <v>0.1098235887096774</v>
      </c>
      <c r="W274" s="33">
        <v>0.56088888888888888</v>
      </c>
      <c r="X274" s="33">
        <v>4.4032222222222241</v>
      </c>
      <c r="Y274" s="33">
        <v>0</v>
      </c>
      <c r="Z274" s="33">
        <v>7.5062163978494648E-2</v>
      </c>
      <c r="AA274" s="33">
        <v>0</v>
      </c>
      <c r="AB274" s="33">
        <v>0</v>
      </c>
      <c r="AC274" s="33">
        <v>0</v>
      </c>
      <c r="AD274" s="33">
        <v>0</v>
      </c>
      <c r="AE274" s="33">
        <v>0</v>
      </c>
      <c r="AF274" s="33">
        <v>0</v>
      </c>
      <c r="AG274" s="33">
        <v>0</v>
      </c>
      <c r="AH274" t="s">
        <v>239</v>
      </c>
      <c r="AI274" s="34">
        <v>7</v>
      </c>
    </row>
    <row r="275" spans="1:35" x14ac:dyDescent="0.25">
      <c r="A275" t="s">
        <v>1347</v>
      </c>
      <c r="B275" t="s">
        <v>554</v>
      </c>
      <c r="C275" t="s">
        <v>1089</v>
      </c>
      <c r="D275" t="s">
        <v>1246</v>
      </c>
      <c r="E275" s="33">
        <v>42.977777777777774</v>
      </c>
      <c r="F275" s="33">
        <v>3.0222222222222221</v>
      </c>
      <c r="G275" s="33">
        <v>0</v>
      </c>
      <c r="H275" s="33">
        <v>0.18333333333333332</v>
      </c>
      <c r="I275" s="33">
        <v>0.1111111111111111</v>
      </c>
      <c r="J275" s="33">
        <v>0</v>
      </c>
      <c r="K275" s="33">
        <v>0</v>
      </c>
      <c r="L275" s="33">
        <v>0.42455555555555557</v>
      </c>
      <c r="M275" s="33">
        <v>0</v>
      </c>
      <c r="N275" s="33">
        <v>5.3833333333333337</v>
      </c>
      <c r="O275" s="33">
        <v>0.12525853154084801</v>
      </c>
      <c r="P275" s="33">
        <v>6.2811111111111115</v>
      </c>
      <c r="Q275" s="33">
        <v>5.3205555555555568</v>
      </c>
      <c r="R275" s="33">
        <v>0.26994570837642201</v>
      </c>
      <c r="S275" s="33">
        <v>4.3045555555555541</v>
      </c>
      <c r="T275" s="33">
        <v>0.63377777777777777</v>
      </c>
      <c r="U275" s="33">
        <v>0</v>
      </c>
      <c r="V275" s="33">
        <v>0.11490434332988622</v>
      </c>
      <c r="W275" s="33">
        <v>1.5053333333333332</v>
      </c>
      <c r="X275" s="33">
        <v>2.6385555555555551</v>
      </c>
      <c r="Y275" s="33">
        <v>0</v>
      </c>
      <c r="Z275" s="33">
        <v>9.6419338159255422E-2</v>
      </c>
      <c r="AA275" s="33">
        <v>0</v>
      </c>
      <c r="AB275" s="33">
        <v>0</v>
      </c>
      <c r="AC275" s="33">
        <v>0</v>
      </c>
      <c r="AD275" s="33">
        <v>0</v>
      </c>
      <c r="AE275" s="33">
        <v>0</v>
      </c>
      <c r="AF275" s="33">
        <v>0</v>
      </c>
      <c r="AG275" s="33">
        <v>0</v>
      </c>
      <c r="AH275" t="s">
        <v>65</v>
      </c>
      <c r="AI275" s="34">
        <v>7</v>
      </c>
    </row>
    <row r="276" spans="1:35" x14ac:dyDescent="0.25">
      <c r="A276" t="s">
        <v>1347</v>
      </c>
      <c r="B276" t="s">
        <v>676</v>
      </c>
      <c r="C276" t="s">
        <v>1031</v>
      </c>
      <c r="D276" t="s">
        <v>1280</v>
      </c>
      <c r="E276" s="33">
        <v>38.177777777777777</v>
      </c>
      <c r="F276" s="33">
        <v>4.8888888888888893</v>
      </c>
      <c r="G276" s="33">
        <v>0</v>
      </c>
      <c r="H276" s="33">
        <v>0.17777777777777778</v>
      </c>
      <c r="I276" s="33">
        <v>4.4444444444444446E-2</v>
      </c>
      <c r="J276" s="33">
        <v>0</v>
      </c>
      <c r="K276" s="33">
        <v>0</v>
      </c>
      <c r="L276" s="33">
        <v>0.14444444444444446</v>
      </c>
      <c r="M276" s="33">
        <v>0</v>
      </c>
      <c r="N276" s="33">
        <v>7.9483333333333333</v>
      </c>
      <c r="O276" s="33">
        <v>0.20819266589057042</v>
      </c>
      <c r="P276" s="33">
        <v>6.2066666666666652</v>
      </c>
      <c r="Q276" s="33">
        <v>0</v>
      </c>
      <c r="R276" s="33">
        <v>0.16257275902211871</v>
      </c>
      <c r="S276" s="33">
        <v>0.35900000000000004</v>
      </c>
      <c r="T276" s="33">
        <v>2.7762222222222235</v>
      </c>
      <c r="U276" s="33">
        <v>0</v>
      </c>
      <c r="V276" s="33">
        <v>8.2121653084982565E-2</v>
      </c>
      <c r="W276" s="33">
        <v>0.85977777777777753</v>
      </c>
      <c r="X276" s="33">
        <v>1.2869999999999997</v>
      </c>
      <c r="Y276" s="33">
        <v>0</v>
      </c>
      <c r="Z276" s="33">
        <v>5.6231082654249122E-2</v>
      </c>
      <c r="AA276" s="33">
        <v>0</v>
      </c>
      <c r="AB276" s="33">
        <v>0</v>
      </c>
      <c r="AC276" s="33">
        <v>0</v>
      </c>
      <c r="AD276" s="33">
        <v>0</v>
      </c>
      <c r="AE276" s="33">
        <v>0</v>
      </c>
      <c r="AF276" s="33">
        <v>0</v>
      </c>
      <c r="AG276" s="33">
        <v>0</v>
      </c>
      <c r="AH276" t="s">
        <v>190</v>
      </c>
      <c r="AI276" s="34">
        <v>7</v>
      </c>
    </row>
    <row r="277" spans="1:35" x14ac:dyDescent="0.25">
      <c r="A277" t="s">
        <v>1347</v>
      </c>
      <c r="B277" t="s">
        <v>718</v>
      </c>
      <c r="C277" t="s">
        <v>1009</v>
      </c>
      <c r="D277" t="s">
        <v>1232</v>
      </c>
      <c r="E277" s="33">
        <v>49.088888888888889</v>
      </c>
      <c r="F277" s="33">
        <v>33.777777777777779</v>
      </c>
      <c r="G277" s="33">
        <v>0.15555555555555556</v>
      </c>
      <c r="H277" s="33">
        <v>0</v>
      </c>
      <c r="I277" s="33">
        <v>0</v>
      </c>
      <c r="J277" s="33">
        <v>0</v>
      </c>
      <c r="K277" s="33">
        <v>0</v>
      </c>
      <c r="L277" s="33">
        <v>2.3031111111111113</v>
      </c>
      <c r="M277" s="33">
        <v>0</v>
      </c>
      <c r="N277" s="33">
        <v>0</v>
      </c>
      <c r="O277" s="33">
        <v>0</v>
      </c>
      <c r="P277" s="33">
        <v>0</v>
      </c>
      <c r="Q277" s="33">
        <v>4.5185555555555554</v>
      </c>
      <c r="R277" s="33">
        <v>9.2048438207333633E-2</v>
      </c>
      <c r="S277" s="33">
        <v>1.4288888888888895</v>
      </c>
      <c r="T277" s="33">
        <v>3.8842222222222209</v>
      </c>
      <c r="U277" s="33">
        <v>0</v>
      </c>
      <c r="V277" s="33">
        <v>0.10823449524671797</v>
      </c>
      <c r="W277" s="33">
        <v>1.0714444444444444</v>
      </c>
      <c r="X277" s="33">
        <v>2.3801111111111108</v>
      </c>
      <c r="Y277" s="33">
        <v>0.26666666666666666</v>
      </c>
      <c r="Z277" s="33">
        <v>7.5744680851063825E-2</v>
      </c>
      <c r="AA277" s="33">
        <v>0</v>
      </c>
      <c r="AB277" s="33">
        <v>0</v>
      </c>
      <c r="AC277" s="33">
        <v>0</v>
      </c>
      <c r="AD277" s="33">
        <v>14.563888888888888</v>
      </c>
      <c r="AE277" s="33">
        <v>0</v>
      </c>
      <c r="AF277" s="33">
        <v>0</v>
      </c>
      <c r="AG277" s="33">
        <v>0</v>
      </c>
      <c r="AH277" t="s">
        <v>232</v>
      </c>
      <c r="AI277" s="34">
        <v>7</v>
      </c>
    </row>
    <row r="278" spans="1:35" x14ac:dyDescent="0.25">
      <c r="A278" t="s">
        <v>1347</v>
      </c>
      <c r="B278" t="s">
        <v>785</v>
      </c>
      <c r="C278" t="s">
        <v>1167</v>
      </c>
      <c r="D278" t="s">
        <v>1240</v>
      </c>
      <c r="E278" s="33">
        <v>48.488888888888887</v>
      </c>
      <c r="F278" s="33">
        <v>10.733333333333333</v>
      </c>
      <c r="G278" s="33">
        <v>0.28888888888888886</v>
      </c>
      <c r="H278" s="33">
        <v>0</v>
      </c>
      <c r="I278" s="33">
        <v>1.0222222222222221</v>
      </c>
      <c r="J278" s="33">
        <v>0</v>
      </c>
      <c r="K278" s="33">
        <v>0</v>
      </c>
      <c r="L278" s="33">
        <v>4.374666666666668</v>
      </c>
      <c r="M278" s="33">
        <v>0</v>
      </c>
      <c r="N278" s="33">
        <v>5.6888888888888891</v>
      </c>
      <c r="O278" s="33">
        <v>0.11732355637030248</v>
      </c>
      <c r="P278" s="33">
        <v>0</v>
      </c>
      <c r="Q278" s="33">
        <v>5.1522222222222211</v>
      </c>
      <c r="R278" s="33">
        <v>0.10625572868927588</v>
      </c>
      <c r="S278" s="33">
        <v>2.6097777777777775</v>
      </c>
      <c r="T278" s="33">
        <v>6.0379999999999985</v>
      </c>
      <c r="U278" s="33">
        <v>0</v>
      </c>
      <c r="V278" s="33">
        <v>0.17834555453712186</v>
      </c>
      <c r="W278" s="33">
        <v>4.3770000000000016</v>
      </c>
      <c r="X278" s="33">
        <v>2.5998888888888896</v>
      </c>
      <c r="Y278" s="33">
        <v>4.0666666666666664</v>
      </c>
      <c r="Z278" s="33">
        <v>0.2277543538038497</v>
      </c>
      <c r="AA278" s="33">
        <v>0</v>
      </c>
      <c r="AB278" s="33">
        <v>0</v>
      </c>
      <c r="AC278" s="33">
        <v>0</v>
      </c>
      <c r="AD278" s="33">
        <v>0</v>
      </c>
      <c r="AE278" s="33">
        <v>0</v>
      </c>
      <c r="AF278" s="33">
        <v>0</v>
      </c>
      <c r="AG278" s="33">
        <v>0</v>
      </c>
      <c r="AH278" t="s">
        <v>300</v>
      </c>
      <c r="AI278" s="34">
        <v>7</v>
      </c>
    </row>
    <row r="279" spans="1:35" x14ac:dyDescent="0.25">
      <c r="A279" t="s">
        <v>1347</v>
      </c>
      <c r="B279" t="s">
        <v>543</v>
      </c>
      <c r="C279" t="s">
        <v>1028</v>
      </c>
      <c r="D279" t="s">
        <v>1265</v>
      </c>
      <c r="E279" s="33">
        <v>92.13333333333334</v>
      </c>
      <c r="F279" s="33">
        <v>0</v>
      </c>
      <c r="G279" s="33">
        <v>0</v>
      </c>
      <c r="H279" s="33">
        <v>0</v>
      </c>
      <c r="I279" s="33">
        <v>0</v>
      </c>
      <c r="J279" s="33">
        <v>0</v>
      </c>
      <c r="K279" s="33">
        <v>0</v>
      </c>
      <c r="L279" s="33">
        <v>0.85799999999999987</v>
      </c>
      <c r="M279" s="33">
        <v>0</v>
      </c>
      <c r="N279" s="33">
        <v>0</v>
      </c>
      <c r="O279" s="33">
        <v>0</v>
      </c>
      <c r="P279" s="33">
        <v>0</v>
      </c>
      <c r="Q279" s="33">
        <v>0</v>
      </c>
      <c r="R279" s="33">
        <v>0</v>
      </c>
      <c r="S279" s="33">
        <v>0.31344444444444436</v>
      </c>
      <c r="T279" s="33">
        <v>2.0210000000000004</v>
      </c>
      <c r="U279" s="33">
        <v>0</v>
      </c>
      <c r="V279" s="33">
        <v>2.5337674867342019E-2</v>
      </c>
      <c r="W279" s="33">
        <v>1.8588888888888886</v>
      </c>
      <c r="X279" s="33">
        <v>6.5163333333333338</v>
      </c>
      <c r="Y279" s="33">
        <v>0.56666666666666665</v>
      </c>
      <c r="Z279" s="33">
        <v>9.7053786782440893E-2</v>
      </c>
      <c r="AA279" s="33">
        <v>0</v>
      </c>
      <c r="AB279" s="33">
        <v>0</v>
      </c>
      <c r="AC279" s="33">
        <v>0</v>
      </c>
      <c r="AD279" s="33">
        <v>0</v>
      </c>
      <c r="AE279" s="33">
        <v>0</v>
      </c>
      <c r="AF279" s="33">
        <v>0</v>
      </c>
      <c r="AG279" s="33">
        <v>0</v>
      </c>
      <c r="AH279" t="s">
        <v>54</v>
      </c>
      <c r="AI279" s="34">
        <v>7</v>
      </c>
    </row>
    <row r="280" spans="1:35" x14ac:dyDescent="0.25">
      <c r="A280" t="s">
        <v>1347</v>
      </c>
      <c r="B280" t="s">
        <v>816</v>
      </c>
      <c r="C280" t="s">
        <v>966</v>
      </c>
      <c r="D280" t="s">
        <v>1237</v>
      </c>
      <c r="E280" s="33">
        <v>52.68888888888889</v>
      </c>
      <c r="F280" s="33">
        <v>3.8444444444444446</v>
      </c>
      <c r="G280" s="33">
        <v>0.13333333333333333</v>
      </c>
      <c r="H280" s="33">
        <v>0.3</v>
      </c>
      <c r="I280" s="33">
        <v>7.7777777777777779E-2</v>
      </c>
      <c r="J280" s="33">
        <v>0</v>
      </c>
      <c r="K280" s="33">
        <v>0</v>
      </c>
      <c r="L280" s="33">
        <v>0.40011111111111108</v>
      </c>
      <c r="M280" s="33">
        <v>0</v>
      </c>
      <c r="N280" s="33">
        <v>0</v>
      </c>
      <c r="O280" s="33">
        <v>0</v>
      </c>
      <c r="P280" s="33">
        <v>5.3766666666666669</v>
      </c>
      <c r="Q280" s="33">
        <v>13.483333333333333</v>
      </c>
      <c r="R280" s="33">
        <v>0.35795023196963305</v>
      </c>
      <c r="S280" s="33">
        <v>4.7444444444444449E-2</v>
      </c>
      <c r="T280" s="33">
        <v>2.1922222222222225</v>
      </c>
      <c r="U280" s="33">
        <v>0</v>
      </c>
      <c r="V280" s="33">
        <v>4.25073808519612E-2</v>
      </c>
      <c r="W280" s="33">
        <v>0.46222222222222209</v>
      </c>
      <c r="X280" s="33">
        <v>3.0084444444444451</v>
      </c>
      <c r="Y280" s="33">
        <v>0</v>
      </c>
      <c r="Z280" s="33">
        <v>6.5870940531421354E-2</v>
      </c>
      <c r="AA280" s="33">
        <v>0</v>
      </c>
      <c r="AB280" s="33">
        <v>0</v>
      </c>
      <c r="AC280" s="33">
        <v>0</v>
      </c>
      <c r="AD280" s="33">
        <v>0</v>
      </c>
      <c r="AE280" s="33">
        <v>0</v>
      </c>
      <c r="AF280" s="33">
        <v>0</v>
      </c>
      <c r="AG280" s="33">
        <v>0</v>
      </c>
      <c r="AH280" t="s">
        <v>331</v>
      </c>
      <c r="AI280" s="34">
        <v>7</v>
      </c>
    </row>
    <row r="281" spans="1:35" x14ac:dyDescent="0.25">
      <c r="A281" t="s">
        <v>1347</v>
      </c>
      <c r="B281" t="s">
        <v>772</v>
      </c>
      <c r="C281" t="s">
        <v>1115</v>
      </c>
      <c r="D281" t="s">
        <v>1308</v>
      </c>
      <c r="E281" s="33">
        <v>11.988888888888889</v>
      </c>
      <c r="F281" s="33">
        <v>8</v>
      </c>
      <c r="G281" s="33">
        <v>0</v>
      </c>
      <c r="H281" s="33">
        <v>4.4444444444444446E-2</v>
      </c>
      <c r="I281" s="33">
        <v>8.8888888888888892E-2</v>
      </c>
      <c r="J281" s="33">
        <v>0</v>
      </c>
      <c r="K281" s="33">
        <v>0</v>
      </c>
      <c r="L281" s="33">
        <v>0</v>
      </c>
      <c r="M281" s="33">
        <v>0</v>
      </c>
      <c r="N281" s="33">
        <v>0</v>
      </c>
      <c r="O281" s="33">
        <v>0</v>
      </c>
      <c r="P281" s="33">
        <v>0</v>
      </c>
      <c r="Q281" s="33">
        <v>2.9695555555555555</v>
      </c>
      <c r="R281" s="33">
        <v>0.24769230769230768</v>
      </c>
      <c r="S281" s="33">
        <v>0</v>
      </c>
      <c r="T281" s="33">
        <v>0</v>
      </c>
      <c r="U281" s="33">
        <v>0</v>
      </c>
      <c r="V281" s="33">
        <v>0</v>
      </c>
      <c r="W281" s="33">
        <v>0</v>
      </c>
      <c r="X281" s="33">
        <v>0</v>
      </c>
      <c r="Y281" s="33">
        <v>0</v>
      </c>
      <c r="Z281" s="33">
        <v>0</v>
      </c>
      <c r="AA281" s="33">
        <v>0</v>
      </c>
      <c r="AB281" s="33">
        <v>0</v>
      </c>
      <c r="AC281" s="33">
        <v>0</v>
      </c>
      <c r="AD281" s="33">
        <v>0</v>
      </c>
      <c r="AE281" s="33">
        <v>0</v>
      </c>
      <c r="AF281" s="33">
        <v>0</v>
      </c>
      <c r="AG281" s="33">
        <v>0</v>
      </c>
      <c r="AH281" t="s">
        <v>287</v>
      </c>
      <c r="AI281" s="34">
        <v>7</v>
      </c>
    </row>
    <row r="282" spans="1:35" x14ac:dyDescent="0.25">
      <c r="A282" t="s">
        <v>1347</v>
      </c>
      <c r="B282" t="s">
        <v>729</v>
      </c>
      <c r="C282" t="s">
        <v>1148</v>
      </c>
      <c r="D282" t="s">
        <v>1224</v>
      </c>
      <c r="E282" s="33">
        <v>54.533333333333331</v>
      </c>
      <c r="F282" s="33">
        <v>16.477777777777778</v>
      </c>
      <c r="G282" s="33">
        <v>0.26666666666666666</v>
      </c>
      <c r="H282" s="33">
        <v>0.22222222222222221</v>
      </c>
      <c r="I282" s="33">
        <v>0.31111111111111112</v>
      </c>
      <c r="J282" s="33">
        <v>0</v>
      </c>
      <c r="K282" s="33">
        <v>0</v>
      </c>
      <c r="L282" s="33">
        <v>1.6003333333333336</v>
      </c>
      <c r="M282" s="33">
        <v>8.1226666666666656</v>
      </c>
      <c r="N282" s="33">
        <v>0</v>
      </c>
      <c r="O282" s="33">
        <v>0.14894865525672371</v>
      </c>
      <c r="P282" s="33">
        <v>9.4516666666666698</v>
      </c>
      <c r="Q282" s="33">
        <v>0</v>
      </c>
      <c r="R282" s="33">
        <v>0.17331907090464554</v>
      </c>
      <c r="S282" s="33">
        <v>0.46044444444444449</v>
      </c>
      <c r="T282" s="33">
        <v>1.6942222222222221</v>
      </c>
      <c r="U282" s="33">
        <v>0</v>
      </c>
      <c r="V282" s="33">
        <v>3.9511002444987772E-2</v>
      </c>
      <c r="W282" s="33">
        <v>0.57411111111111102</v>
      </c>
      <c r="X282" s="33">
        <v>2.0662222222222222</v>
      </c>
      <c r="Y282" s="33">
        <v>0</v>
      </c>
      <c r="Z282" s="33">
        <v>4.8416870415647927E-2</v>
      </c>
      <c r="AA282" s="33">
        <v>0</v>
      </c>
      <c r="AB282" s="33">
        <v>0</v>
      </c>
      <c r="AC282" s="33">
        <v>0</v>
      </c>
      <c r="AD282" s="33">
        <v>0</v>
      </c>
      <c r="AE282" s="33">
        <v>0</v>
      </c>
      <c r="AF282" s="33">
        <v>0</v>
      </c>
      <c r="AG282" s="33">
        <v>0</v>
      </c>
      <c r="AH282" t="s">
        <v>243</v>
      </c>
      <c r="AI282" s="34">
        <v>7</v>
      </c>
    </row>
    <row r="283" spans="1:35" x14ac:dyDescent="0.25">
      <c r="A283" t="s">
        <v>1347</v>
      </c>
      <c r="B283" t="s">
        <v>740</v>
      </c>
      <c r="C283" t="s">
        <v>1013</v>
      </c>
      <c r="D283" t="s">
        <v>1229</v>
      </c>
      <c r="E283" s="33">
        <v>70.111111111111114</v>
      </c>
      <c r="F283" s="33">
        <v>6.7333333333333334</v>
      </c>
      <c r="G283" s="33">
        <v>0</v>
      </c>
      <c r="H283" s="33">
        <v>0</v>
      </c>
      <c r="I283" s="33">
        <v>0</v>
      </c>
      <c r="J283" s="33">
        <v>0</v>
      </c>
      <c r="K283" s="33">
        <v>0</v>
      </c>
      <c r="L283" s="33">
        <v>4.3977777777777769</v>
      </c>
      <c r="M283" s="33">
        <v>0</v>
      </c>
      <c r="N283" s="33">
        <v>0</v>
      </c>
      <c r="O283" s="33">
        <v>0</v>
      </c>
      <c r="P283" s="33">
        <v>5.833333333333333</v>
      </c>
      <c r="Q283" s="33">
        <v>17.68611111111111</v>
      </c>
      <c r="R283" s="33">
        <v>0.33545958795562592</v>
      </c>
      <c r="S283" s="33">
        <v>4.1756666666666664</v>
      </c>
      <c r="T283" s="33">
        <v>3.9213333333333336</v>
      </c>
      <c r="U283" s="33">
        <v>0</v>
      </c>
      <c r="V283" s="33">
        <v>0.11548811410459586</v>
      </c>
      <c r="W283" s="33">
        <v>4.469888888888887</v>
      </c>
      <c r="X283" s="33">
        <v>5.0128888888888898</v>
      </c>
      <c r="Y283" s="33">
        <v>4.3888888888888893</v>
      </c>
      <c r="Z283" s="33">
        <v>0.19785261489698888</v>
      </c>
      <c r="AA283" s="33">
        <v>0</v>
      </c>
      <c r="AB283" s="33">
        <v>0</v>
      </c>
      <c r="AC283" s="33">
        <v>0</v>
      </c>
      <c r="AD283" s="33">
        <v>0</v>
      </c>
      <c r="AE283" s="33">
        <v>0</v>
      </c>
      <c r="AF283" s="33">
        <v>0</v>
      </c>
      <c r="AG283" s="33">
        <v>0</v>
      </c>
      <c r="AH283" t="s">
        <v>254</v>
      </c>
      <c r="AI283" s="34">
        <v>7</v>
      </c>
    </row>
    <row r="284" spans="1:35" x14ac:dyDescent="0.25">
      <c r="A284" t="s">
        <v>1347</v>
      </c>
      <c r="B284" t="s">
        <v>732</v>
      </c>
      <c r="C284" t="s">
        <v>1030</v>
      </c>
      <c r="D284" t="s">
        <v>1211</v>
      </c>
      <c r="E284" s="33">
        <v>85.13333333333334</v>
      </c>
      <c r="F284" s="33">
        <v>32.788888888888891</v>
      </c>
      <c r="G284" s="33">
        <v>0.26666666666666666</v>
      </c>
      <c r="H284" s="33">
        <v>0</v>
      </c>
      <c r="I284" s="33">
        <v>6.6666666666666666E-2</v>
      </c>
      <c r="J284" s="33">
        <v>0</v>
      </c>
      <c r="K284" s="33">
        <v>0</v>
      </c>
      <c r="L284" s="33">
        <v>3.961444444444445</v>
      </c>
      <c r="M284" s="33">
        <v>0</v>
      </c>
      <c r="N284" s="33">
        <v>7.3194444444444446</v>
      </c>
      <c r="O284" s="33">
        <v>8.5976246410858784E-2</v>
      </c>
      <c r="P284" s="33">
        <v>0</v>
      </c>
      <c r="Q284" s="33">
        <v>1.7571111111111111</v>
      </c>
      <c r="R284" s="33">
        <v>2.0639519707648133E-2</v>
      </c>
      <c r="S284" s="33">
        <v>6.3162222222222217</v>
      </c>
      <c r="T284" s="33">
        <v>8.6842222222222194</v>
      </c>
      <c r="U284" s="33">
        <v>0</v>
      </c>
      <c r="V284" s="33">
        <v>0.17619942573740532</v>
      </c>
      <c r="W284" s="33">
        <v>5.5071111111111097</v>
      </c>
      <c r="X284" s="33">
        <v>11.953222222222227</v>
      </c>
      <c r="Y284" s="33">
        <v>0</v>
      </c>
      <c r="Z284" s="33">
        <v>0.2050939702427565</v>
      </c>
      <c r="AA284" s="33">
        <v>0</v>
      </c>
      <c r="AB284" s="33">
        <v>0</v>
      </c>
      <c r="AC284" s="33">
        <v>0</v>
      </c>
      <c r="AD284" s="33">
        <v>0</v>
      </c>
      <c r="AE284" s="33">
        <v>0</v>
      </c>
      <c r="AF284" s="33">
        <v>0</v>
      </c>
      <c r="AG284" s="33">
        <v>0</v>
      </c>
      <c r="AH284" t="s">
        <v>246</v>
      </c>
      <c r="AI284" s="34">
        <v>7</v>
      </c>
    </row>
    <row r="285" spans="1:35" x14ac:dyDescent="0.25">
      <c r="A285" t="s">
        <v>1347</v>
      </c>
      <c r="B285" t="s">
        <v>819</v>
      </c>
      <c r="C285" t="s">
        <v>971</v>
      </c>
      <c r="D285" t="s">
        <v>1286</v>
      </c>
      <c r="E285" s="33">
        <v>30.577777777777779</v>
      </c>
      <c r="F285" s="33">
        <v>10.977777777777778</v>
      </c>
      <c r="G285" s="33">
        <v>0</v>
      </c>
      <c r="H285" s="33">
        <v>0.10555555555555556</v>
      </c>
      <c r="I285" s="33">
        <v>0.27777777777777779</v>
      </c>
      <c r="J285" s="33">
        <v>0</v>
      </c>
      <c r="K285" s="33">
        <v>0</v>
      </c>
      <c r="L285" s="33">
        <v>0.23911111111111108</v>
      </c>
      <c r="M285" s="33">
        <v>0</v>
      </c>
      <c r="N285" s="33">
        <v>5.0668888888888892</v>
      </c>
      <c r="O285" s="33">
        <v>0.16570494186046511</v>
      </c>
      <c r="P285" s="33">
        <v>0</v>
      </c>
      <c r="Q285" s="33">
        <v>0</v>
      </c>
      <c r="R285" s="33">
        <v>0</v>
      </c>
      <c r="S285" s="33">
        <v>4.4161111111111122</v>
      </c>
      <c r="T285" s="33">
        <v>0</v>
      </c>
      <c r="U285" s="33">
        <v>0</v>
      </c>
      <c r="V285" s="33">
        <v>0.14442223837209306</v>
      </c>
      <c r="W285" s="33">
        <v>0.1822222222222222</v>
      </c>
      <c r="X285" s="33">
        <v>0.54755555555555557</v>
      </c>
      <c r="Y285" s="33">
        <v>0</v>
      </c>
      <c r="Z285" s="33">
        <v>2.3866279069767439E-2</v>
      </c>
      <c r="AA285" s="33">
        <v>0</v>
      </c>
      <c r="AB285" s="33">
        <v>0</v>
      </c>
      <c r="AC285" s="33">
        <v>0</v>
      </c>
      <c r="AD285" s="33">
        <v>0</v>
      </c>
      <c r="AE285" s="33">
        <v>0</v>
      </c>
      <c r="AF285" s="33">
        <v>0</v>
      </c>
      <c r="AG285" s="33">
        <v>0</v>
      </c>
      <c r="AH285" t="s">
        <v>334</v>
      </c>
      <c r="AI285" s="34">
        <v>7</v>
      </c>
    </row>
    <row r="286" spans="1:35" x14ac:dyDescent="0.25">
      <c r="A286" t="s">
        <v>1347</v>
      </c>
      <c r="B286" t="s">
        <v>496</v>
      </c>
      <c r="C286" t="s">
        <v>1031</v>
      </c>
      <c r="D286" t="s">
        <v>1280</v>
      </c>
      <c r="E286" s="33">
        <v>48.37777777777778</v>
      </c>
      <c r="F286" s="33">
        <v>6.9555555555555557</v>
      </c>
      <c r="G286" s="33">
        <v>1.1111111111111112E-2</v>
      </c>
      <c r="H286" s="33">
        <v>0.13333333333333333</v>
      </c>
      <c r="I286" s="33">
        <v>2.6333333333333333</v>
      </c>
      <c r="J286" s="33">
        <v>0</v>
      </c>
      <c r="K286" s="33">
        <v>0</v>
      </c>
      <c r="L286" s="33">
        <v>0.5684444444444442</v>
      </c>
      <c r="M286" s="33">
        <v>0</v>
      </c>
      <c r="N286" s="33">
        <v>1.1138888888888889</v>
      </c>
      <c r="O286" s="33">
        <v>2.3024804777216353E-2</v>
      </c>
      <c r="P286" s="33">
        <v>3.8555555555555556</v>
      </c>
      <c r="Q286" s="33">
        <v>6.2222222222222223</v>
      </c>
      <c r="R286" s="33">
        <v>0.20831419384474045</v>
      </c>
      <c r="S286" s="33">
        <v>0.66499999999999992</v>
      </c>
      <c r="T286" s="33">
        <v>3.0922222222222215</v>
      </c>
      <c r="U286" s="33">
        <v>0</v>
      </c>
      <c r="V286" s="33">
        <v>7.7664216812126763E-2</v>
      </c>
      <c r="W286" s="33">
        <v>1.0698888888888889</v>
      </c>
      <c r="X286" s="33">
        <v>1.3908888888888884</v>
      </c>
      <c r="Y286" s="33">
        <v>0</v>
      </c>
      <c r="Z286" s="33">
        <v>5.0865870463941198E-2</v>
      </c>
      <c r="AA286" s="33">
        <v>0</v>
      </c>
      <c r="AB286" s="33">
        <v>0</v>
      </c>
      <c r="AC286" s="33">
        <v>0</v>
      </c>
      <c r="AD286" s="33">
        <v>28.838888888888889</v>
      </c>
      <c r="AE286" s="33">
        <v>0</v>
      </c>
      <c r="AF286" s="33">
        <v>0</v>
      </c>
      <c r="AG286" s="33">
        <v>0</v>
      </c>
      <c r="AH286" t="s">
        <v>7</v>
      </c>
      <c r="AI286" s="34">
        <v>7</v>
      </c>
    </row>
    <row r="287" spans="1:35" x14ac:dyDescent="0.25">
      <c r="A287" t="s">
        <v>1347</v>
      </c>
      <c r="B287" t="s">
        <v>889</v>
      </c>
      <c r="C287" t="s">
        <v>1008</v>
      </c>
      <c r="D287" t="s">
        <v>1258</v>
      </c>
      <c r="E287" s="33">
        <v>49.144444444444446</v>
      </c>
      <c r="F287" s="33">
        <v>5.6888888888888891</v>
      </c>
      <c r="G287" s="33">
        <v>0</v>
      </c>
      <c r="H287" s="33">
        <v>0.15555555555555556</v>
      </c>
      <c r="I287" s="33">
        <v>0.25555555555555554</v>
      </c>
      <c r="J287" s="33">
        <v>0</v>
      </c>
      <c r="K287" s="33">
        <v>0</v>
      </c>
      <c r="L287" s="33">
        <v>0.1512222222222222</v>
      </c>
      <c r="M287" s="33">
        <v>0</v>
      </c>
      <c r="N287" s="33">
        <v>5.6888888888888891</v>
      </c>
      <c r="O287" s="33">
        <v>0.11575853493104228</v>
      </c>
      <c r="P287" s="33">
        <v>0</v>
      </c>
      <c r="Q287" s="33">
        <v>5.6888888888888891</v>
      </c>
      <c r="R287" s="33">
        <v>0.11575853493104228</v>
      </c>
      <c r="S287" s="33">
        <v>0.40499999999999997</v>
      </c>
      <c r="T287" s="33">
        <v>1.0738888888888889</v>
      </c>
      <c r="U287" s="33">
        <v>0</v>
      </c>
      <c r="V287" s="33">
        <v>3.009269726430025E-2</v>
      </c>
      <c r="W287" s="33">
        <v>0.40644444444444444</v>
      </c>
      <c r="X287" s="33">
        <v>1.5690000000000002</v>
      </c>
      <c r="Y287" s="33">
        <v>0</v>
      </c>
      <c r="Z287" s="33">
        <v>4.0196699073027357E-2</v>
      </c>
      <c r="AA287" s="33">
        <v>0</v>
      </c>
      <c r="AB287" s="33">
        <v>0</v>
      </c>
      <c r="AC287" s="33">
        <v>0</v>
      </c>
      <c r="AD287" s="33">
        <v>0</v>
      </c>
      <c r="AE287" s="33">
        <v>0</v>
      </c>
      <c r="AF287" s="33">
        <v>0</v>
      </c>
      <c r="AG287" s="33">
        <v>0</v>
      </c>
      <c r="AH287" t="s">
        <v>407</v>
      </c>
      <c r="AI287" s="34">
        <v>7</v>
      </c>
    </row>
    <row r="288" spans="1:35" x14ac:dyDescent="0.25">
      <c r="A288" t="s">
        <v>1347</v>
      </c>
      <c r="B288" t="s">
        <v>866</v>
      </c>
      <c r="C288" t="s">
        <v>1011</v>
      </c>
      <c r="D288" t="s">
        <v>1279</v>
      </c>
      <c r="E288" s="33">
        <v>66.488888888888894</v>
      </c>
      <c r="F288" s="33">
        <v>5.5111111111111111</v>
      </c>
      <c r="G288" s="33">
        <v>3.3333333333333333E-2</v>
      </c>
      <c r="H288" s="33">
        <v>0.96666666666666667</v>
      </c>
      <c r="I288" s="33">
        <v>0.8666666666666667</v>
      </c>
      <c r="J288" s="33">
        <v>0</v>
      </c>
      <c r="K288" s="33">
        <v>0</v>
      </c>
      <c r="L288" s="33">
        <v>7.8505555555555562</v>
      </c>
      <c r="M288" s="33">
        <v>0</v>
      </c>
      <c r="N288" s="33">
        <v>14.280555555555555</v>
      </c>
      <c r="O288" s="33">
        <v>0.21478108288770051</v>
      </c>
      <c r="P288" s="33">
        <v>0.97777777777777775</v>
      </c>
      <c r="Q288" s="33">
        <v>18.658333333333335</v>
      </c>
      <c r="R288" s="33">
        <v>0.29532921122994654</v>
      </c>
      <c r="S288" s="33">
        <v>6.4379999999999997</v>
      </c>
      <c r="T288" s="33">
        <v>6.2922222222222226</v>
      </c>
      <c r="U288" s="33">
        <v>0</v>
      </c>
      <c r="V288" s="33">
        <v>0.19146390374331548</v>
      </c>
      <c r="W288" s="33">
        <v>4.0035555555555558</v>
      </c>
      <c r="X288" s="33">
        <v>6.9264444444444457</v>
      </c>
      <c r="Y288" s="33">
        <v>0</v>
      </c>
      <c r="Z288" s="33">
        <v>0.16438836898395723</v>
      </c>
      <c r="AA288" s="33">
        <v>0</v>
      </c>
      <c r="AB288" s="33">
        <v>0</v>
      </c>
      <c r="AC288" s="33">
        <v>0</v>
      </c>
      <c r="AD288" s="33">
        <v>73.433333333333337</v>
      </c>
      <c r="AE288" s="33">
        <v>4.0444444444444443</v>
      </c>
      <c r="AF288" s="33">
        <v>0</v>
      </c>
      <c r="AG288" s="33">
        <v>0</v>
      </c>
      <c r="AH288" t="s">
        <v>384</v>
      </c>
      <c r="AI288" s="34">
        <v>7</v>
      </c>
    </row>
    <row r="289" spans="1:35" x14ac:dyDescent="0.25">
      <c r="A289" t="s">
        <v>1347</v>
      </c>
      <c r="B289" t="s">
        <v>628</v>
      </c>
      <c r="C289" t="s">
        <v>977</v>
      </c>
      <c r="D289" t="s">
        <v>1288</v>
      </c>
      <c r="E289" s="33">
        <v>65.455555555555549</v>
      </c>
      <c r="F289" s="33">
        <v>5.2222222222222223</v>
      </c>
      <c r="G289" s="33">
        <v>0</v>
      </c>
      <c r="H289" s="33">
        <v>0.37611111111111112</v>
      </c>
      <c r="I289" s="33">
        <v>0.13333333333333333</v>
      </c>
      <c r="J289" s="33">
        <v>0</v>
      </c>
      <c r="K289" s="33">
        <v>0</v>
      </c>
      <c r="L289" s="33">
        <v>0.36266666666666669</v>
      </c>
      <c r="M289" s="33">
        <v>0</v>
      </c>
      <c r="N289" s="33">
        <v>10.575555555555555</v>
      </c>
      <c r="O289" s="33">
        <v>0.16156849431335937</v>
      </c>
      <c r="P289" s="33">
        <v>5.110666666666666</v>
      </c>
      <c r="Q289" s="33">
        <v>5.6888888888888891</v>
      </c>
      <c r="R289" s="33">
        <v>0.16499066372432525</v>
      </c>
      <c r="S289" s="33">
        <v>1.693111111111111</v>
      </c>
      <c r="T289" s="33">
        <v>5.3113333333333337</v>
      </c>
      <c r="U289" s="33">
        <v>0</v>
      </c>
      <c r="V289" s="33">
        <v>0.10701069427940929</v>
      </c>
      <c r="W289" s="33">
        <v>0.55811111111111111</v>
      </c>
      <c r="X289" s="33">
        <v>5.0580000000000007</v>
      </c>
      <c r="Y289" s="33">
        <v>0</v>
      </c>
      <c r="Z289" s="33">
        <v>8.5800373451027007E-2</v>
      </c>
      <c r="AA289" s="33">
        <v>0</v>
      </c>
      <c r="AB289" s="33">
        <v>0</v>
      </c>
      <c r="AC289" s="33">
        <v>0</v>
      </c>
      <c r="AD289" s="33">
        <v>0</v>
      </c>
      <c r="AE289" s="33">
        <v>0</v>
      </c>
      <c r="AF289" s="33">
        <v>0</v>
      </c>
      <c r="AG289" s="33">
        <v>0</v>
      </c>
      <c r="AH289" t="s">
        <v>142</v>
      </c>
      <c r="AI289" s="34">
        <v>7</v>
      </c>
    </row>
    <row r="290" spans="1:35" x14ac:dyDescent="0.25">
      <c r="A290" t="s">
        <v>1347</v>
      </c>
      <c r="B290" t="s">
        <v>653</v>
      </c>
      <c r="C290" t="s">
        <v>1015</v>
      </c>
      <c r="D290" t="s">
        <v>1222</v>
      </c>
      <c r="E290" s="33">
        <v>41.7</v>
      </c>
      <c r="F290" s="33">
        <v>30.2</v>
      </c>
      <c r="G290" s="33">
        <v>0.13333333333333333</v>
      </c>
      <c r="H290" s="33">
        <v>0</v>
      </c>
      <c r="I290" s="33">
        <v>0</v>
      </c>
      <c r="J290" s="33">
        <v>0</v>
      </c>
      <c r="K290" s="33">
        <v>0</v>
      </c>
      <c r="L290" s="33">
        <v>0.3066666666666667</v>
      </c>
      <c r="M290" s="33">
        <v>0</v>
      </c>
      <c r="N290" s="33">
        <v>0</v>
      </c>
      <c r="O290" s="33">
        <v>0</v>
      </c>
      <c r="P290" s="33">
        <v>0</v>
      </c>
      <c r="Q290" s="33">
        <v>0.3527777777777778</v>
      </c>
      <c r="R290" s="33">
        <v>8.4598987476685317E-3</v>
      </c>
      <c r="S290" s="33">
        <v>0.4807777777777778</v>
      </c>
      <c r="T290" s="33">
        <v>2.6397777777777778</v>
      </c>
      <c r="U290" s="33">
        <v>0</v>
      </c>
      <c r="V290" s="33">
        <v>7.4833466560085271E-2</v>
      </c>
      <c r="W290" s="33">
        <v>0.46888888888888891</v>
      </c>
      <c r="X290" s="33">
        <v>2.990222222222223</v>
      </c>
      <c r="Y290" s="33">
        <v>0</v>
      </c>
      <c r="Z290" s="33">
        <v>8.2952304822808437E-2</v>
      </c>
      <c r="AA290" s="33">
        <v>0</v>
      </c>
      <c r="AB290" s="33">
        <v>0</v>
      </c>
      <c r="AC290" s="33">
        <v>0</v>
      </c>
      <c r="AD290" s="33">
        <v>9.7694444444444439</v>
      </c>
      <c r="AE290" s="33">
        <v>0</v>
      </c>
      <c r="AF290" s="33">
        <v>0</v>
      </c>
      <c r="AG290" s="33">
        <v>0</v>
      </c>
      <c r="AH290" t="s">
        <v>167</v>
      </c>
      <c r="AI290" s="34">
        <v>7</v>
      </c>
    </row>
    <row r="291" spans="1:35" x14ac:dyDescent="0.25">
      <c r="A291" t="s">
        <v>1347</v>
      </c>
      <c r="B291" t="s">
        <v>962</v>
      </c>
      <c r="C291" t="s">
        <v>1034</v>
      </c>
      <c r="D291" t="s">
        <v>1211</v>
      </c>
      <c r="E291" s="33">
        <v>64.011111111111106</v>
      </c>
      <c r="F291" s="33">
        <v>5.2444444444444445</v>
      </c>
      <c r="G291" s="33">
        <v>0</v>
      </c>
      <c r="H291" s="33">
        <v>0</v>
      </c>
      <c r="I291" s="33">
        <v>0</v>
      </c>
      <c r="J291" s="33">
        <v>0</v>
      </c>
      <c r="K291" s="33">
        <v>0</v>
      </c>
      <c r="L291" s="33">
        <v>0</v>
      </c>
      <c r="M291" s="33">
        <v>5.238888888888888</v>
      </c>
      <c r="N291" s="33">
        <v>0</v>
      </c>
      <c r="O291" s="33">
        <v>8.1843429960076375E-2</v>
      </c>
      <c r="P291" s="33">
        <v>0</v>
      </c>
      <c r="Q291" s="33">
        <v>0</v>
      </c>
      <c r="R291" s="33">
        <v>0</v>
      </c>
      <c r="S291" s="33">
        <v>0</v>
      </c>
      <c r="T291" s="33">
        <v>0</v>
      </c>
      <c r="U291" s="33">
        <v>0</v>
      </c>
      <c r="V291" s="33">
        <v>0</v>
      </c>
      <c r="W291" s="33">
        <v>0</v>
      </c>
      <c r="X291" s="33">
        <v>0</v>
      </c>
      <c r="Y291" s="33">
        <v>0</v>
      </c>
      <c r="Z291" s="33">
        <v>0</v>
      </c>
      <c r="AA291" s="33">
        <v>0</v>
      </c>
      <c r="AB291" s="33">
        <v>0</v>
      </c>
      <c r="AC291" s="33">
        <v>0</v>
      </c>
      <c r="AD291" s="33">
        <v>0</v>
      </c>
      <c r="AE291" s="33">
        <v>0</v>
      </c>
      <c r="AF291" s="33">
        <v>0</v>
      </c>
      <c r="AG291" s="33">
        <v>0</v>
      </c>
      <c r="AH291" t="s">
        <v>480</v>
      </c>
      <c r="AI291" s="34">
        <v>7</v>
      </c>
    </row>
    <row r="292" spans="1:35" x14ac:dyDescent="0.25">
      <c r="A292" t="s">
        <v>1347</v>
      </c>
      <c r="B292" t="s">
        <v>722</v>
      </c>
      <c r="C292" t="s">
        <v>1031</v>
      </c>
      <c r="D292" t="s">
        <v>1280</v>
      </c>
      <c r="E292" s="33">
        <v>58.68888888888889</v>
      </c>
      <c r="F292" s="33">
        <v>0</v>
      </c>
      <c r="G292" s="33">
        <v>0</v>
      </c>
      <c r="H292" s="33">
        <v>0</v>
      </c>
      <c r="I292" s="33">
        <v>0</v>
      </c>
      <c r="J292" s="33">
        <v>0</v>
      </c>
      <c r="K292" s="33">
        <v>0</v>
      </c>
      <c r="L292" s="33">
        <v>0.10744444444444443</v>
      </c>
      <c r="M292" s="33">
        <v>0</v>
      </c>
      <c r="N292" s="33">
        <v>0</v>
      </c>
      <c r="O292" s="33">
        <v>0</v>
      </c>
      <c r="P292" s="33">
        <v>0</v>
      </c>
      <c r="Q292" s="33">
        <v>0</v>
      </c>
      <c r="R292" s="33">
        <v>0</v>
      </c>
      <c r="S292" s="33">
        <v>0.54099999999999993</v>
      </c>
      <c r="T292" s="33">
        <v>5.1164444444444435</v>
      </c>
      <c r="U292" s="33">
        <v>0</v>
      </c>
      <c r="V292" s="33">
        <v>9.6397198031048834E-2</v>
      </c>
      <c r="W292" s="33">
        <v>0.52066666666666683</v>
      </c>
      <c r="X292" s="33">
        <v>0.82555555555555549</v>
      </c>
      <c r="Y292" s="33">
        <v>0</v>
      </c>
      <c r="Z292" s="33">
        <v>2.2938280954184025E-2</v>
      </c>
      <c r="AA292" s="33">
        <v>0</v>
      </c>
      <c r="AB292" s="33">
        <v>0</v>
      </c>
      <c r="AC292" s="33">
        <v>0</v>
      </c>
      <c r="AD292" s="33">
        <v>0</v>
      </c>
      <c r="AE292" s="33">
        <v>0</v>
      </c>
      <c r="AF292" s="33">
        <v>0</v>
      </c>
      <c r="AG292" s="33">
        <v>0</v>
      </c>
      <c r="AH292" t="s">
        <v>236</v>
      </c>
      <c r="AI292" s="34">
        <v>7</v>
      </c>
    </row>
    <row r="293" spans="1:35" x14ac:dyDescent="0.25">
      <c r="A293" t="s">
        <v>1347</v>
      </c>
      <c r="B293" t="s">
        <v>766</v>
      </c>
      <c r="C293" t="s">
        <v>1053</v>
      </c>
      <c r="D293" t="s">
        <v>1283</v>
      </c>
      <c r="E293" s="33">
        <v>102.46666666666667</v>
      </c>
      <c r="F293" s="33">
        <v>11.28888888888889</v>
      </c>
      <c r="G293" s="33">
        <v>0.26666666666666666</v>
      </c>
      <c r="H293" s="33">
        <v>0</v>
      </c>
      <c r="I293" s="33">
        <v>1.1555555555555554</v>
      </c>
      <c r="J293" s="33">
        <v>0</v>
      </c>
      <c r="K293" s="33">
        <v>0</v>
      </c>
      <c r="L293" s="33">
        <v>6.2788888888888907</v>
      </c>
      <c r="M293" s="33">
        <v>11.574999999999999</v>
      </c>
      <c r="N293" s="33">
        <v>0</v>
      </c>
      <c r="O293" s="33">
        <v>0.11296356538711776</v>
      </c>
      <c r="P293" s="33">
        <v>6.1472222222222221</v>
      </c>
      <c r="Q293" s="33">
        <v>11.636111111111111</v>
      </c>
      <c r="R293" s="33">
        <v>0.1735523747560182</v>
      </c>
      <c r="S293" s="33">
        <v>4.9904444444444449</v>
      </c>
      <c r="T293" s="33">
        <v>9.1937777777777772</v>
      </c>
      <c r="U293" s="33">
        <v>0</v>
      </c>
      <c r="V293" s="33">
        <v>0.13842767295597483</v>
      </c>
      <c r="W293" s="33">
        <v>4.7736666666666663</v>
      </c>
      <c r="X293" s="33">
        <v>9.3692222222222217</v>
      </c>
      <c r="Y293" s="33">
        <v>0</v>
      </c>
      <c r="Z293" s="33">
        <v>0.13802428974192146</v>
      </c>
      <c r="AA293" s="33">
        <v>0</v>
      </c>
      <c r="AB293" s="33">
        <v>0</v>
      </c>
      <c r="AC293" s="33">
        <v>0</v>
      </c>
      <c r="AD293" s="33">
        <v>0</v>
      </c>
      <c r="AE293" s="33">
        <v>0</v>
      </c>
      <c r="AF293" s="33">
        <v>0</v>
      </c>
      <c r="AG293" s="33">
        <v>0</v>
      </c>
      <c r="AH293" t="s">
        <v>281</v>
      </c>
      <c r="AI293" s="34">
        <v>7</v>
      </c>
    </row>
    <row r="294" spans="1:35" x14ac:dyDescent="0.25">
      <c r="A294" t="s">
        <v>1347</v>
      </c>
      <c r="B294" t="s">
        <v>879</v>
      </c>
      <c r="C294" t="s">
        <v>989</v>
      </c>
      <c r="D294" t="s">
        <v>1234</v>
      </c>
      <c r="E294" s="33">
        <v>86.388888888888886</v>
      </c>
      <c r="F294" s="33">
        <v>10.755555555555556</v>
      </c>
      <c r="G294" s="33">
        <v>0</v>
      </c>
      <c r="H294" s="33">
        <v>0.73611111111111116</v>
      </c>
      <c r="I294" s="33">
        <v>1.3666666666666667</v>
      </c>
      <c r="J294" s="33">
        <v>0</v>
      </c>
      <c r="K294" s="33">
        <v>0</v>
      </c>
      <c r="L294" s="33">
        <v>12.549666666666667</v>
      </c>
      <c r="M294" s="33">
        <v>5.8</v>
      </c>
      <c r="N294" s="33">
        <v>6.0694444444444446</v>
      </c>
      <c r="O294" s="33">
        <v>0.13739549839228296</v>
      </c>
      <c r="P294" s="33">
        <v>0</v>
      </c>
      <c r="Q294" s="33">
        <v>4.5222222222222221</v>
      </c>
      <c r="R294" s="33">
        <v>5.2347266881028941E-2</v>
      </c>
      <c r="S294" s="33">
        <v>4.8544444444444439</v>
      </c>
      <c r="T294" s="33">
        <v>18.559666666666672</v>
      </c>
      <c r="U294" s="33">
        <v>0</v>
      </c>
      <c r="V294" s="33">
        <v>0.27103151125401936</v>
      </c>
      <c r="W294" s="33">
        <v>8.240444444444444</v>
      </c>
      <c r="X294" s="33">
        <v>12.946777777777779</v>
      </c>
      <c r="Y294" s="33">
        <v>1.6333333333333333</v>
      </c>
      <c r="Z294" s="33">
        <v>0.26416077170418012</v>
      </c>
      <c r="AA294" s="33">
        <v>0</v>
      </c>
      <c r="AB294" s="33">
        <v>0</v>
      </c>
      <c r="AC294" s="33">
        <v>0</v>
      </c>
      <c r="AD294" s="33">
        <v>43.213888888888889</v>
      </c>
      <c r="AE294" s="33">
        <v>0</v>
      </c>
      <c r="AF294" s="33">
        <v>0</v>
      </c>
      <c r="AG294" s="33">
        <v>0</v>
      </c>
      <c r="AH294" t="s">
        <v>397</v>
      </c>
      <c r="AI294" s="34">
        <v>7</v>
      </c>
    </row>
    <row r="295" spans="1:35" x14ac:dyDescent="0.25">
      <c r="A295" t="s">
        <v>1347</v>
      </c>
      <c r="B295" t="s">
        <v>913</v>
      </c>
      <c r="C295" t="s">
        <v>1018</v>
      </c>
      <c r="D295" t="s">
        <v>1236</v>
      </c>
      <c r="E295" s="33">
        <v>81.488888888888894</v>
      </c>
      <c r="F295" s="33">
        <v>22.355555555555554</v>
      </c>
      <c r="G295" s="33">
        <v>0</v>
      </c>
      <c r="H295" s="33">
        <v>0</v>
      </c>
      <c r="I295" s="33">
        <v>0.51111111111111107</v>
      </c>
      <c r="J295" s="33">
        <v>0</v>
      </c>
      <c r="K295" s="33">
        <v>0</v>
      </c>
      <c r="L295" s="33">
        <v>0</v>
      </c>
      <c r="M295" s="33">
        <v>5.3694444444444445</v>
      </c>
      <c r="N295" s="33">
        <v>0</v>
      </c>
      <c r="O295" s="33">
        <v>6.5891737114807739E-2</v>
      </c>
      <c r="P295" s="33">
        <v>10.944444444444445</v>
      </c>
      <c r="Q295" s="33">
        <v>2.1388888888888888</v>
      </c>
      <c r="R295" s="33">
        <v>0.16055358603763295</v>
      </c>
      <c r="S295" s="33">
        <v>0</v>
      </c>
      <c r="T295" s="33">
        <v>0</v>
      </c>
      <c r="U295" s="33">
        <v>0</v>
      </c>
      <c r="V295" s="33">
        <v>0</v>
      </c>
      <c r="W295" s="33">
        <v>0</v>
      </c>
      <c r="X295" s="33">
        <v>0</v>
      </c>
      <c r="Y295" s="33">
        <v>0</v>
      </c>
      <c r="Z295" s="33">
        <v>0</v>
      </c>
      <c r="AA295" s="33">
        <v>0</v>
      </c>
      <c r="AB295" s="33">
        <v>0</v>
      </c>
      <c r="AC295" s="33">
        <v>0</v>
      </c>
      <c r="AD295" s="33">
        <v>38.56388888888889</v>
      </c>
      <c r="AE295" s="33">
        <v>0</v>
      </c>
      <c r="AF295" s="33">
        <v>0</v>
      </c>
      <c r="AG295" s="33">
        <v>0</v>
      </c>
      <c r="AH295" t="s">
        <v>431</v>
      </c>
      <c r="AI295" s="34">
        <v>7</v>
      </c>
    </row>
    <row r="296" spans="1:35" x14ac:dyDescent="0.25">
      <c r="A296" t="s">
        <v>1347</v>
      </c>
      <c r="B296" t="s">
        <v>630</v>
      </c>
      <c r="C296" t="s">
        <v>993</v>
      </c>
      <c r="D296" t="s">
        <v>1210</v>
      </c>
      <c r="E296" s="33">
        <v>64.766666666666666</v>
      </c>
      <c r="F296" s="33">
        <v>17.566666666666666</v>
      </c>
      <c r="G296" s="33">
        <v>2.2222222222222223E-2</v>
      </c>
      <c r="H296" s="33">
        <v>0</v>
      </c>
      <c r="I296" s="33">
        <v>0</v>
      </c>
      <c r="J296" s="33">
        <v>0</v>
      </c>
      <c r="K296" s="33">
        <v>0</v>
      </c>
      <c r="L296" s="33">
        <v>0.35699999999999993</v>
      </c>
      <c r="M296" s="33">
        <v>0</v>
      </c>
      <c r="N296" s="33">
        <v>0</v>
      </c>
      <c r="O296" s="33">
        <v>0</v>
      </c>
      <c r="P296" s="33">
        <v>4.4902222222222221</v>
      </c>
      <c r="Q296" s="33">
        <v>3.3680000000000008</v>
      </c>
      <c r="R296" s="33">
        <v>0.12133127466117688</v>
      </c>
      <c r="S296" s="33">
        <v>1.6188888888888888</v>
      </c>
      <c r="T296" s="33">
        <v>1.0395555555555556</v>
      </c>
      <c r="U296" s="33">
        <v>0</v>
      </c>
      <c r="V296" s="33">
        <v>4.1046491679533365E-2</v>
      </c>
      <c r="W296" s="33">
        <v>0.56533333333333324</v>
      </c>
      <c r="X296" s="33">
        <v>3.6712222222222231</v>
      </c>
      <c r="Y296" s="33">
        <v>0</v>
      </c>
      <c r="Z296" s="33">
        <v>6.5412592211357021E-2</v>
      </c>
      <c r="AA296" s="33">
        <v>0</v>
      </c>
      <c r="AB296" s="33">
        <v>0</v>
      </c>
      <c r="AC296" s="33">
        <v>0</v>
      </c>
      <c r="AD296" s="33">
        <v>63.831444444444465</v>
      </c>
      <c r="AE296" s="33">
        <v>0</v>
      </c>
      <c r="AF296" s="33">
        <v>0</v>
      </c>
      <c r="AG296" s="33">
        <v>0</v>
      </c>
      <c r="AH296" t="s">
        <v>144</v>
      </c>
      <c r="AI296" s="34">
        <v>7</v>
      </c>
    </row>
    <row r="297" spans="1:35" x14ac:dyDescent="0.25">
      <c r="A297" t="s">
        <v>1347</v>
      </c>
      <c r="B297" t="s">
        <v>682</v>
      </c>
      <c r="C297" t="s">
        <v>1133</v>
      </c>
      <c r="D297" t="s">
        <v>1240</v>
      </c>
      <c r="E297" s="33">
        <v>19.744444444444444</v>
      </c>
      <c r="F297" s="33">
        <v>10.6</v>
      </c>
      <c r="G297" s="33">
        <v>0</v>
      </c>
      <c r="H297" s="33">
        <v>7.4999999999999997E-2</v>
      </c>
      <c r="I297" s="33">
        <v>0.24444444444444444</v>
      </c>
      <c r="J297" s="33">
        <v>0</v>
      </c>
      <c r="K297" s="33">
        <v>0</v>
      </c>
      <c r="L297" s="33">
        <v>0.68733333333333335</v>
      </c>
      <c r="M297" s="33">
        <v>0</v>
      </c>
      <c r="N297" s="33">
        <v>0</v>
      </c>
      <c r="O297" s="33">
        <v>0</v>
      </c>
      <c r="P297" s="33">
        <v>0</v>
      </c>
      <c r="Q297" s="33">
        <v>0.13966666666666666</v>
      </c>
      <c r="R297" s="33">
        <v>7.0737197523916715E-3</v>
      </c>
      <c r="S297" s="33">
        <v>0.18588888888888888</v>
      </c>
      <c r="T297" s="33">
        <v>1.9377777777777778</v>
      </c>
      <c r="U297" s="33">
        <v>0</v>
      </c>
      <c r="V297" s="33">
        <v>0.10755768148564998</v>
      </c>
      <c r="W297" s="33">
        <v>1.9444444444444445E-2</v>
      </c>
      <c r="X297" s="33">
        <v>6.2555555555555559E-2</v>
      </c>
      <c r="Y297" s="33">
        <v>0</v>
      </c>
      <c r="Z297" s="33">
        <v>4.1530669667979745E-3</v>
      </c>
      <c r="AA297" s="33">
        <v>0</v>
      </c>
      <c r="AB297" s="33">
        <v>0</v>
      </c>
      <c r="AC297" s="33">
        <v>0</v>
      </c>
      <c r="AD297" s="33">
        <v>0</v>
      </c>
      <c r="AE297" s="33">
        <v>0</v>
      </c>
      <c r="AF297" s="33">
        <v>0</v>
      </c>
      <c r="AG297" s="33">
        <v>0</v>
      </c>
      <c r="AH297" t="s">
        <v>196</v>
      </c>
      <c r="AI297" s="34">
        <v>7</v>
      </c>
    </row>
    <row r="298" spans="1:35" x14ac:dyDescent="0.25">
      <c r="A298" t="s">
        <v>1347</v>
      </c>
      <c r="B298" t="s">
        <v>537</v>
      </c>
      <c r="C298" t="s">
        <v>1079</v>
      </c>
      <c r="D298" t="s">
        <v>1293</v>
      </c>
      <c r="E298" s="33">
        <v>59.5</v>
      </c>
      <c r="F298" s="33">
        <v>9.7666666666666675</v>
      </c>
      <c r="G298" s="33">
        <v>2.2222222222222223E-2</v>
      </c>
      <c r="H298" s="33">
        <v>0.19633333333333336</v>
      </c>
      <c r="I298" s="33">
        <v>0.51111111111111107</v>
      </c>
      <c r="J298" s="33">
        <v>0</v>
      </c>
      <c r="K298" s="33">
        <v>8.8888888888888892E-2</v>
      </c>
      <c r="L298" s="33">
        <v>0.81433333333333324</v>
      </c>
      <c r="M298" s="33">
        <v>1.855</v>
      </c>
      <c r="N298" s="33">
        <v>5.0973333333333324</v>
      </c>
      <c r="O298" s="33">
        <v>0.11684593837535012</v>
      </c>
      <c r="P298" s="33">
        <v>4.913555555555555</v>
      </c>
      <c r="Q298" s="33">
        <v>0</v>
      </c>
      <c r="R298" s="33">
        <v>8.258076563958916E-2</v>
      </c>
      <c r="S298" s="33">
        <v>9.711111111111112E-2</v>
      </c>
      <c r="T298" s="33">
        <v>4.732000000000002</v>
      </c>
      <c r="U298" s="33">
        <v>0</v>
      </c>
      <c r="V298" s="33">
        <v>8.116153127917837E-2</v>
      </c>
      <c r="W298" s="33">
        <v>0.58866666666666667</v>
      </c>
      <c r="X298" s="33">
        <v>8.1147777777777765</v>
      </c>
      <c r="Y298" s="33">
        <v>0</v>
      </c>
      <c r="Z298" s="33">
        <v>0.14627637721755365</v>
      </c>
      <c r="AA298" s="33">
        <v>0</v>
      </c>
      <c r="AB298" s="33">
        <v>0</v>
      </c>
      <c r="AC298" s="33">
        <v>0</v>
      </c>
      <c r="AD298" s="33">
        <v>0</v>
      </c>
      <c r="AE298" s="33">
        <v>0</v>
      </c>
      <c r="AF298" s="33">
        <v>0</v>
      </c>
      <c r="AG298" s="33">
        <v>0</v>
      </c>
      <c r="AH298" t="s">
        <v>48</v>
      </c>
      <c r="AI298" s="34">
        <v>7</v>
      </c>
    </row>
    <row r="299" spans="1:35" x14ac:dyDescent="0.25">
      <c r="A299" t="s">
        <v>1347</v>
      </c>
      <c r="B299" t="s">
        <v>562</v>
      </c>
      <c r="C299" t="s">
        <v>1034</v>
      </c>
      <c r="D299" t="s">
        <v>1220</v>
      </c>
      <c r="E299" s="33">
        <v>111.74444444444444</v>
      </c>
      <c r="F299" s="33">
        <v>10.966666666666667</v>
      </c>
      <c r="G299" s="33">
        <v>0</v>
      </c>
      <c r="H299" s="33">
        <v>0.37222222222222223</v>
      </c>
      <c r="I299" s="33">
        <v>0</v>
      </c>
      <c r="J299" s="33">
        <v>0</v>
      </c>
      <c r="K299" s="33">
        <v>0</v>
      </c>
      <c r="L299" s="33">
        <v>3.5368888888888881</v>
      </c>
      <c r="M299" s="33">
        <v>0</v>
      </c>
      <c r="N299" s="33">
        <v>12.168111111111109</v>
      </c>
      <c r="O299" s="33">
        <v>0.10889231381127572</v>
      </c>
      <c r="P299" s="33">
        <v>4.7204444444444436</v>
      </c>
      <c r="Q299" s="33">
        <v>18.915222222222223</v>
      </c>
      <c r="R299" s="33">
        <v>0.21151536243412547</v>
      </c>
      <c r="S299" s="33">
        <v>5.2422222222222237</v>
      </c>
      <c r="T299" s="33">
        <v>3.4860000000000007</v>
      </c>
      <c r="U299" s="33">
        <v>0</v>
      </c>
      <c r="V299" s="33">
        <v>7.8108779954260743E-2</v>
      </c>
      <c r="W299" s="33">
        <v>1.1018888888888891</v>
      </c>
      <c r="X299" s="33">
        <v>5.2103333333333328</v>
      </c>
      <c r="Y299" s="33">
        <v>0</v>
      </c>
      <c r="Z299" s="33">
        <v>5.6488018295714433E-2</v>
      </c>
      <c r="AA299" s="33">
        <v>0</v>
      </c>
      <c r="AB299" s="33">
        <v>0</v>
      </c>
      <c r="AC299" s="33">
        <v>0</v>
      </c>
      <c r="AD299" s="33">
        <v>0</v>
      </c>
      <c r="AE299" s="33">
        <v>0</v>
      </c>
      <c r="AF299" s="33">
        <v>0</v>
      </c>
      <c r="AG299" s="33">
        <v>0</v>
      </c>
      <c r="AH299" t="s">
        <v>73</v>
      </c>
      <c r="AI299" s="34">
        <v>7</v>
      </c>
    </row>
    <row r="300" spans="1:35" x14ac:dyDescent="0.25">
      <c r="A300" t="s">
        <v>1347</v>
      </c>
      <c r="B300" t="s">
        <v>510</v>
      </c>
      <c r="C300" t="s">
        <v>1070</v>
      </c>
      <c r="D300" t="s">
        <v>1289</v>
      </c>
      <c r="E300" s="33">
        <v>59.755555555555553</v>
      </c>
      <c r="F300" s="33">
        <v>5.3777777777777782</v>
      </c>
      <c r="G300" s="33">
        <v>1.1111111111111112E-2</v>
      </c>
      <c r="H300" s="33">
        <v>3.3333333333333333E-2</v>
      </c>
      <c r="I300" s="33">
        <v>1.1555555555555554</v>
      </c>
      <c r="J300" s="33">
        <v>0</v>
      </c>
      <c r="K300" s="33">
        <v>0</v>
      </c>
      <c r="L300" s="33">
        <v>7.6861111111111109</v>
      </c>
      <c r="M300" s="33">
        <v>4.5777777777777775</v>
      </c>
      <c r="N300" s="33">
        <v>4.9777777777777779</v>
      </c>
      <c r="O300" s="33">
        <v>0.15991074748977316</v>
      </c>
      <c r="P300" s="33">
        <v>5.1555555555555559</v>
      </c>
      <c r="Q300" s="33">
        <v>5.2</v>
      </c>
      <c r="R300" s="33">
        <v>0.1732986240238007</v>
      </c>
      <c r="S300" s="33">
        <v>18.136111111111113</v>
      </c>
      <c r="T300" s="33">
        <v>8.2388888888888889</v>
      </c>
      <c r="U300" s="33">
        <v>0</v>
      </c>
      <c r="V300" s="33">
        <v>0.4413815544812198</v>
      </c>
      <c r="W300" s="33">
        <v>10.958333333333334</v>
      </c>
      <c r="X300" s="33">
        <v>5.6305555555555555</v>
      </c>
      <c r="Y300" s="33">
        <v>0</v>
      </c>
      <c r="Z300" s="33">
        <v>0.27761249535143179</v>
      </c>
      <c r="AA300" s="33">
        <v>0</v>
      </c>
      <c r="AB300" s="33">
        <v>0</v>
      </c>
      <c r="AC300" s="33">
        <v>0</v>
      </c>
      <c r="AD300" s="33">
        <v>0</v>
      </c>
      <c r="AE300" s="33">
        <v>0</v>
      </c>
      <c r="AF300" s="33">
        <v>0</v>
      </c>
      <c r="AG300" s="33">
        <v>0</v>
      </c>
      <c r="AH300" t="s">
        <v>21</v>
      </c>
      <c r="AI300" s="34">
        <v>7</v>
      </c>
    </row>
    <row r="301" spans="1:35" x14ac:dyDescent="0.25">
      <c r="A301" t="s">
        <v>1347</v>
      </c>
      <c r="B301" t="s">
        <v>524</v>
      </c>
      <c r="C301" t="s">
        <v>1074</v>
      </c>
      <c r="D301" t="s">
        <v>1246</v>
      </c>
      <c r="E301" s="33">
        <v>83.233333333333334</v>
      </c>
      <c r="F301" s="33">
        <v>5.5111111111111111</v>
      </c>
      <c r="G301" s="33">
        <v>7.7777777777777779E-2</v>
      </c>
      <c r="H301" s="33">
        <v>0</v>
      </c>
      <c r="I301" s="33">
        <v>2.411111111111111</v>
      </c>
      <c r="J301" s="33">
        <v>0</v>
      </c>
      <c r="K301" s="33">
        <v>0</v>
      </c>
      <c r="L301" s="33">
        <v>0.98888888888888893</v>
      </c>
      <c r="M301" s="33">
        <v>9.9833333333333325</v>
      </c>
      <c r="N301" s="33">
        <v>0</v>
      </c>
      <c r="O301" s="33">
        <v>0.11994393271926311</v>
      </c>
      <c r="P301" s="33">
        <v>3.7749999999999999</v>
      </c>
      <c r="Q301" s="33">
        <v>4.0750000000000002</v>
      </c>
      <c r="R301" s="33">
        <v>9.4313175810973163E-2</v>
      </c>
      <c r="S301" s="33">
        <v>4.541666666666667</v>
      </c>
      <c r="T301" s="33">
        <v>0.96944444444444444</v>
      </c>
      <c r="U301" s="33">
        <v>0</v>
      </c>
      <c r="V301" s="33">
        <v>6.6212788679749029E-2</v>
      </c>
      <c r="W301" s="33">
        <v>2.1222222222222222</v>
      </c>
      <c r="X301" s="33">
        <v>4.6305555555555555</v>
      </c>
      <c r="Y301" s="33">
        <v>0</v>
      </c>
      <c r="Z301" s="33">
        <v>8.1130690161527172E-2</v>
      </c>
      <c r="AA301" s="33">
        <v>0</v>
      </c>
      <c r="AB301" s="33">
        <v>0</v>
      </c>
      <c r="AC301" s="33">
        <v>0</v>
      </c>
      <c r="AD301" s="33">
        <v>0</v>
      </c>
      <c r="AE301" s="33">
        <v>0</v>
      </c>
      <c r="AF301" s="33">
        <v>0</v>
      </c>
      <c r="AG301" s="33">
        <v>0</v>
      </c>
      <c r="AH301" t="s">
        <v>35</v>
      </c>
      <c r="AI301" s="34">
        <v>7</v>
      </c>
    </row>
    <row r="302" spans="1:35" x14ac:dyDescent="0.25">
      <c r="A302" t="s">
        <v>1347</v>
      </c>
      <c r="B302" t="s">
        <v>519</v>
      </c>
      <c r="C302" t="s">
        <v>1071</v>
      </c>
      <c r="D302" t="s">
        <v>1290</v>
      </c>
      <c r="E302" s="33">
        <v>77.400000000000006</v>
      </c>
      <c r="F302" s="33">
        <v>4.9333333333333336</v>
      </c>
      <c r="G302" s="33">
        <v>0.21111111111111111</v>
      </c>
      <c r="H302" s="33">
        <v>9.4444444444444442E-2</v>
      </c>
      <c r="I302" s="33">
        <v>1.9555555555555555</v>
      </c>
      <c r="J302" s="33">
        <v>0</v>
      </c>
      <c r="K302" s="33">
        <v>0</v>
      </c>
      <c r="L302" s="33">
        <v>0.87777777777777777</v>
      </c>
      <c r="M302" s="33">
        <v>5.0666666666666664</v>
      </c>
      <c r="N302" s="33">
        <v>4.8361111111111112</v>
      </c>
      <c r="O302" s="33">
        <v>0.12794286534596613</v>
      </c>
      <c r="P302" s="33">
        <v>5.1861111111111109</v>
      </c>
      <c r="Q302" s="33">
        <v>4.6694444444444443</v>
      </c>
      <c r="R302" s="33">
        <v>0.12733275911570482</v>
      </c>
      <c r="S302" s="33">
        <v>5.2972222222222225</v>
      </c>
      <c r="T302" s="33">
        <v>0</v>
      </c>
      <c r="U302" s="33">
        <v>0</v>
      </c>
      <c r="V302" s="33">
        <v>6.8439563594602348E-2</v>
      </c>
      <c r="W302" s="33">
        <v>9.7518888888888888</v>
      </c>
      <c r="X302" s="33">
        <v>0.41111111111111109</v>
      </c>
      <c r="Y302" s="33">
        <v>0</v>
      </c>
      <c r="Z302" s="33">
        <v>0.13130490956072352</v>
      </c>
      <c r="AA302" s="33">
        <v>0</v>
      </c>
      <c r="AB302" s="33">
        <v>0</v>
      </c>
      <c r="AC302" s="33">
        <v>0</v>
      </c>
      <c r="AD302" s="33">
        <v>0</v>
      </c>
      <c r="AE302" s="33">
        <v>0</v>
      </c>
      <c r="AF302" s="33">
        <v>0</v>
      </c>
      <c r="AG302" s="33">
        <v>0</v>
      </c>
      <c r="AH302" t="s">
        <v>30</v>
      </c>
      <c r="AI302" s="34">
        <v>7</v>
      </c>
    </row>
    <row r="303" spans="1:35" x14ac:dyDescent="0.25">
      <c r="A303" t="s">
        <v>1347</v>
      </c>
      <c r="B303" t="s">
        <v>565</v>
      </c>
      <c r="C303" t="s">
        <v>1091</v>
      </c>
      <c r="D303" t="s">
        <v>1283</v>
      </c>
      <c r="E303" s="33">
        <v>186.4</v>
      </c>
      <c r="F303" s="33">
        <v>5.4222222222222225</v>
      </c>
      <c r="G303" s="33">
        <v>8.8888888888888892E-2</v>
      </c>
      <c r="H303" s="33">
        <v>0.81666666666666665</v>
      </c>
      <c r="I303" s="33">
        <v>5.9111111111111114</v>
      </c>
      <c r="J303" s="33">
        <v>0</v>
      </c>
      <c r="K303" s="33">
        <v>3.3333333333333333E-2</v>
      </c>
      <c r="L303" s="33">
        <v>4.0555555555555554</v>
      </c>
      <c r="M303" s="33">
        <v>24.794444444444444</v>
      </c>
      <c r="N303" s="33">
        <v>5.9222222222222225</v>
      </c>
      <c r="O303" s="33">
        <v>0.16478898426323318</v>
      </c>
      <c r="P303" s="33">
        <v>2.2444444444444445</v>
      </c>
      <c r="Q303" s="33">
        <v>14.097222222222221</v>
      </c>
      <c r="R303" s="33">
        <v>8.7669885550786822E-2</v>
      </c>
      <c r="S303" s="33">
        <v>8.7666666666666675</v>
      </c>
      <c r="T303" s="33">
        <v>8.6361111111111111</v>
      </c>
      <c r="U303" s="33">
        <v>0.92222222222222228</v>
      </c>
      <c r="V303" s="33">
        <v>9.8310085836909866E-2</v>
      </c>
      <c r="W303" s="33">
        <v>13.316666666666666</v>
      </c>
      <c r="X303" s="33">
        <v>6.0750000000000002</v>
      </c>
      <c r="Y303" s="33">
        <v>0</v>
      </c>
      <c r="Z303" s="33">
        <v>0.10403254649499284</v>
      </c>
      <c r="AA303" s="33">
        <v>0</v>
      </c>
      <c r="AB303" s="33">
        <v>0</v>
      </c>
      <c r="AC303" s="33">
        <v>0</v>
      </c>
      <c r="AD303" s="33">
        <v>0</v>
      </c>
      <c r="AE303" s="33">
        <v>0</v>
      </c>
      <c r="AF303" s="33">
        <v>0</v>
      </c>
      <c r="AG303" s="33">
        <v>4.4444444444444446E-2</v>
      </c>
      <c r="AH303" t="s">
        <v>76</v>
      </c>
      <c r="AI303" s="34">
        <v>7</v>
      </c>
    </row>
    <row r="304" spans="1:35" x14ac:dyDescent="0.25">
      <c r="A304" t="s">
        <v>1347</v>
      </c>
      <c r="B304" t="s">
        <v>517</v>
      </c>
      <c r="C304" t="s">
        <v>1011</v>
      </c>
      <c r="D304" t="s">
        <v>1279</v>
      </c>
      <c r="E304" s="33">
        <v>73.477777777777774</v>
      </c>
      <c r="F304" s="33">
        <v>4.9333333333333336</v>
      </c>
      <c r="G304" s="33">
        <v>0.34444444444444444</v>
      </c>
      <c r="H304" s="33">
        <v>0.73333333333333328</v>
      </c>
      <c r="I304" s="33">
        <v>5.3888888888888893</v>
      </c>
      <c r="J304" s="33">
        <v>0</v>
      </c>
      <c r="K304" s="33">
        <v>0</v>
      </c>
      <c r="L304" s="33">
        <v>2.3361111111111112</v>
      </c>
      <c r="M304" s="33">
        <v>13.305555555555555</v>
      </c>
      <c r="N304" s="33">
        <v>0</v>
      </c>
      <c r="O304" s="33">
        <v>0.1810827158626947</v>
      </c>
      <c r="P304" s="33">
        <v>9.8222222222222229</v>
      </c>
      <c r="Q304" s="33">
        <v>6.7555555555555555</v>
      </c>
      <c r="R304" s="33">
        <v>0.22561621049448061</v>
      </c>
      <c r="S304" s="33">
        <v>5.166666666666667</v>
      </c>
      <c r="T304" s="33">
        <v>4.4749999999999996</v>
      </c>
      <c r="U304" s="33">
        <v>0</v>
      </c>
      <c r="V304" s="33">
        <v>0.13121881143202782</v>
      </c>
      <c r="W304" s="33">
        <v>0.83888888888888891</v>
      </c>
      <c r="X304" s="33">
        <v>3.7472222222222222</v>
      </c>
      <c r="Y304" s="33">
        <v>1.0777777777777777</v>
      </c>
      <c r="Z304" s="33">
        <v>7.7083018297293207E-2</v>
      </c>
      <c r="AA304" s="33">
        <v>0</v>
      </c>
      <c r="AB304" s="33">
        <v>0</v>
      </c>
      <c r="AC304" s="33">
        <v>0</v>
      </c>
      <c r="AD304" s="33">
        <v>0</v>
      </c>
      <c r="AE304" s="33">
        <v>0</v>
      </c>
      <c r="AF304" s="33">
        <v>0</v>
      </c>
      <c r="AG304" s="33">
        <v>0</v>
      </c>
      <c r="AH304" t="s">
        <v>28</v>
      </c>
      <c r="AI304" s="34">
        <v>7</v>
      </c>
    </row>
    <row r="305" spans="1:35" x14ac:dyDescent="0.25">
      <c r="A305" t="s">
        <v>1347</v>
      </c>
      <c r="B305" t="s">
        <v>507</v>
      </c>
      <c r="C305" t="s">
        <v>1069</v>
      </c>
      <c r="D305" t="s">
        <v>1288</v>
      </c>
      <c r="E305" s="33">
        <v>61.055555555555557</v>
      </c>
      <c r="F305" s="33">
        <v>5.4222222222222225</v>
      </c>
      <c r="G305" s="33">
        <v>0</v>
      </c>
      <c r="H305" s="33">
        <v>0.3</v>
      </c>
      <c r="I305" s="33">
        <v>0.57777777777777772</v>
      </c>
      <c r="J305" s="33">
        <v>0</v>
      </c>
      <c r="K305" s="33">
        <v>0</v>
      </c>
      <c r="L305" s="33">
        <v>0.46388888888888891</v>
      </c>
      <c r="M305" s="33">
        <v>5.9194444444444443</v>
      </c>
      <c r="N305" s="33">
        <v>6.5944444444444441</v>
      </c>
      <c r="O305" s="33">
        <v>0.20495905368516834</v>
      </c>
      <c r="P305" s="33">
        <v>5.0027777777777782</v>
      </c>
      <c r="Q305" s="33">
        <v>4.5750000000000002</v>
      </c>
      <c r="R305" s="33">
        <v>0.15686988171064606</v>
      </c>
      <c r="S305" s="33">
        <v>0.3972222222222222</v>
      </c>
      <c r="T305" s="33">
        <v>0</v>
      </c>
      <c r="U305" s="33">
        <v>4.7</v>
      </c>
      <c r="V305" s="33">
        <v>8.3484986351228391E-2</v>
      </c>
      <c r="W305" s="33">
        <v>2.6333333333333333</v>
      </c>
      <c r="X305" s="33">
        <v>0.2722222222222222</v>
      </c>
      <c r="Y305" s="33">
        <v>0</v>
      </c>
      <c r="Z305" s="33">
        <v>4.7588717015468608E-2</v>
      </c>
      <c r="AA305" s="33">
        <v>0</v>
      </c>
      <c r="AB305" s="33">
        <v>0</v>
      </c>
      <c r="AC305" s="33">
        <v>0</v>
      </c>
      <c r="AD305" s="33">
        <v>0</v>
      </c>
      <c r="AE305" s="33">
        <v>0</v>
      </c>
      <c r="AF305" s="33">
        <v>0</v>
      </c>
      <c r="AG305" s="33">
        <v>4.4444444444444446E-2</v>
      </c>
      <c r="AH305" t="s">
        <v>18</v>
      </c>
      <c r="AI305" s="34">
        <v>7</v>
      </c>
    </row>
    <row r="306" spans="1:35" x14ac:dyDescent="0.25">
      <c r="A306" t="s">
        <v>1347</v>
      </c>
      <c r="B306" t="s">
        <v>803</v>
      </c>
      <c r="C306" t="s">
        <v>1175</v>
      </c>
      <c r="D306" t="s">
        <v>1257</v>
      </c>
      <c r="E306" s="33">
        <v>67.111111111111114</v>
      </c>
      <c r="F306" s="33">
        <v>0</v>
      </c>
      <c r="G306" s="33">
        <v>0</v>
      </c>
      <c r="H306" s="33">
        <v>0</v>
      </c>
      <c r="I306" s="33">
        <v>0</v>
      </c>
      <c r="J306" s="33">
        <v>0</v>
      </c>
      <c r="K306" s="33">
        <v>0</v>
      </c>
      <c r="L306" s="33">
        <v>0.48255555555555546</v>
      </c>
      <c r="M306" s="33">
        <v>0</v>
      </c>
      <c r="N306" s="33">
        <v>0</v>
      </c>
      <c r="O306" s="33">
        <v>0</v>
      </c>
      <c r="P306" s="33">
        <v>0</v>
      </c>
      <c r="Q306" s="33">
        <v>0</v>
      </c>
      <c r="R306" s="33">
        <v>0</v>
      </c>
      <c r="S306" s="33">
        <v>3.2073333333333349</v>
      </c>
      <c r="T306" s="33">
        <v>0.17766666666666664</v>
      </c>
      <c r="U306" s="33">
        <v>0</v>
      </c>
      <c r="V306" s="33">
        <v>5.0438741721854329E-2</v>
      </c>
      <c r="W306" s="33">
        <v>1.0571111111111111</v>
      </c>
      <c r="X306" s="33">
        <v>6.5133333333333328</v>
      </c>
      <c r="Y306" s="33">
        <v>0</v>
      </c>
      <c r="Z306" s="33">
        <v>0.11280463576158939</v>
      </c>
      <c r="AA306" s="33">
        <v>0</v>
      </c>
      <c r="AB306" s="33">
        <v>0</v>
      </c>
      <c r="AC306" s="33">
        <v>0</v>
      </c>
      <c r="AD306" s="33">
        <v>0</v>
      </c>
      <c r="AE306" s="33">
        <v>0</v>
      </c>
      <c r="AF306" s="33">
        <v>0</v>
      </c>
      <c r="AG306" s="33">
        <v>0</v>
      </c>
      <c r="AH306" t="s">
        <v>318</v>
      </c>
      <c r="AI306" s="34">
        <v>7</v>
      </c>
    </row>
    <row r="307" spans="1:35" x14ac:dyDescent="0.25">
      <c r="A307" t="s">
        <v>1347</v>
      </c>
      <c r="B307" t="s">
        <v>567</v>
      </c>
      <c r="C307" t="s">
        <v>1094</v>
      </c>
      <c r="D307" t="s">
        <v>1256</v>
      </c>
      <c r="E307" s="33">
        <v>50.211111111111109</v>
      </c>
      <c r="F307" s="33">
        <v>10.71111111111111</v>
      </c>
      <c r="G307" s="33">
        <v>0</v>
      </c>
      <c r="H307" s="33">
        <v>0.18800000000000003</v>
      </c>
      <c r="I307" s="33">
        <v>0.34444444444444444</v>
      </c>
      <c r="J307" s="33">
        <v>0</v>
      </c>
      <c r="K307" s="33">
        <v>0</v>
      </c>
      <c r="L307" s="33">
        <v>0.4485555555555556</v>
      </c>
      <c r="M307" s="33">
        <v>0</v>
      </c>
      <c r="N307" s="33">
        <v>5.3480000000000008</v>
      </c>
      <c r="O307" s="33">
        <v>0.1065102898871432</v>
      </c>
      <c r="P307" s="33">
        <v>5.112444444444443</v>
      </c>
      <c r="Q307" s="33">
        <v>0</v>
      </c>
      <c r="R307" s="33">
        <v>0.10181898650143835</v>
      </c>
      <c r="S307" s="33">
        <v>0.50788888888888895</v>
      </c>
      <c r="T307" s="33">
        <v>2.6086666666666667</v>
      </c>
      <c r="U307" s="33">
        <v>0</v>
      </c>
      <c r="V307" s="33">
        <v>6.2069041823412267E-2</v>
      </c>
      <c r="W307" s="33">
        <v>0.54555555555555568</v>
      </c>
      <c r="X307" s="33">
        <v>3.188333333333333</v>
      </c>
      <c r="Y307" s="33">
        <v>0</v>
      </c>
      <c r="Z307" s="33">
        <v>7.4363797300287679E-2</v>
      </c>
      <c r="AA307" s="33">
        <v>0</v>
      </c>
      <c r="AB307" s="33">
        <v>0</v>
      </c>
      <c r="AC307" s="33">
        <v>0</v>
      </c>
      <c r="AD307" s="33">
        <v>0</v>
      </c>
      <c r="AE307" s="33">
        <v>0</v>
      </c>
      <c r="AF307" s="33">
        <v>0</v>
      </c>
      <c r="AG307" s="33">
        <v>0</v>
      </c>
      <c r="AH307" t="s">
        <v>79</v>
      </c>
      <c r="AI307" s="34">
        <v>7</v>
      </c>
    </row>
    <row r="308" spans="1:35" x14ac:dyDescent="0.25">
      <c r="A308" t="s">
        <v>1347</v>
      </c>
      <c r="B308" t="s">
        <v>909</v>
      </c>
      <c r="C308" t="s">
        <v>964</v>
      </c>
      <c r="D308" t="s">
        <v>1302</v>
      </c>
      <c r="E308" s="33">
        <v>29.366666666666667</v>
      </c>
      <c r="F308" s="33">
        <v>5.6888888888888891</v>
      </c>
      <c r="G308" s="33">
        <v>1.1111111111111112E-2</v>
      </c>
      <c r="H308" s="33">
        <v>0.26944444444444443</v>
      </c>
      <c r="I308" s="33">
        <v>0.13333333333333333</v>
      </c>
      <c r="J308" s="33">
        <v>0</v>
      </c>
      <c r="K308" s="33">
        <v>0</v>
      </c>
      <c r="L308" s="33">
        <v>0.77555555555555589</v>
      </c>
      <c r="M308" s="33">
        <v>0</v>
      </c>
      <c r="N308" s="33">
        <v>4.6485555555555553</v>
      </c>
      <c r="O308" s="33">
        <v>0.15829360575104048</v>
      </c>
      <c r="P308" s="33">
        <v>0.805111111111111</v>
      </c>
      <c r="Q308" s="33">
        <v>2.8000000000000001E-2</v>
      </c>
      <c r="R308" s="33">
        <v>2.8369277336360195E-2</v>
      </c>
      <c r="S308" s="33">
        <v>0.29622222222222228</v>
      </c>
      <c r="T308" s="33">
        <v>2.175444444444445</v>
      </c>
      <c r="U308" s="33">
        <v>0</v>
      </c>
      <c r="V308" s="33">
        <v>8.416572077185018E-2</v>
      </c>
      <c r="W308" s="33">
        <v>0.55077777777777781</v>
      </c>
      <c r="X308" s="33">
        <v>1.5973333333333333</v>
      </c>
      <c r="Y308" s="33">
        <v>0</v>
      </c>
      <c r="Z308" s="33">
        <v>7.3147937949300038E-2</v>
      </c>
      <c r="AA308" s="33">
        <v>0</v>
      </c>
      <c r="AB308" s="33">
        <v>0</v>
      </c>
      <c r="AC308" s="33">
        <v>0</v>
      </c>
      <c r="AD308" s="33">
        <v>0</v>
      </c>
      <c r="AE308" s="33">
        <v>0</v>
      </c>
      <c r="AF308" s="33">
        <v>0</v>
      </c>
      <c r="AG308" s="33">
        <v>0</v>
      </c>
      <c r="AH308" t="s">
        <v>427</v>
      </c>
      <c r="AI308" s="34">
        <v>7</v>
      </c>
    </row>
    <row r="309" spans="1:35" x14ac:dyDescent="0.25">
      <c r="A309" t="s">
        <v>1347</v>
      </c>
      <c r="B309" t="s">
        <v>731</v>
      </c>
      <c r="C309" t="s">
        <v>1053</v>
      </c>
      <c r="D309" t="s">
        <v>1283</v>
      </c>
      <c r="E309" s="33">
        <v>53.522222222222226</v>
      </c>
      <c r="F309" s="33">
        <v>5.6</v>
      </c>
      <c r="G309" s="33">
        <v>0</v>
      </c>
      <c r="H309" s="33">
        <v>0</v>
      </c>
      <c r="I309" s="33">
        <v>0</v>
      </c>
      <c r="J309" s="33">
        <v>0</v>
      </c>
      <c r="K309" s="33">
        <v>0</v>
      </c>
      <c r="L309" s="33">
        <v>0</v>
      </c>
      <c r="M309" s="33">
        <v>1.5111111111111111</v>
      </c>
      <c r="N309" s="33">
        <v>5.5111111111111111</v>
      </c>
      <c r="O309" s="33">
        <v>0.13120199294166493</v>
      </c>
      <c r="P309" s="33">
        <v>7.3611111111111098</v>
      </c>
      <c r="Q309" s="33">
        <v>11.041111111111116</v>
      </c>
      <c r="R309" s="33">
        <v>0.34382395681959727</v>
      </c>
      <c r="S309" s="33">
        <v>0.96800000000000008</v>
      </c>
      <c r="T309" s="33">
        <v>6.9961111111111123</v>
      </c>
      <c r="U309" s="33">
        <v>0</v>
      </c>
      <c r="V309" s="33">
        <v>0.14880008303923606</v>
      </c>
      <c r="W309" s="33">
        <v>0.49511111111111111</v>
      </c>
      <c r="X309" s="33">
        <v>3.8081111111111112</v>
      </c>
      <c r="Y309" s="33">
        <v>0</v>
      </c>
      <c r="Z309" s="33">
        <v>8.0400664313888315E-2</v>
      </c>
      <c r="AA309" s="33">
        <v>0</v>
      </c>
      <c r="AB309" s="33">
        <v>0</v>
      </c>
      <c r="AC309" s="33">
        <v>0</v>
      </c>
      <c r="AD309" s="33">
        <v>0</v>
      </c>
      <c r="AE309" s="33">
        <v>0</v>
      </c>
      <c r="AF309" s="33">
        <v>0</v>
      </c>
      <c r="AG309" s="33">
        <v>0</v>
      </c>
      <c r="AH309" t="s">
        <v>245</v>
      </c>
      <c r="AI309" s="34">
        <v>7</v>
      </c>
    </row>
    <row r="310" spans="1:35" x14ac:dyDescent="0.25">
      <c r="A310" t="s">
        <v>1347</v>
      </c>
      <c r="B310" t="s">
        <v>940</v>
      </c>
      <c r="C310" t="s">
        <v>1024</v>
      </c>
      <c r="D310" t="s">
        <v>1220</v>
      </c>
      <c r="E310" s="33">
        <v>53.62222222222222</v>
      </c>
      <c r="F310" s="33">
        <v>41.43333333333333</v>
      </c>
      <c r="G310" s="33">
        <v>6.6666666666666666E-2</v>
      </c>
      <c r="H310" s="33">
        <v>0</v>
      </c>
      <c r="I310" s="33">
        <v>0</v>
      </c>
      <c r="J310" s="33">
        <v>0</v>
      </c>
      <c r="K310" s="33">
        <v>0</v>
      </c>
      <c r="L310" s="33">
        <v>4.8003333333333327</v>
      </c>
      <c r="M310" s="33">
        <v>0</v>
      </c>
      <c r="N310" s="33">
        <v>0</v>
      </c>
      <c r="O310" s="33">
        <v>0</v>
      </c>
      <c r="P310" s="33">
        <v>0</v>
      </c>
      <c r="Q310" s="33">
        <v>5.1805555555555554</v>
      </c>
      <c r="R310" s="33">
        <v>9.6612101118939087E-2</v>
      </c>
      <c r="S310" s="33">
        <v>5.9381111111111107</v>
      </c>
      <c r="T310" s="33">
        <v>4.4354444444444443</v>
      </c>
      <c r="U310" s="33">
        <v>0</v>
      </c>
      <c r="V310" s="33">
        <v>0.19345627849150435</v>
      </c>
      <c r="W310" s="33">
        <v>5.0427777777777774</v>
      </c>
      <c r="X310" s="33">
        <v>9.4477777777777767</v>
      </c>
      <c r="Y310" s="33">
        <v>0</v>
      </c>
      <c r="Z310" s="33">
        <v>0.27023414836303356</v>
      </c>
      <c r="AA310" s="33">
        <v>0</v>
      </c>
      <c r="AB310" s="33">
        <v>0</v>
      </c>
      <c r="AC310" s="33">
        <v>0</v>
      </c>
      <c r="AD310" s="33">
        <v>29.986111111111111</v>
      </c>
      <c r="AE310" s="33">
        <v>0</v>
      </c>
      <c r="AF310" s="33">
        <v>0</v>
      </c>
      <c r="AG310" s="33">
        <v>0</v>
      </c>
      <c r="AH310" t="s">
        <v>458</v>
      </c>
      <c r="AI310" s="34">
        <v>7</v>
      </c>
    </row>
    <row r="311" spans="1:35" x14ac:dyDescent="0.25">
      <c r="A311" t="s">
        <v>1347</v>
      </c>
      <c r="B311" t="s">
        <v>572</v>
      </c>
      <c r="C311" t="s">
        <v>1097</v>
      </c>
      <c r="D311" t="s">
        <v>1221</v>
      </c>
      <c r="E311" s="33">
        <v>175.27777777777777</v>
      </c>
      <c r="F311" s="33">
        <v>0</v>
      </c>
      <c r="G311" s="33">
        <v>0</v>
      </c>
      <c r="H311" s="33">
        <v>0</v>
      </c>
      <c r="I311" s="33">
        <v>0</v>
      </c>
      <c r="J311" s="33">
        <v>0</v>
      </c>
      <c r="K311" s="33">
        <v>0</v>
      </c>
      <c r="L311" s="33">
        <v>1.3821111111111111</v>
      </c>
      <c r="M311" s="33">
        <v>0</v>
      </c>
      <c r="N311" s="33">
        <v>0</v>
      </c>
      <c r="O311" s="33">
        <v>0</v>
      </c>
      <c r="P311" s="33">
        <v>0</v>
      </c>
      <c r="Q311" s="33">
        <v>0</v>
      </c>
      <c r="R311" s="33">
        <v>0</v>
      </c>
      <c r="S311" s="33">
        <v>1.814888888888889</v>
      </c>
      <c r="T311" s="33">
        <v>7.2387777777777789</v>
      </c>
      <c r="U311" s="33">
        <v>0</v>
      </c>
      <c r="V311" s="33">
        <v>5.1653248811410472E-2</v>
      </c>
      <c r="W311" s="33">
        <v>1.2246666666666666</v>
      </c>
      <c r="X311" s="33">
        <v>5.8214444444444435</v>
      </c>
      <c r="Y311" s="33">
        <v>0</v>
      </c>
      <c r="Z311" s="33">
        <v>4.0199683042789223E-2</v>
      </c>
      <c r="AA311" s="33">
        <v>0</v>
      </c>
      <c r="AB311" s="33">
        <v>0</v>
      </c>
      <c r="AC311" s="33">
        <v>0</v>
      </c>
      <c r="AD311" s="33">
        <v>0</v>
      </c>
      <c r="AE311" s="33">
        <v>0</v>
      </c>
      <c r="AF311" s="33">
        <v>0</v>
      </c>
      <c r="AG311" s="33">
        <v>0</v>
      </c>
      <c r="AH311" t="s">
        <v>84</v>
      </c>
      <c r="AI311" s="34">
        <v>7</v>
      </c>
    </row>
    <row r="312" spans="1:35" x14ac:dyDescent="0.25">
      <c r="A312" t="s">
        <v>1347</v>
      </c>
      <c r="B312" t="s">
        <v>943</v>
      </c>
      <c r="C312" t="s">
        <v>1034</v>
      </c>
      <c r="D312" t="s">
        <v>1220</v>
      </c>
      <c r="E312" s="33">
        <v>83.388888888888886</v>
      </c>
      <c r="F312" s="33">
        <v>68</v>
      </c>
      <c r="G312" s="33">
        <v>0.12222222222222222</v>
      </c>
      <c r="H312" s="33">
        <v>0</v>
      </c>
      <c r="I312" s="33">
        <v>0</v>
      </c>
      <c r="J312" s="33">
        <v>0</v>
      </c>
      <c r="K312" s="33">
        <v>0</v>
      </c>
      <c r="L312" s="33">
        <v>2.1215555555555552</v>
      </c>
      <c r="M312" s="33">
        <v>0</v>
      </c>
      <c r="N312" s="33">
        <v>4.2555555555555555</v>
      </c>
      <c r="O312" s="33">
        <v>5.1032644903397734E-2</v>
      </c>
      <c r="P312" s="33">
        <v>0</v>
      </c>
      <c r="Q312" s="33">
        <v>5.6333333333333337</v>
      </c>
      <c r="R312" s="33">
        <v>6.7554963357761497E-2</v>
      </c>
      <c r="S312" s="33">
        <v>7.6802222222222234</v>
      </c>
      <c r="T312" s="33">
        <v>6.6141111111111108</v>
      </c>
      <c r="U312" s="33">
        <v>0</v>
      </c>
      <c r="V312" s="33">
        <v>0.17141772151898735</v>
      </c>
      <c r="W312" s="33">
        <v>3.8307777777777789</v>
      </c>
      <c r="X312" s="33">
        <v>9.9030000000000005</v>
      </c>
      <c r="Y312" s="33">
        <v>0</v>
      </c>
      <c r="Z312" s="33">
        <v>0.16469553630912728</v>
      </c>
      <c r="AA312" s="33">
        <v>0</v>
      </c>
      <c r="AB312" s="33">
        <v>0</v>
      </c>
      <c r="AC312" s="33">
        <v>0</v>
      </c>
      <c r="AD312" s="33">
        <v>5.322222222222222</v>
      </c>
      <c r="AE312" s="33">
        <v>0</v>
      </c>
      <c r="AF312" s="33">
        <v>0</v>
      </c>
      <c r="AG312" s="33">
        <v>0</v>
      </c>
      <c r="AH312" t="s">
        <v>461</v>
      </c>
      <c r="AI312" s="34">
        <v>7</v>
      </c>
    </row>
    <row r="313" spans="1:35" x14ac:dyDescent="0.25">
      <c r="A313" t="s">
        <v>1347</v>
      </c>
      <c r="B313" t="s">
        <v>606</v>
      </c>
      <c r="C313" t="s">
        <v>1112</v>
      </c>
      <c r="D313" t="s">
        <v>1244</v>
      </c>
      <c r="E313" s="33">
        <v>85.166666666666671</v>
      </c>
      <c r="F313" s="33">
        <v>5.6888888888888891</v>
      </c>
      <c r="G313" s="33">
        <v>0.33333333333333331</v>
      </c>
      <c r="H313" s="33">
        <v>0.3972222222222222</v>
      </c>
      <c r="I313" s="33">
        <v>0.26666666666666666</v>
      </c>
      <c r="J313" s="33">
        <v>0</v>
      </c>
      <c r="K313" s="33">
        <v>0</v>
      </c>
      <c r="L313" s="33">
        <v>5.5555555555555554</v>
      </c>
      <c r="M313" s="33">
        <v>5.0943333333333332</v>
      </c>
      <c r="N313" s="33">
        <v>0</v>
      </c>
      <c r="O313" s="33">
        <v>5.9816046966731894E-2</v>
      </c>
      <c r="P313" s="33">
        <v>4.602666666666666</v>
      </c>
      <c r="Q313" s="33">
        <v>0</v>
      </c>
      <c r="R313" s="33">
        <v>5.4043052837573373E-2</v>
      </c>
      <c r="S313" s="33">
        <v>1.7537777777777774</v>
      </c>
      <c r="T313" s="33">
        <v>12.685555555555556</v>
      </c>
      <c r="U313" s="33">
        <v>0</v>
      </c>
      <c r="V313" s="33">
        <v>0.16954207436399216</v>
      </c>
      <c r="W313" s="33">
        <v>1.657111111111111</v>
      </c>
      <c r="X313" s="33">
        <v>11.004555555555555</v>
      </c>
      <c r="Y313" s="33">
        <v>0</v>
      </c>
      <c r="Z313" s="33">
        <v>0.14866927592954987</v>
      </c>
      <c r="AA313" s="33">
        <v>0</v>
      </c>
      <c r="AB313" s="33">
        <v>0</v>
      </c>
      <c r="AC313" s="33">
        <v>0</v>
      </c>
      <c r="AD313" s="33">
        <v>0</v>
      </c>
      <c r="AE313" s="33">
        <v>0</v>
      </c>
      <c r="AF313" s="33">
        <v>0</v>
      </c>
      <c r="AG313" s="33">
        <v>0</v>
      </c>
      <c r="AH313" t="s">
        <v>120</v>
      </c>
      <c r="AI313" s="34">
        <v>7</v>
      </c>
    </row>
    <row r="314" spans="1:35" x14ac:dyDescent="0.25">
      <c r="A314" t="s">
        <v>1347</v>
      </c>
      <c r="B314" t="s">
        <v>813</v>
      </c>
      <c r="C314" t="s">
        <v>1046</v>
      </c>
      <c r="D314" t="s">
        <v>1211</v>
      </c>
      <c r="E314" s="33">
        <v>66.222222222222229</v>
      </c>
      <c r="F314" s="33">
        <v>11.655555555555555</v>
      </c>
      <c r="G314" s="33">
        <v>0</v>
      </c>
      <c r="H314" s="33">
        <v>0.24833333333333335</v>
      </c>
      <c r="I314" s="33">
        <v>0.62222222222222223</v>
      </c>
      <c r="J314" s="33">
        <v>0</v>
      </c>
      <c r="K314" s="33">
        <v>0</v>
      </c>
      <c r="L314" s="33">
        <v>5.153444444444446</v>
      </c>
      <c r="M314" s="33">
        <v>0</v>
      </c>
      <c r="N314" s="33">
        <v>6.3822222222222242</v>
      </c>
      <c r="O314" s="33">
        <v>9.6375838926174517E-2</v>
      </c>
      <c r="P314" s="33">
        <v>3.7230000000000008</v>
      </c>
      <c r="Q314" s="33">
        <v>0</v>
      </c>
      <c r="R314" s="33">
        <v>5.6219798657718124E-2</v>
      </c>
      <c r="S314" s="33">
        <v>0.55088888888888898</v>
      </c>
      <c r="T314" s="33">
        <v>3.3915555555555552</v>
      </c>
      <c r="U314" s="33">
        <v>0</v>
      </c>
      <c r="V314" s="33">
        <v>5.9533557046979851E-2</v>
      </c>
      <c r="W314" s="33">
        <v>3.2298888888888895</v>
      </c>
      <c r="X314" s="33">
        <v>0</v>
      </c>
      <c r="Y314" s="33">
        <v>0</v>
      </c>
      <c r="Z314" s="33">
        <v>4.8773489932885911E-2</v>
      </c>
      <c r="AA314" s="33">
        <v>0</v>
      </c>
      <c r="AB314" s="33">
        <v>0</v>
      </c>
      <c r="AC314" s="33">
        <v>0</v>
      </c>
      <c r="AD314" s="33">
        <v>0</v>
      </c>
      <c r="AE314" s="33">
        <v>0</v>
      </c>
      <c r="AF314" s="33">
        <v>0</v>
      </c>
      <c r="AG314" s="33">
        <v>0</v>
      </c>
      <c r="AH314" t="s">
        <v>328</v>
      </c>
      <c r="AI314" s="34">
        <v>7</v>
      </c>
    </row>
    <row r="315" spans="1:35" x14ac:dyDescent="0.25">
      <c r="A315" t="s">
        <v>1347</v>
      </c>
      <c r="B315" t="s">
        <v>794</v>
      </c>
      <c r="C315" t="s">
        <v>1172</v>
      </c>
      <c r="D315" t="s">
        <v>1283</v>
      </c>
      <c r="E315" s="33">
        <v>51.3</v>
      </c>
      <c r="F315" s="33">
        <v>5.6888888888888891</v>
      </c>
      <c r="G315" s="33">
        <v>0.83333333333333337</v>
      </c>
      <c r="H315" s="33">
        <v>0.2</v>
      </c>
      <c r="I315" s="33">
        <v>6.6666666666666666E-2</v>
      </c>
      <c r="J315" s="33">
        <v>0</v>
      </c>
      <c r="K315" s="33">
        <v>0.46666666666666667</v>
      </c>
      <c r="L315" s="33">
        <v>0.2098888888888889</v>
      </c>
      <c r="M315" s="33">
        <v>0</v>
      </c>
      <c r="N315" s="33">
        <v>5.1055555555555552</v>
      </c>
      <c r="O315" s="33">
        <v>9.9523500108295429E-2</v>
      </c>
      <c r="P315" s="33">
        <v>0</v>
      </c>
      <c r="Q315" s="33">
        <v>4.8638888888888889</v>
      </c>
      <c r="R315" s="33">
        <v>9.4812648906216157E-2</v>
      </c>
      <c r="S315" s="33">
        <v>0.77022222222222203</v>
      </c>
      <c r="T315" s="33">
        <v>1.1506666666666669</v>
      </c>
      <c r="U315" s="33">
        <v>0</v>
      </c>
      <c r="V315" s="33">
        <v>3.7444227853584582E-2</v>
      </c>
      <c r="W315" s="33">
        <v>0.58822222222222231</v>
      </c>
      <c r="X315" s="33">
        <v>2.7820000000000009</v>
      </c>
      <c r="Y315" s="33">
        <v>0</v>
      </c>
      <c r="Z315" s="33">
        <v>6.5696339614468288E-2</v>
      </c>
      <c r="AA315" s="33">
        <v>0</v>
      </c>
      <c r="AB315" s="33">
        <v>0</v>
      </c>
      <c r="AC315" s="33">
        <v>0</v>
      </c>
      <c r="AD315" s="33">
        <v>0</v>
      </c>
      <c r="AE315" s="33">
        <v>0</v>
      </c>
      <c r="AF315" s="33">
        <v>0</v>
      </c>
      <c r="AG315" s="33">
        <v>0.56666666666666665</v>
      </c>
      <c r="AH315" t="s">
        <v>309</v>
      </c>
      <c r="AI315" s="34">
        <v>7</v>
      </c>
    </row>
    <row r="316" spans="1:35" x14ac:dyDescent="0.25">
      <c r="A316" t="s">
        <v>1347</v>
      </c>
      <c r="B316" t="s">
        <v>638</v>
      </c>
      <c r="C316" t="s">
        <v>1053</v>
      </c>
      <c r="D316" t="s">
        <v>1301</v>
      </c>
      <c r="E316" s="33">
        <v>84.422222222222217</v>
      </c>
      <c r="F316" s="33">
        <v>5.0666666666666664</v>
      </c>
      <c r="G316" s="33">
        <v>0</v>
      </c>
      <c r="H316" s="33">
        <v>0</v>
      </c>
      <c r="I316" s="33">
        <v>0.31111111111111112</v>
      </c>
      <c r="J316" s="33">
        <v>0</v>
      </c>
      <c r="K316" s="33">
        <v>0</v>
      </c>
      <c r="L316" s="33">
        <v>4.3303333333333338</v>
      </c>
      <c r="M316" s="33">
        <v>0.28444444444444444</v>
      </c>
      <c r="N316" s="33">
        <v>5.1366666666666685</v>
      </c>
      <c r="O316" s="33">
        <v>6.4214266912345386E-2</v>
      </c>
      <c r="P316" s="33">
        <v>5.4144444444444444</v>
      </c>
      <c r="Q316" s="33">
        <v>1.6566666666666665</v>
      </c>
      <c r="R316" s="33">
        <v>8.3758883916820209E-2</v>
      </c>
      <c r="S316" s="33">
        <v>5.6291111111111096</v>
      </c>
      <c r="T316" s="33">
        <v>2.2582222222222224</v>
      </c>
      <c r="U316" s="33">
        <v>0</v>
      </c>
      <c r="V316" s="33">
        <v>9.3427217688865485E-2</v>
      </c>
      <c r="W316" s="33">
        <v>2.4905555555555554</v>
      </c>
      <c r="X316" s="33">
        <v>2.3425555555555557</v>
      </c>
      <c r="Y316" s="33">
        <v>0</v>
      </c>
      <c r="Z316" s="33">
        <v>5.7249276125296136E-2</v>
      </c>
      <c r="AA316" s="33">
        <v>0</v>
      </c>
      <c r="AB316" s="33">
        <v>0</v>
      </c>
      <c r="AC316" s="33">
        <v>0</v>
      </c>
      <c r="AD316" s="33">
        <v>0</v>
      </c>
      <c r="AE316" s="33">
        <v>0</v>
      </c>
      <c r="AF316" s="33">
        <v>0</v>
      </c>
      <c r="AG316" s="33">
        <v>0</v>
      </c>
      <c r="AH316" t="s">
        <v>152</v>
      </c>
      <c r="AI316" s="34">
        <v>7</v>
      </c>
    </row>
    <row r="317" spans="1:35" x14ac:dyDescent="0.25">
      <c r="A317" t="s">
        <v>1347</v>
      </c>
      <c r="B317" t="s">
        <v>720</v>
      </c>
      <c r="C317" t="s">
        <v>1076</v>
      </c>
      <c r="D317" t="s">
        <v>1227</v>
      </c>
      <c r="E317" s="33">
        <v>63.422222222222224</v>
      </c>
      <c r="F317" s="33">
        <v>4.0888888888888886</v>
      </c>
      <c r="G317" s="33">
        <v>4.4444444444444446E-2</v>
      </c>
      <c r="H317" s="33">
        <v>0</v>
      </c>
      <c r="I317" s="33">
        <v>0</v>
      </c>
      <c r="J317" s="33">
        <v>0</v>
      </c>
      <c r="K317" s="33">
        <v>0</v>
      </c>
      <c r="L317" s="33">
        <v>0.33599999999999997</v>
      </c>
      <c r="M317" s="33">
        <v>0</v>
      </c>
      <c r="N317" s="33">
        <v>0</v>
      </c>
      <c r="O317" s="33">
        <v>0</v>
      </c>
      <c r="P317" s="33">
        <v>0</v>
      </c>
      <c r="Q317" s="33">
        <v>0</v>
      </c>
      <c r="R317" s="33">
        <v>0</v>
      </c>
      <c r="S317" s="33">
        <v>1.6288888888888888</v>
      </c>
      <c r="T317" s="33">
        <v>7.0195555555555567</v>
      </c>
      <c r="U317" s="33">
        <v>0</v>
      </c>
      <c r="V317" s="33">
        <v>0.13636299929922915</v>
      </c>
      <c r="W317" s="33">
        <v>3.0956666666666663</v>
      </c>
      <c r="X317" s="33">
        <v>8.8283333333333314</v>
      </c>
      <c r="Y317" s="33">
        <v>0</v>
      </c>
      <c r="Z317" s="33">
        <v>0.18800981079187101</v>
      </c>
      <c r="AA317" s="33">
        <v>0</v>
      </c>
      <c r="AB317" s="33">
        <v>0</v>
      </c>
      <c r="AC317" s="33">
        <v>0</v>
      </c>
      <c r="AD317" s="33">
        <v>0</v>
      </c>
      <c r="AE317" s="33">
        <v>0</v>
      </c>
      <c r="AF317" s="33">
        <v>0</v>
      </c>
      <c r="AG317" s="33">
        <v>0</v>
      </c>
      <c r="AH317" t="s">
        <v>234</v>
      </c>
      <c r="AI317" s="34">
        <v>7</v>
      </c>
    </row>
    <row r="318" spans="1:35" x14ac:dyDescent="0.25">
      <c r="A318" t="s">
        <v>1347</v>
      </c>
      <c r="B318" t="s">
        <v>834</v>
      </c>
      <c r="C318" t="s">
        <v>1175</v>
      </c>
      <c r="D318" t="s">
        <v>1257</v>
      </c>
      <c r="E318" s="33">
        <v>57.522222222222226</v>
      </c>
      <c r="F318" s="33">
        <v>5.2444444444444445</v>
      </c>
      <c r="G318" s="33">
        <v>0.26666666666666666</v>
      </c>
      <c r="H318" s="33">
        <v>0.26666666666666666</v>
      </c>
      <c r="I318" s="33">
        <v>0.26666666666666666</v>
      </c>
      <c r="J318" s="33">
        <v>0</v>
      </c>
      <c r="K318" s="33">
        <v>0</v>
      </c>
      <c r="L318" s="33">
        <v>2.1755555555555564</v>
      </c>
      <c r="M318" s="33">
        <v>4.8900000000000006</v>
      </c>
      <c r="N318" s="33">
        <v>0</v>
      </c>
      <c r="O318" s="33">
        <v>8.5010623913463396E-2</v>
      </c>
      <c r="P318" s="33">
        <v>0</v>
      </c>
      <c r="Q318" s="33">
        <v>8.9193333333333396</v>
      </c>
      <c r="R318" s="33">
        <v>0.15505891442920619</v>
      </c>
      <c r="S318" s="33">
        <v>0.38477777777777789</v>
      </c>
      <c r="T318" s="33">
        <v>2.8238888888888898</v>
      </c>
      <c r="U318" s="33">
        <v>0</v>
      </c>
      <c r="V318" s="33">
        <v>5.5781340544717034E-2</v>
      </c>
      <c r="W318" s="33">
        <v>0.69922222222222219</v>
      </c>
      <c r="X318" s="33">
        <v>5.831666666666667</v>
      </c>
      <c r="Y318" s="33">
        <v>0</v>
      </c>
      <c r="Z318" s="33">
        <v>0.11353679737299593</v>
      </c>
      <c r="AA318" s="33">
        <v>0</v>
      </c>
      <c r="AB318" s="33">
        <v>0</v>
      </c>
      <c r="AC318" s="33">
        <v>0</v>
      </c>
      <c r="AD318" s="33">
        <v>0</v>
      </c>
      <c r="AE318" s="33">
        <v>0</v>
      </c>
      <c r="AF318" s="33">
        <v>0</v>
      </c>
      <c r="AG318" s="33">
        <v>0</v>
      </c>
      <c r="AH318" t="s">
        <v>350</v>
      </c>
      <c r="AI318" s="34">
        <v>7</v>
      </c>
    </row>
    <row r="319" spans="1:35" x14ac:dyDescent="0.25">
      <c r="A319" t="s">
        <v>1347</v>
      </c>
      <c r="B319" t="s">
        <v>820</v>
      </c>
      <c r="C319" t="s">
        <v>1179</v>
      </c>
      <c r="D319" t="s">
        <v>1283</v>
      </c>
      <c r="E319" s="33">
        <v>80.24444444444444</v>
      </c>
      <c r="F319" s="33">
        <v>5.6888888888888891</v>
      </c>
      <c r="G319" s="33">
        <v>6.6666666666666666E-2</v>
      </c>
      <c r="H319" s="33">
        <v>0.16388888888888889</v>
      </c>
      <c r="I319" s="33">
        <v>0.18888888888888888</v>
      </c>
      <c r="J319" s="33">
        <v>0</v>
      </c>
      <c r="K319" s="33">
        <v>0</v>
      </c>
      <c r="L319" s="33">
        <v>4.7611111111111111</v>
      </c>
      <c r="M319" s="33">
        <v>0</v>
      </c>
      <c r="N319" s="33">
        <v>5.6361111111111111</v>
      </c>
      <c r="O319" s="33">
        <v>7.02367765162005E-2</v>
      </c>
      <c r="P319" s="33">
        <v>0</v>
      </c>
      <c r="Q319" s="33">
        <v>9.0638888888888882</v>
      </c>
      <c r="R319" s="33">
        <v>0.11295347549155359</v>
      </c>
      <c r="S319" s="33">
        <v>4.3361111111111112</v>
      </c>
      <c r="T319" s="33">
        <v>0</v>
      </c>
      <c r="U319" s="33">
        <v>4.9111111111111114</v>
      </c>
      <c r="V319" s="33">
        <v>0.11523816117419</v>
      </c>
      <c r="W319" s="33">
        <v>3.7444444444444445</v>
      </c>
      <c r="X319" s="33">
        <v>0</v>
      </c>
      <c r="Y319" s="33">
        <v>6.0888888888888886</v>
      </c>
      <c r="Z319" s="33">
        <v>0.12254223206867902</v>
      </c>
      <c r="AA319" s="33">
        <v>0</v>
      </c>
      <c r="AB319" s="33">
        <v>0</v>
      </c>
      <c r="AC319" s="33">
        <v>0</v>
      </c>
      <c r="AD319" s="33">
        <v>0</v>
      </c>
      <c r="AE319" s="33">
        <v>0.96666666666666667</v>
      </c>
      <c r="AF319" s="33">
        <v>0</v>
      </c>
      <c r="AG319" s="33">
        <v>0</v>
      </c>
      <c r="AH319" t="s">
        <v>336</v>
      </c>
      <c r="AI319" s="34">
        <v>7</v>
      </c>
    </row>
    <row r="320" spans="1:35" x14ac:dyDescent="0.25">
      <c r="A320" t="s">
        <v>1347</v>
      </c>
      <c r="B320" t="s">
        <v>762</v>
      </c>
      <c r="C320" t="s">
        <v>1014</v>
      </c>
      <c r="D320" t="s">
        <v>1319</v>
      </c>
      <c r="E320" s="33">
        <v>36.844444444444441</v>
      </c>
      <c r="F320" s="33">
        <v>5.6888888888888891</v>
      </c>
      <c r="G320" s="33">
        <v>2.2222222222222223E-2</v>
      </c>
      <c r="H320" s="33">
        <v>0.25833333333333336</v>
      </c>
      <c r="I320" s="33">
        <v>0.26666666666666666</v>
      </c>
      <c r="J320" s="33">
        <v>0</v>
      </c>
      <c r="K320" s="33">
        <v>0</v>
      </c>
      <c r="L320" s="33">
        <v>0.67355555555555535</v>
      </c>
      <c r="M320" s="33">
        <v>0</v>
      </c>
      <c r="N320" s="33">
        <v>4.3968888888888902</v>
      </c>
      <c r="O320" s="33">
        <v>0.11933655006031367</v>
      </c>
      <c r="P320" s="33">
        <v>4.565777777777777</v>
      </c>
      <c r="Q320" s="33">
        <v>0</v>
      </c>
      <c r="R320" s="33">
        <v>0.12392038600723762</v>
      </c>
      <c r="S320" s="33">
        <v>1.1068888888888886</v>
      </c>
      <c r="T320" s="33">
        <v>1.0844444444444443</v>
      </c>
      <c r="U320" s="33">
        <v>0</v>
      </c>
      <c r="V320" s="33">
        <v>5.9475271411338952E-2</v>
      </c>
      <c r="W320" s="33">
        <v>0.51977777777777767</v>
      </c>
      <c r="X320" s="33">
        <v>4.3624444444444439</v>
      </c>
      <c r="Y320" s="33">
        <v>0</v>
      </c>
      <c r="Z320" s="33">
        <v>0.13250904704463207</v>
      </c>
      <c r="AA320" s="33">
        <v>0</v>
      </c>
      <c r="AB320" s="33">
        <v>0</v>
      </c>
      <c r="AC320" s="33">
        <v>0</v>
      </c>
      <c r="AD320" s="33">
        <v>0</v>
      </c>
      <c r="AE320" s="33">
        <v>0</v>
      </c>
      <c r="AF320" s="33">
        <v>0</v>
      </c>
      <c r="AG320" s="33">
        <v>0</v>
      </c>
      <c r="AH320" t="s">
        <v>277</v>
      </c>
      <c r="AI320" s="34">
        <v>7</v>
      </c>
    </row>
    <row r="321" spans="1:35" x14ac:dyDescent="0.25">
      <c r="A321" t="s">
        <v>1347</v>
      </c>
      <c r="B321" t="s">
        <v>522</v>
      </c>
      <c r="C321" t="s">
        <v>1073</v>
      </c>
      <c r="D321" t="s">
        <v>1254</v>
      </c>
      <c r="E321" s="33">
        <v>65.62222222222222</v>
      </c>
      <c r="F321" s="33">
        <v>5.7222222222222223</v>
      </c>
      <c r="G321" s="33">
        <v>0.3</v>
      </c>
      <c r="H321" s="33">
        <v>0.16111111111111112</v>
      </c>
      <c r="I321" s="33">
        <v>0.67777777777777781</v>
      </c>
      <c r="J321" s="33">
        <v>0</v>
      </c>
      <c r="K321" s="33">
        <v>0</v>
      </c>
      <c r="L321" s="33">
        <v>3.5416666666666665</v>
      </c>
      <c r="M321" s="33">
        <v>0</v>
      </c>
      <c r="N321" s="33">
        <v>5.1361111111111111</v>
      </c>
      <c r="O321" s="33">
        <v>7.8267863189976292E-2</v>
      </c>
      <c r="P321" s="33">
        <v>3.911111111111111</v>
      </c>
      <c r="Q321" s="33">
        <v>5.4777777777777779</v>
      </c>
      <c r="R321" s="33">
        <v>0.14307483914663055</v>
      </c>
      <c r="S321" s="33">
        <v>0.78055555555555556</v>
      </c>
      <c r="T321" s="33">
        <v>3.0472222222222221</v>
      </c>
      <c r="U321" s="33">
        <v>0</v>
      </c>
      <c r="V321" s="33">
        <v>5.8330511344395528E-2</v>
      </c>
      <c r="W321" s="33">
        <v>0.27777777777777779</v>
      </c>
      <c r="X321" s="33">
        <v>2.6361111111111111</v>
      </c>
      <c r="Y321" s="33">
        <v>0</v>
      </c>
      <c r="Z321" s="33">
        <v>4.4403995936335927E-2</v>
      </c>
      <c r="AA321" s="33">
        <v>0</v>
      </c>
      <c r="AB321" s="33">
        <v>0</v>
      </c>
      <c r="AC321" s="33">
        <v>0</v>
      </c>
      <c r="AD321" s="33">
        <v>0</v>
      </c>
      <c r="AE321" s="33">
        <v>0</v>
      </c>
      <c r="AF321" s="33">
        <v>0.7</v>
      </c>
      <c r="AG321" s="33">
        <v>0</v>
      </c>
      <c r="AH321" t="s">
        <v>33</v>
      </c>
      <c r="AI321" s="34">
        <v>7</v>
      </c>
    </row>
    <row r="322" spans="1:35" x14ac:dyDescent="0.25">
      <c r="A322" t="s">
        <v>1347</v>
      </c>
      <c r="B322" t="s">
        <v>841</v>
      </c>
      <c r="C322" t="s">
        <v>975</v>
      </c>
      <c r="D322" t="s">
        <v>1256</v>
      </c>
      <c r="E322" s="33">
        <v>69.077777777777783</v>
      </c>
      <c r="F322" s="33">
        <v>20.566666666666666</v>
      </c>
      <c r="G322" s="33">
        <v>0.88888888888888884</v>
      </c>
      <c r="H322" s="33">
        <v>0.43333333333333335</v>
      </c>
      <c r="I322" s="33">
        <v>0.25555555555555554</v>
      </c>
      <c r="J322" s="33">
        <v>0</v>
      </c>
      <c r="K322" s="33">
        <v>0</v>
      </c>
      <c r="L322" s="33">
        <v>3.4029999999999991</v>
      </c>
      <c r="M322" s="33">
        <v>4.8801111111111108</v>
      </c>
      <c r="N322" s="33">
        <v>0</v>
      </c>
      <c r="O322" s="33">
        <v>7.0646614122567147E-2</v>
      </c>
      <c r="P322" s="33">
        <v>4.8701111111111111</v>
      </c>
      <c r="Q322" s="33">
        <v>3.926444444444444</v>
      </c>
      <c r="R322" s="33">
        <v>0.12734276982467427</v>
      </c>
      <c r="S322" s="33">
        <v>1.1093333333333333</v>
      </c>
      <c r="T322" s="33">
        <v>4.0432222222222229</v>
      </c>
      <c r="U322" s="33">
        <v>0</v>
      </c>
      <c r="V322" s="33">
        <v>7.459063857165836E-2</v>
      </c>
      <c r="W322" s="33">
        <v>1.7665555555555543</v>
      </c>
      <c r="X322" s="33">
        <v>4.568888888888889</v>
      </c>
      <c r="Y322" s="33">
        <v>0</v>
      </c>
      <c r="Z322" s="33">
        <v>9.1714653369792482E-2</v>
      </c>
      <c r="AA322" s="33">
        <v>0</v>
      </c>
      <c r="AB322" s="33">
        <v>0</v>
      </c>
      <c r="AC322" s="33">
        <v>0</v>
      </c>
      <c r="AD322" s="33">
        <v>45.181222222222225</v>
      </c>
      <c r="AE322" s="33">
        <v>0</v>
      </c>
      <c r="AF322" s="33">
        <v>0</v>
      </c>
      <c r="AG322" s="33">
        <v>0</v>
      </c>
      <c r="AH322" t="s">
        <v>359</v>
      </c>
      <c r="AI322" s="34">
        <v>7</v>
      </c>
    </row>
    <row r="323" spans="1:35" x14ac:dyDescent="0.25">
      <c r="A323" t="s">
        <v>1347</v>
      </c>
      <c r="B323" t="s">
        <v>525</v>
      </c>
      <c r="C323" t="s">
        <v>1073</v>
      </c>
      <c r="D323" t="s">
        <v>1254</v>
      </c>
      <c r="E323" s="33">
        <v>46.577777777777776</v>
      </c>
      <c r="F323" s="33">
        <v>5.0666666666666664</v>
      </c>
      <c r="G323" s="33">
        <v>0</v>
      </c>
      <c r="H323" s="33">
        <v>0.15466666666666667</v>
      </c>
      <c r="I323" s="33">
        <v>0.25555555555555554</v>
      </c>
      <c r="J323" s="33">
        <v>0</v>
      </c>
      <c r="K323" s="33">
        <v>0</v>
      </c>
      <c r="L323" s="33">
        <v>0.16166666666666663</v>
      </c>
      <c r="M323" s="33">
        <v>0</v>
      </c>
      <c r="N323" s="33">
        <v>4.3605555555555569</v>
      </c>
      <c r="O323" s="33">
        <v>9.3618797709923693E-2</v>
      </c>
      <c r="P323" s="33">
        <v>0</v>
      </c>
      <c r="Q323" s="33">
        <v>4.5049999999999999</v>
      </c>
      <c r="R323" s="33">
        <v>9.6719942748091606E-2</v>
      </c>
      <c r="S323" s="33">
        <v>1.8325555555555557</v>
      </c>
      <c r="T323" s="33">
        <v>1.5782222222222229</v>
      </c>
      <c r="U323" s="33">
        <v>0</v>
      </c>
      <c r="V323" s="33">
        <v>7.3227576335877884E-2</v>
      </c>
      <c r="W323" s="33">
        <v>0.63088888888888894</v>
      </c>
      <c r="X323" s="33">
        <v>2.9081111111111126</v>
      </c>
      <c r="Y323" s="33">
        <v>0</v>
      </c>
      <c r="Z323" s="33">
        <v>7.5980438931297745E-2</v>
      </c>
      <c r="AA323" s="33">
        <v>0</v>
      </c>
      <c r="AB323" s="33">
        <v>0</v>
      </c>
      <c r="AC323" s="33">
        <v>0</v>
      </c>
      <c r="AD323" s="33">
        <v>0</v>
      </c>
      <c r="AE323" s="33">
        <v>0</v>
      </c>
      <c r="AF323" s="33">
        <v>0</v>
      </c>
      <c r="AG323" s="33">
        <v>0</v>
      </c>
      <c r="AH323" t="s">
        <v>36</v>
      </c>
      <c r="AI323" s="34">
        <v>7</v>
      </c>
    </row>
    <row r="324" spans="1:35" x14ac:dyDescent="0.25">
      <c r="A324" t="s">
        <v>1347</v>
      </c>
      <c r="B324" t="s">
        <v>658</v>
      </c>
      <c r="C324" t="s">
        <v>975</v>
      </c>
      <c r="D324" t="s">
        <v>1256</v>
      </c>
      <c r="E324" s="33">
        <v>51.31111111111111</v>
      </c>
      <c r="F324" s="33">
        <v>5.3777777777777782</v>
      </c>
      <c r="G324" s="33">
        <v>2.2222222222222223E-2</v>
      </c>
      <c r="H324" s="33">
        <v>0.45</v>
      </c>
      <c r="I324" s="33">
        <v>0.18888888888888888</v>
      </c>
      <c r="J324" s="33">
        <v>0</v>
      </c>
      <c r="K324" s="33">
        <v>0</v>
      </c>
      <c r="L324" s="33">
        <v>2.4888888888888889</v>
      </c>
      <c r="M324" s="33">
        <v>0</v>
      </c>
      <c r="N324" s="33">
        <v>5.2396666666666674</v>
      </c>
      <c r="O324" s="33">
        <v>0.10211563447379819</v>
      </c>
      <c r="P324" s="33">
        <v>4.9523333333333328</v>
      </c>
      <c r="Q324" s="33">
        <v>5.0083333333333337</v>
      </c>
      <c r="R324" s="33">
        <v>0.19412299696838459</v>
      </c>
      <c r="S324" s="33">
        <v>0.9910000000000001</v>
      </c>
      <c r="T324" s="33">
        <v>4.2087777777777777</v>
      </c>
      <c r="U324" s="33">
        <v>0</v>
      </c>
      <c r="V324" s="33">
        <v>0.10133824166305759</v>
      </c>
      <c r="W324" s="33">
        <v>6.3395555555555534</v>
      </c>
      <c r="X324" s="33">
        <v>4.8226666666666667</v>
      </c>
      <c r="Y324" s="33">
        <v>0</v>
      </c>
      <c r="Z324" s="33">
        <v>0.2175400606323083</v>
      </c>
      <c r="AA324" s="33">
        <v>0</v>
      </c>
      <c r="AB324" s="33">
        <v>0</v>
      </c>
      <c r="AC324" s="33">
        <v>0</v>
      </c>
      <c r="AD324" s="33">
        <v>0</v>
      </c>
      <c r="AE324" s="33">
        <v>0</v>
      </c>
      <c r="AF324" s="33">
        <v>0</v>
      </c>
      <c r="AG324" s="33">
        <v>0</v>
      </c>
      <c r="AH324" t="s">
        <v>172</v>
      </c>
      <c r="AI324" s="34">
        <v>7</v>
      </c>
    </row>
    <row r="325" spans="1:35" x14ac:dyDescent="0.25">
      <c r="A325" t="s">
        <v>1347</v>
      </c>
      <c r="B325" t="s">
        <v>743</v>
      </c>
      <c r="C325" t="s">
        <v>1152</v>
      </c>
      <c r="D325" t="s">
        <v>1222</v>
      </c>
      <c r="E325" s="33">
        <v>53.31111111111111</v>
      </c>
      <c r="F325" s="33">
        <v>5.6888888888888891</v>
      </c>
      <c r="G325" s="33">
        <v>0.53333333333333333</v>
      </c>
      <c r="H325" s="33">
        <v>0.29166666666666669</v>
      </c>
      <c r="I325" s="33">
        <v>0.53333333333333333</v>
      </c>
      <c r="J325" s="33">
        <v>0</v>
      </c>
      <c r="K325" s="33">
        <v>0</v>
      </c>
      <c r="L325" s="33">
        <v>1.2983333333333333</v>
      </c>
      <c r="M325" s="33">
        <v>5.0055555555555555</v>
      </c>
      <c r="N325" s="33">
        <v>0</v>
      </c>
      <c r="O325" s="33">
        <v>9.3893288870362648E-2</v>
      </c>
      <c r="P325" s="33">
        <v>0</v>
      </c>
      <c r="Q325" s="33">
        <v>13.927777777777777</v>
      </c>
      <c r="R325" s="33">
        <v>0.26125468945393915</v>
      </c>
      <c r="S325" s="33">
        <v>1.1360000000000003</v>
      </c>
      <c r="T325" s="33">
        <v>4.3341111111111106</v>
      </c>
      <c r="U325" s="33">
        <v>0</v>
      </c>
      <c r="V325" s="33">
        <v>0.10260733639016256</v>
      </c>
      <c r="W325" s="33">
        <v>1.4229999999999998</v>
      </c>
      <c r="X325" s="33">
        <v>8.8047777777777778</v>
      </c>
      <c r="Y325" s="33">
        <v>0</v>
      </c>
      <c r="Z325" s="33">
        <v>0.19185077115464777</v>
      </c>
      <c r="AA325" s="33">
        <v>0</v>
      </c>
      <c r="AB325" s="33">
        <v>0</v>
      </c>
      <c r="AC325" s="33">
        <v>0</v>
      </c>
      <c r="AD325" s="33">
        <v>0</v>
      </c>
      <c r="AE325" s="33">
        <v>0</v>
      </c>
      <c r="AF325" s="33">
        <v>0</v>
      </c>
      <c r="AG325" s="33">
        <v>0</v>
      </c>
      <c r="AH325" t="s">
        <v>257</v>
      </c>
      <c r="AI325" s="34">
        <v>7</v>
      </c>
    </row>
    <row r="326" spans="1:35" x14ac:dyDescent="0.25">
      <c r="A326" t="s">
        <v>1347</v>
      </c>
      <c r="B326" t="s">
        <v>577</v>
      </c>
      <c r="C326" t="s">
        <v>1101</v>
      </c>
      <c r="D326" t="s">
        <v>1210</v>
      </c>
      <c r="E326" s="33">
        <v>58.1</v>
      </c>
      <c r="F326" s="33">
        <v>11.944444444444445</v>
      </c>
      <c r="G326" s="33">
        <v>0</v>
      </c>
      <c r="H326" s="33">
        <v>0.23699999999999999</v>
      </c>
      <c r="I326" s="33">
        <v>0.51111111111111107</v>
      </c>
      <c r="J326" s="33">
        <v>0</v>
      </c>
      <c r="K326" s="33">
        <v>0</v>
      </c>
      <c r="L326" s="33">
        <v>0.75444444444444436</v>
      </c>
      <c r="M326" s="33">
        <v>0</v>
      </c>
      <c r="N326" s="33">
        <v>8.3614444444444427</v>
      </c>
      <c r="O326" s="33">
        <v>0.1439147064448269</v>
      </c>
      <c r="P326" s="33">
        <v>5.4626666666666654</v>
      </c>
      <c r="Q326" s="33">
        <v>4.8921111111111104</v>
      </c>
      <c r="R326" s="33">
        <v>0.17822336966915278</v>
      </c>
      <c r="S326" s="33">
        <v>4.20211111111111</v>
      </c>
      <c r="T326" s="33">
        <v>3.3000000000000002E-2</v>
      </c>
      <c r="U326" s="33">
        <v>0</v>
      </c>
      <c r="V326" s="33">
        <v>7.2893478676611195E-2</v>
      </c>
      <c r="W326" s="33">
        <v>1.052</v>
      </c>
      <c r="X326" s="33">
        <v>1.1777777777777778</v>
      </c>
      <c r="Y326" s="33">
        <v>0</v>
      </c>
      <c r="Z326" s="33">
        <v>3.8378275004781026E-2</v>
      </c>
      <c r="AA326" s="33">
        <v>0</v>
      </c>
      <c r="AB326" s="33">
        <v>0</v>
      </c>
      <c r="AC326" s="33">
        <v>0</v>
      </c>
      <c r="AD326" s="33">
        <v>0</v>
      </c>
      <c r="AE326" s="33">
        <v>0</v>
      </c>
      <c r="AF326" s="33">
        <v>0</v>
      </c>
      <c r="AG326" s="33">
        <v>0</v>
      </c>
      <c r="AH326" t="s">
        <v>89</v>
      </c>
      <c r="AI326" s="34">
        <v>7</v>
      </c>
    </row>
    <row r="327" spans="1:35" x14ac:dyDescent="0.25">
      <c r="A327" t="s">
        <v>1347</v>
      </c>
      <c r="B327" t="s">
        <v>741</v>
      </c>
      <c r="C327" t="s">
        <v>964</v>
      </c>
      <c r="D327" t="s">
        <v>1302</v>
      </c>
      <c r="E327" s="33">
        <v>31.122222222222224</v>
      </c>
      <c r="F327" s="33">
        <v>5.6888888888888891</v>
      </c>
      <c r="G327" s="33">
        <v>0.13333333333333333</v>
      </c>
      <c r="H327" s="33">
        <v>0.1</v>
      </c>
      <c r="I327" s="33">
        <v>0.13333333333333333</v>
      </c>
      <c r="J327" s="33">
        <v>0</v>
      </c>
      <c r="K327" s="33">
        <v>0</v>
      </c>
      <c r="L327" s="33">
        <v>0.95499999999999974</v>
      </c>
      <c r="M327" s="33">
        <v>0</v>
      </c>
      <c r="N327" s="33">
        <v>6.8053333333333335</v>
      </c>
      <c r="O327" s="33">
        <v>0.21866476258479114</v>
      </c>
      <c r="P327" s="33">
        <v>0</v>
      </c>
      <c r="Q327" s="33">
        <v>3.6113333333333317</v>
      </c>
      <c r="R327" s="33">
        <v>0.1160371295965726</v>
      </c>
      <c r="S327" s="33">
        <v>0.30666666666666675</v>
      </c>
      <c r="T327" s="33">
        <v>1.848111111111111</v>
      </c>
      <c r="U327" s="33">
        <v>0</v>
      </c>
      <c r="V327" s="33">
        <v>6.9235987147447345E-2</v>
      </c>
      <c r="W327" s="33">
        <v>0.38400000000000001</v>
      </c>
      <c r="X327" s="33">
        <v>3.6197777777777764</v>
      </c>
      <c r="Y327" s="33">
        <v>0</v>
      </c>
      <c r="Z327" s="33">
        <v>0.12864691181720811</v>
      </c>
      <c r="AA327" s="33">
        <v>0</v>
      </c>
      <c r="AB327" s="33">
        <v>0</v>
      </c>
      <c r="AC327" s="33">
        <v>0</v>
      </c>
      <c r="AD327" s="33">
        <v>0</v>
      </c>
      <c r="AE327" s="33">
        <v>0</v>
      </c>
      <c r="AF327" s="33">
        <v>0</v>
      </c>
      <c r="AG327" s="33">
        <v>0</v>
      </c>
      <c r="AH327" t="s">
        <v>255</v>
      </c>
      <c r="AI327" s="34">
        <v>7</v>
      </c>
    </row>
    <row r="328" spans="1:35" x14ac:dyDescent="0.25">
      <c r="A328" t="s">
        <v>1347</v>
      </c>
      <c r="B328" t="s">
        <v>566</v>
      </c>
      <c r="C328" t="s">
        <v>1092</v>
      </c>
      <c r="D328" t="s">
        <v>1279</v>
      </c>
      <c r="E328" s="33">
        <v>72.433333333333337</v>
      </c>
      <c r="F328" s="33">
        <v>5.6</v>
      </c>
      <c r="G328" s="33">
        <v>0.53333333333333333</v>
      </c>
      <c r="H328" s="33">
        <v>0.48888888888888887</v>
      </c>
      <c r="I328" s="33">
        <v>0.5</v>
      </c>
      <c r="J328" s="33">
        <v>0</v>
      </c>
      <c r="K328" s="33">
        <v>0.26666666666666666</v>
      </c>
      <c r="L328" s="33">
        <v>0.68655555555555559</v>
      </c>
      <c r="M328" s="33">
        <v>5.6</v>
      </c>
      <c r="N328" s="33">
        <v>0</v>
      </c>
      <c r="O328" s="33">
        <v>7.7312471237919914E-2</v>
      </c>
      <c r="P328" s="33">
        <v>10.688888888888888</v>
      </c>
      <c r="Q328" s="33">
        <v>0</v>
      </c>
      <c r="R328" s="33">
        <v>0.14756864549777571</v>
      </c>
      <c r="S328" s="33">
        <v>4.5006666666666684</v>
      </c>
      <c r="T328" s="33">
        <v>3.153111111111111</v>
      </c>
      <c r="U328" s="33">
        <v>0</v>
      </c>
      <c r="V328" s="33">
        <v>0.10566651326890629</v>
      </c>
      <c r="W328" s="33">
        <v>2.5562222222222224</v>
      </c>
      <c r="X328" s="33">
        <v>3.58</v>
      </c>
      <c r="Y328" s="33">
        <v>0</v>
      </c>
      <c r="Z328" s="33">
        <v>8.4715447154471546E-2</v>
      </c>
      <c r="AA328" s="33">
        <v>0</v>
      </c>
      <c r="AB328" s="33">
        <v>0</v>
      </c>
      <c r="AC328" s="33">
        <v>0</v>
      </c>
      <c r="AD328" s="33">
        <v>0</v>
      </c>
      <c r="AE328" s="33">
        <v>0</v>
      </c>
      <c r="AF328" s="33">
        <v>0</v>
      </c>
      <c r="AG328" s="33">
        <v>0</v>
      </c>
      <c r="AH328" t="s">
        <v>77</v>
      </c>
      <c r="AI328" s="34">
        <v>7</v>
      </c>
    </row>
    <row r="329" spans="1:35" x14ac:dyDescent="0.25">
      <c r="A329" t="s">
        <v>1347</v>
      </c>
      <c r="B329" t="s">
        <v>560</v>
      </c>
      <c r="C329" t="s">
        <v>1018</v>
      </c>
      <c r="D329" t="s">
        <v>1236</v>
      </c>
      <c r="E329" s="33">
        <v>59.9</v>
      </c>
      <c r="F329" s="33">
        <v>10.3</v>
      </c>
      <c r="G329" s="33">
        <v>0</v>
      </c>
      <c r="H329" s="33">
        <v>0.1907777777777778</v>
      </c>
      <c r="I329" s="33">
        <v>0.58888888888888891</v>
      </c>
      <c r="J329" s="33">
        <v>0</v>
      </c>
      <c r="K329" s="33">
        <v>0</v>
      </c>
      <c r="L329" s="33">
        <v>2.7660000000000005</v>
      </c>
      <c r="M329" s="33">
        <v>0</v>
      </c>
      <c r="N329" s="33">
        <v>6.1289999999999978</v>
      </c>
      <c r="O329" s="33">
        <v>0.10232053422370614</v>
      </c>
      <c r="P329" s="33">
        <v>4.6795555555555559</v>
      </c>
      <c r="Q329" s="33">
        <v>0</v>
      </c>
      <c r="R329" s="33">
        <v>7.812279725468374E-2</v>
      </c>
      <c r="S329" s="33">
        <v>2.225222222222222</v>
      </c>
      <c r="T329" s="33">
        <v>2.7503333333333337</v>
      </c>
      <c r="U329" s="33">
        <v>0</v>
      </c>
      <c r="V329" s="33">
        <v>8.306436653682063E-2</v>
      </c>
      <c r="W329" s="33">
        <v>0.89588888888888896</v>
      </c>
      <c r="X329" s="33">
        <v>4.2257777777777781</v>
      </c>
      <c r="Y329" s="33">
        <v>0</v>
      </c>
      <c r="Z329" s="33">
        <v>8.5503617139677246E-2</v>
      </c>
      <c r="AA329" s="33">
        <v>0</v>
      </c>
      <c r="AB329" s="33">
        <v>0</v>
      </c>
      <c r="AC329" s="33">
        <v>0</v>
      </c>
      <c r="AD329" s="33">
        <v>0</v>
      </c>
      <c r="AE329" s="33">
        <v>0</v>
      </c>
      <c r="AF329" s="33">
        <v>0</v>
      </c>
      <c r="AG329" s="33">
        <v>0</v>
      </c>
      <c r="AH329" t="s">
        <v>71</v>
      </c>
      <c r="AI329" s="34">
        <v>7</v>
      </c>
    </row>
    <row r="330" spans="1:35" x14ac:dyDescent="0.25">
      <c r="A330" t="s">
        <v>1347</v>
      </c>
      <c r="B330" t="s">
        <v>694</v>
      </c>
      <c r="C330" t="s">
        <v>1138</v>
      </c>
      <c r="D330" t="s">
        <v>1244</v>
      </c>
      <c r="E330" s="33">
        <v>76.822222222222223</v>
      </c>
      <c r="F330" s="33">
        <v>5.7777777777777777</v>
      </c>
      <c r="G330" s="33">
        <v>2.2222222222222223E-2</v>
      </c>
      <c r="H330" s="33">
        <v>0.66600000000000004</v>
      </c>
      <c r="I330" s="33">
        <v>1.3222222222222222</v>
      </c>
      <c r="J330" s="33">
        <v>0</v>
      </c>
      <c r="K330" s="33">
        <v>0</v>
      </c>
      <c r="L330" s="33">
        <v>4.6694444444444443</v>
      </c>
      <c r="M330" s="33">
        <v>5.15</v>
      </c>
      <c r="N330" s="33">
        <v>2.1192222222222217</v>
      </c>
      <c r="O330" s="33">
        <v>9.4623951402950532E-2</v>
      </c>
      <c r="P330" s="33">
        <v>5.2055555555555557</v>
      </c>
      <c r="Q330" s="33">
        <v>6.9138888888888888</v>
      </c>
      <c r="R330" s="33">
        <v>0.15775961816603989</v>
      </c>
      <c r="S330" s="33">
        <v>5.4666666666666668</v>
      </c>
      <c r="T330" s="33">
        <v>7.4249999999999998</v>
      </c>
      <c r="U330" s="33">
        <v>0</v>
      </c>
      <c r="V330" s="33">
        <v>0.16781168643332367</v>
      </c>
      <c r="W330" s="33">
        <v>6.7517777777777788</v>
      </c>
      <c r="X330" s="33">
        <v>9.6138888888888889</v>
      </c>
      <c r="Y330" s="33">
        <v>5.6555555555555559</v>
      </c>
      <c r="Z330" s="33">
        <v>0.28665172114550191</v>
      </c>
      <c r="AA330" s="33">
        <v>0</v>
      </c>
      <c r="AB330" s="33">
        <v>0</v>
      </c>
      <c r="AC330" s="33">
        <v>0</v>
      </c>
      <c r="AD330" s="33">
        <v>0</v>
      </c>
      <c r="AE330" s="33">
        <v>0</v>
      </c>
      <c r="AF330" s="33">
        <v>0</v>
      </c>
      <c r="AG330" s="33">
        <v>0</v>
      </c>
      <c r="AH330" t="s">
        <v>208</v>
      </c>
      <c r="AI330" s="34">
        <v>7</v>
      </c>
    </row>
    <row r="331" spans="1:35" x14ac:dyDescent="0.25">
      <c r="A331" t="s">
        <v>1347</v>
      </c>
      <c r="B331" t="s">
        <v>703</v>
      </c>
      <c r="C331" t="s">
        <v>1034</v>
      </c>
      <c r="D331" t="s">
        <v>1211</v>
      </c>
      <c r="E331" s="33">
        <v>89.3</v>
      </c>
      <c r="F331" s="33">
        <v>0</v>
      </c>
      <c r="G331" s="33">
        <v>0</v>
      </c>
      <c r="H331" s="33">
        <v>0</v>
      </c>
      <c r="I331" s="33">
        <v>0</v>
      </c>
      <c r="J331" s="33">
        <v>0</v>
      </c>
      <c r="K331" s="33">
        <v>0</v>
      </c>
      <c r="L331" s="33">
        <v>1.1472222222222224</v>
      </c>
      <c r="M331" s="33">
        <v>0</v>
      </c>
      <c r="N331" s="33">
        <v>0</v>
      </c>
      <c r="O331" s="33">
        <v>0</v>
      </c>
      <c r="P331" s="33">
        <v>0</v>
      </c>
      <c r="Q331" s="33">
        <v>0</v>
      </c>
      <c r="R331" s="33">
        <v>0</v>
      </c>
      <c r="S331" s="33">
        <v>1.4619999999999997</v>
      </c>
      <c r="T331" s="33">
        <v>6.0745555555555519</v>
      </c>
      <c r="U331" s="33">
        <v>0</v>
      </c>
      <c r="V331" s="33">
        <v>8.4395918875202147E-2</v>
      </c>
      <c r="W331" s="33">
        <v>0.72144444444444455</v>
      </c>
      <c r="X331" s="33">
        <v>4.6912222222222226</v>
      </c>
      <c r="Y331" s="33">
        <v>0</v>
      </c>
      <c r="Z331" s="33">
        <v>6.0612168719671532E-2</v>
      </c>
      <c r="AA331" s="33">
        <v>0</v>
      </c>
      <c r="AB331" s="33">
        <v>0</v>
      </c>
      <c r="AC331" s="33">
        <v>0</v>
      </c>
      <c r="AD331" s="33">
        <v>0</v>
      </c>
      <c r="AE331" s="33">
        <v>0</v>
      </c>
      <c r="AF331" s="33">
        <v>0</v>
      </c>
      <c r="AG331" s="33">
        <v>0</v>
      </c>
      <c r="AH331" t="s">
        <v>217</v>
      </c>
      <c r="AI331" s="34">
        <v>7</v>
      </c>
    </row>
    <row r="332" spans="1:35" x14ac:dyDescent="0.25">
      <c r="A332" t="s">
        <v>1347</v>
      </c>
      <c r="B332" t="s">
        <v>698</v>
      </c>
      <c r="C332" t="s">
        <v>1091</v>
      </c>
      <c r="D332" t="s">
        <v>1283</v>
      </c>
      <c r="E332" s="33">
        <v>77.677777777777777</v>
      </c>
      <c r="F332" s="33">
        <v>2.7444444444444445</v>
      </c>
      <c r="G332" s="33">
        <v>0</v>
      </c>
      <c r="H332" s="33">
        <v>0</v>
      </c>
      <c r="I332" s="33">
        <v>4.9444444444444446</v>
      </c>
      <c r="J332" s="33">
        <v>0</v>
      </c>
      <c r="K332" s="33">
        <v>0</v>
      </c>
      <c r="L332" s="33">
        <v>6.3591111111111118</v>
      </c>
      <c r="M332" s="33">
        <v>5.25</v>
      </c>
      <c r="N332" s="33">
        <v>2.3805555555555555</v>
      </c>
      <c r="O332" s="33">
        <v>9.8233442998140463E-2</v>
      </c>
      <c r="P332" s="33">
        <v>5.4305555555555554</v>
      </c>
      <c r="Q332" s="33">
        <v>1.7472222222222222</v>
      </c>
      <c r="R332" s="33">
        <v>9.2404520097267906E-2</v>
      </c>
      <c r="S332" s="33">
        <v>1.2022222222222221</v>
      </c>
      <c r="T332" s="33">
        <v>2.8425555555555557</v>
      </c>
      <c r="U332" s="33">
        <v>0</v>
      </c>
      <c r="V332" s="33">
        <v>5.2071234444285512E-2</v>
      </c>
      <c r="W332" s="33">
        <v>1.0558888888888887</v>
      </c>
      <c r="X332" s="33">
        <v>3.0057777777777774</v>
      </c>
      <c r="Y332" s="33">
        <v>0</v>
      </c>
      <c r="Z332" s="33">
        <v>5.2288656844514364E-2</v>
      </c>
      <c r="AA332" s="33">
        <v>0</v>
      </c>
      <c r="AB332" s="33">
        <v>0</v>
      </c>
      <c r="AC332" s="33">
        <v>0</v>
      </c>
      <c r="AD332" s="33">
        <v>45.749666666666663</v>
      </c>
      <c r="AE332" s="33">
        <v>0</v>
      </c>
      <c r="AF332" s="33">
        <v>0</v>
      </c>
      <c r="AG332" s="33">
        <v>0</v>
      </c>
      <c r="AH332" t="s">
        <v>212</v>
      </c>
      <c r="AI332" s="34">
        <v>7</v>
      </c>
    </row>
    <row r="333" spans="1:35" x14ac:dyDescent="0.25">
      <c r="A333" t="s">
        <v>1347</v>
      </c>
      <c r="B333" t="s">
        <v>957</v>
      </c>
      <c r="C333" t="s">
        <v>1031</v>
      </c>
      <c r="D333" t="s">
        <v>1280</v>
      </c>
      <c r="E333" s="33">
        <v>30.955555555555556</v>
      </c>
      <c r="F333" s="33">
        <v>4.9444444444444446</v>
      </c>
      <c r="G333" s="33">
        <v>3.3333333333333333E-2</v>
      </c>
      <c r="H333" s="33">
        <v>0.1</v>
      </c>
      <c r="I333" s="33">
        <v>0.62222222222222223</v>
      </c>
      <c r="J333" s="33">
        <v>0</v>
      </c>
      <c r="K333" s="33">
        <v>0</v>
      </c>
      <c r="L333" s="33">
        <v>0</v>
      </c>
      <c r="M333" s="33">
        <v>0</v>
      </c>
      <c r="N333" s="33">
        <v>5.3277777777777775</v>
      </c>
      <c r="O333" s="33">
        <v>0.17211055276381909</v>
      </c>
      <c r="P333" s="33">
        <v>0</v>
      </c>
      <c r="Q333" s="33">
        <v>8.3222222222222229</v>
      </c>
      <c r="R333" s="33">
        <v>0.26884422110552764</v>
      </c>
      <c r="S333" s="33">
        <v>0.10711111111111112</v>
      </c>
      <c r="T333" s="33">
        <v>0.18833333333333332</v>
      </c>
      <c r="U333" s="33">
        <v>0</v>
      </c>
      <c r="V333" s="33">
        <v>9.5441493180186653E-3</v>
      </c>
      <c r="W333" s="33">
        <v>0.10766666666666666</v>
      </c>
      <c r="X333" s="33">
        <v>9.5666666666666664E-2</v>
      </c>
      <c r="Y333" s="33">
        <v>0</v>
      </c>
      <c r="Z333" s="33">
        <v>6.5685570710696329E-3</v>
      </c>
      <c r="AA333" s="33">
        <v>0</v>
      </c>
      <c r="AB333" s="33">
        <v>0</v>
      </c>
      <c r="AC333" s="33">
        <v>0</v>
      </c>
      <c r="AD333" s="33">
        <v>21.455555555555556</v>
      </c>
      <c r="AE333" s="33">
        <v>0</v>
      </c>
      <c r="AF333" s="33">
        <v>0</v>
      </c>
      <c r="AG333" s="33">
        <v>0</v>
      </c>
      <c r="AH333" t="s">
        <v>475</v>
      </c>
      <c r="AI333" s="34">
        <v>7</v>
      </c>
    </row>
    <row r="334" spans="1:35" x14ac:dyDescent="0.25">
      <c r="A334" t="s">
        <v>1347</v>
      </c>
      <c r="B334" t="s">
        <v>876</v>
      </c>
      <c r="C334" t="s">
        <v>1012</v>
      </c>
      <c r="D334" t="s">
        <v>1261</v>
      </c>
      <c r="E334" s="33">
        <v>33.655555555555559</v>
      </c>
      <c r="F334" s="33">
        <v>9.6111111111111107</v>
      </c>
      <c r="G334" s="33">
        <v>0</v>
      </c>
      <c r="H334" s="33">
        <v>8.8888888888888892E-2</v>
      </c>
      <c r="I334" s="33">
        <v>0.13333333333333333</v>
      </c>
      <c r="J334" s="33">
        <v>0</v>
      </c>
      <c r="K334" s="33">
        <v>0</v>
      </c>
      <c r="L334" s="33">
        <v>3.3333333333333333E-2</v>
      </c>
      <c r="M334" s="33">
        <v>0</v>
      </c>
      <c r="N334" s="33">
        <v>4.7694444444444448</v>
      </c>
      <c r="O334" s="33">
        <v>0.14171343677781445</v>
      </c>
      <c r="P334" s="33">
        <v>0</v>
      </c>
      <c r="Q334" s="33">
        <v>14.294444444444444</v>
      </c>
      <c r="R334" s="33">
        <v>0.42472763288213927</v>
      </c>
      <c r="S334" s="33">
        <v>0.25133333333333335</v>
      </c>
      <c r="T334" s="33">
        <v>0.59677777777777763</v>
      </c>
      <c r="U334" s="33">
        <v>0</v>
      </c>
      <c r="V334" s="33">
        <v>2.5199735886431162E-2</v>
      </c>
      <c r="W334" s="33">
        <v>0.31133333333333335</v>
      </c>
      <c r="X334" s="33">
        <v>0.89455555555555577</v>
      </c>
      <c r="Y334" s="33">
        <v>0</v>
      </c>
      <c r="Z334" s="33">
        <v>3.5830307032023771E-2</v>
      </c>
      <c r="AA334" s="33">
        <v>0</v>
      </c>
      <c r="AB334" s="33">
        <v>0</v>
      </c>
      <c r="AC334" s="33">
        <v>0</v>
      </c>
      <c r="AD334" s="33">
        <v>0</v>
      </c>
      <c r="AE334" s="33">
        <v>0</v>
      </c>
      <c r="AF334" s="33">
        <v>0</v>
      </c>
      <c r="AG334" s="33">
        <v>0</v>
      </c>
      <c r="AH334" t="s">
        <v>394</v>
      </c>
      <c r="AI334" s="34">
        <v>7</v>
      </c>
    </row>
    <row r="335" spans="1:35" x14ac:dyDescent="0.25">
      <c r="A335" t="s">
        <v>1347</v>
      </c>
      <c r="B335" t="s">
        <v>961</v>
      </c>
      <c r="C335" t="s">
        <v>1209</v>
      </c>
      <c r="D335" t="s">
        <v>1294</v>
      </c>
      <c r="E335" s="33">
        <v>16.68888888888889</v>
      </c>
      <c r="F335" s="33">
        <v>0</v>
      </c>
      <c r="G335" s="33">
        <v>0</v>
      </c>
      <c r="H335" s="33">
        <v>0</v>
      </c>
      <c r="I335" s="33">
        <v>0</v>
      </c>
      <c r="J335" s="33">
        <v>0</v>
      </c>
      <c r="K335" s="33">
        <v>0</v>
      </c>
      <c r="L335" s="33">
        <v>0</v>
      </c>
      <c r="M335" s="33">
        <v>0</v>
      </c>
      <c r="N335" s="33">
        <v>5.0805555555555557</v>
      </c>
      <c r="O335" s="33">
        <v>0.30442743009320905</v>
      </c>
      <c r="P335" s="33">
        <v>0</v>
      </c>
      <c r="Q335" s="33">
        <v>1.2361111111111112</v>
      </c>
      <c r="R335" s="33">
        <v>7.4067909454061248E-2</v>
      </c>
      <c r="S335" s="33">
        <v>0</v>
      </c>
      <c r="T335" s="33">
        <v>0</v>
      </c>
      <c r="U335" s="33">
        <v>0</v>
      </c>
      <c r="V335" s="33">
        <v>0</v>
      </c>
      <c r="W335" s="33">
        <v>0</v>
      </c>
      <c r="X335" s="33">
        <v>0</v>
      </c>
      <c r="Y335" s="33">
        <v>0</v>
      </c>
      <c r="Z335" s="33">
        <v>0</v>
      </c>
      <c r="AA335" s="33">
        <v>0</v>
      </c>
      <c r="AB335" s="33">
        <v>0</v>
      </c>
      <c r="AC335" s="33">
        <v>0</v>
      </c>
      <c r="AD335" s="33">
        <v>0</v>
      </c>
      <c r="AE335" s="33">
        <v>0</v>
      </c>
      <c r="AF335" s="33">
        <v>0</v>
      </c>
      <c r="AG335" s="33">
        <v>0</v>
      </c>
      <c r="AH335" t="s">
        <v>479</v>
      </c>
      <c r="AI335" s="34">
        <v>7</v>
      </c>
    </row>
    <row r="336" spans="1:35" x14ac:dyDescent="0.25">
      <c r="A336" t="s">
        <v>1347</v>
      </c>
      <c r="B336" t="s">
        <v>571</v>
      </c>
      <c r="C336" t="s">
        <v>1090</v>
      </c>
      <c r="D336" t="s">
        <v>1295</v>
      </c>
      <c r="E336" s="33">
        <v>8.3777777777777782</v>
      </c>
      <c r="F336" s="33">
        <v>0</v>
      </c>
      <c r="G336" s="33">
        <v>0</v>
      </c>
      <c r="H336" s="33">
        <v>0.36555555555555552</v>
      </c>
      <c r="I336" s="33">
        <v>0</v>
      </c>
      <c r="J336" s="33">
        <v>0</v>
      </c>
      <c r="K336" s="33">
        <v>0</v>
      </c>
      <c r="L336" s="33">
        <v>5.7</v>
      </c>
      <c r="M336" s="33">
        <v>3.61</v>
      </c>
      <c r="N336" s="33">
        <v>0</v>
      </c>
      <c r="O336" s="33">
        <v>0.43090185676392567</v>
      </c>
      <c r="P336" s="33">
        <v>4.3588888888888881</v>
      </c>
      <c r="Q336" s="33">
        <v>0</v>
      </c>
      <c r="R336" s="33">
        <v>0.52029177718832875</v>
      </c>
      <c r="S336" s="33">
        <v>9.5627777777777787</v>
      </c>
      <c r="T336" s="33">
        <v>3.0525555555555557</v>
      </c>
      <c r="U336" s="33">
        <v>0</v>
      </c>
      <c r="V336" s="33">
        <v>1.5058090185676392</v>
      </c>
      <c r="W336" s="33">
        <v>15.125666666666669</v>
      </c>
      <c r="X336" s="33">
        <v>3.1521111111111115</v>
      </c>
      <c r="Y336" s="33">
        <v>14.844444444444445</v>
      </c>
      <c r="Z336" s="33">
        <v>3.9535809018567645</v>
      </c>
      <c r="AA336" s="33">
        <v>0</v>
      </c>
      <c r="AB336" s="33">
        <v>0</v>
      </c>
      <c r="AC336" s="33">
        <v>0</v>
      </c>
      <c r="AD336" s="33">
        <v>0</v>
      </c>
      <c r="AE336" s="33">
        <v>2.7222222222222223</v>
      </c>
      <c r="AF336" s="33">
        <v>0</v>
      </c>
      <c r="AG336" s="33">
        <v>0</v>
      </c>
      <c r="AH336" t="s">
        <v>83</v>
      </c>
      <c r="AI336" s="34">
        <v>7</v>
      </c>
    </row>
    <row r="337" spans="1:35" x14ac:dyDescent="0.25">
      <c r="A337" t="s">
        <v>1347</v>
      </c>
      <c r="B337" t="s">
        <v>581</v>
      </c>
      <c r="C337" t="s">
        <v>1065</v>
      </c>
      <c r="D337" t="s">
        <v>1283</v>
      </c>
      <c r="E337" s="33">
        <v>41.81111111111111</v>
      </c>
      <c r="F337" s="33">
        <v>11.144444444444444</v>
      </c>
      <c r="G337" s="33">
        <v>0</v>
      </c>
      <c r="H337" s="33">
        <v>0</v>
      </c>
      <c r="I337" s="33">
        <v>0.17777777777777778</v>
      </c>
      <c r="J337" s="33">
        <v>0</v>
      </c>
      <c r="K337" s="33">
        <v>0</v>
      </c>
      <c r="L337" s="33">
        <v>0.57411111111111113</v>
      </c>
      <c r="M337" s="33">
        <v>4.4440000000000008</v>
      </c>
      <c r="N337" s="33">
        <v>0</v>
      </c>
      <c r="O337" s="33">
        <v>0.1062875365399947</v>
      </c>
      <c r="P337" s="33">
        <v>5.1522222222222256</v>
      </c>
      <c r="Q337" s="33">
        <v>0</v>
      </c>
      <c r="R337" s="33">
        <v>0.12322614934892381</v>
      </c>
      <c r="S337" s="33">
        <v>0.42711111111111116</v>
      </c>
      <c r="T337" s="33">
        <v>5.4916666666666663</v>
      </c>
      <c r="U337" s="33">
        <v>0</v>
      </c>
      <c r="V337" s="33">
        <v>0.14155992559128355</v>
      </c>
      <c r="W337" s="33">
        <v>2.7043333333333335</v>
      </c>
      <c r="X337" s="33">
        <v>0.1907777777777778</v>
      </c>
      <c r="Y337" s="33">
        <v>0</v>
      </c>
      <c r="Z337" s="33">
        <v>6.9242625564709018E-2</v>
      </c>
      <c r="AA337" s="33">
        <v>0</v>
      </c>
      <c r="AB337" s="33">
        <v>0</v>
      </c>
      <c r="AC337" s="33">
        <v>0</v>
      </c>
      <c r="AD337" s="33">
        <v>0</v>
      </c>
      <c r="AE337" s="33">
        <v>0</v>
      </c>
      <c r="AF337" s="33">
        <v>0</v>
      </c>
      <c r="AG337" s="33">
        <v>0</v>
      </c>
      <c r="AH337" t="s">
        <v>93</v>
      </c>
      <c r="AI337" s="34">
        <v>7</v>
      </c>
    </row>
    <row r="338" spans="1:35" x14ac:dyDescent="0.25">
      <c r="A338" t="s">
        <v>1347</v>
      </c>
      <c r="B338" t="s">
        <v>671</v>
      </c>
      <c r="C338" t="s">
        <v>1128</v>
      </c>
      <c r="D338" t="s">
        <v>1313</v>
      </c>
      <c r="E338" s="33">
        <v>59.4</v>
      </c>
      <c r="F338" s="33">
        <v>11.255555555555556</v>
      </c>
      <c r="G338" s="33">
        <v>0</v>
      </c>
      <c r="H338" s="33">
        <v>0.19255555555555554</v>
      </c>
      <c r="I338" s="33">
        <v>0.53333333333333333</v>
      </c>
      <c r="J338" s="33">
        <v>0</v>
      </c>
      <c r="K338" s="33">
        <v>0</v>
      </c>
      <c r="L338" s="33">
        <v>3.7073333333333323</v>
      </c>
      <c r="M338" s="33">
        <v>0</v>
      </c>
      <c r="N338" s="33">
        <v>5.5347777777777774</v>
      </c>
      <c r="O338" s="33">
        <v>9.3178077066965945E-2</v>
      </c>
      <c r="P338" s="33">
        <v>1.8982222222222223</v>
      </c>
      <c r="Q338" s="33">
        <v>12.112222222222222</v>
      </c>
      <c r="R338" s="33">
        <v>0.2358660680882903</v>
      </c>
      <c r="S338" s="33">
        <v>4.2222222222222214</v>
      </c>
      <c r="T338" s="33">
        <v>5.5556666666666645</v>
      </c>
      <c r="U338" s="33">
        <v>0</v>
      </c>
      <c r="V338" s="33">
        <v>0.16461092405536845</v>
      </c>
      <c r="W338" s="33">
        <v>4.3545555555555575</v>
      </c>
      <c r="X338" s="33">
        <v>4.9092222222222208</v>
      </c>
      <c r="Y338" s="33">
        <v>0</v>
      </c>
      <c r="Z338" s="33">
        <v>0.15595585484474375</v>
      </c>
      <c r="AA338" s="33">
        <v>0</v>
      </c>
      <c r="AB338" s="33">
        <v>0</v>
      </c>
      <c r="AC338" s="33">
        <v>0</v>
      </c>
      <c r="AD338" s="33">
        <v>0</v>
      </c>
      <c r="AE338" s="33">
        <v>0</v>
      </c>
      <c r="AF338" s="33">
        <v>0</v>
      </c>
      <c r="AG338" s="33">
        <v>0</v>
      </c>
      <c r="AH338" t="s">
        <v>185</v>
      </c>
      <c r="AI338" s="34">
        <v>7</v>
      </c>
    </row>
    <row r="339" spans="1:35" x14ac:dyDescent="0.25">
      <c r="A339" t="s">
        <v>1347</v>
      </c>
      <c r="B339" t="s">
        <v>685</v>
      </c>
      <c r="C339" t="s">
        <v>1135</v>
      </c>
      <c r="D339" t="s">
        <v>1315</v>
      </c>
      <c r="E339" s="33">
        <v>56.322222222222223</v>
      </c>
      <c r="F339" s="33">
        <v>5.6888888888888891</v>
      </c>
      <c r="G339" s="33">
        <v>2.2222222222222223E-2</v>
      </c>
      <c r="H339" s="33">
        <v>0.18055555555555555</v>
      </c>
      <c r="I339" s="33">
        <v>0.21111111111111111</v>
      </c>
      <c r="J339" s="33">
        <v>0</v>
      </c>
      <c r="K339" s="33">
        <v>0</v>
      </c>
      <c r="L339" s="33">
        <v>0</v>
      </c>
      <c r="M339" s="33">
        <v>0</v>
      </c>
      <c r="N339" s="33">
        <v>5.6201111111111119</v>
      </c>
      <c r="O339" s="33">
        <v>9.978496744920104E-2</v>
      </c>
      <c r="P339" s="33">
        <v>0</v>
      </c>
      <c r="Q339" s="33">
        <v>6.3008888888888892</v>
      </c>
      <c r="R339" s="33">
        <v>0.11187216413493786</v>
      </c>
      <c r="S339" s="33">
        <v>0</v>
      </c>
      <c r="T339" s="33">
        <v>0</v>
      </c>
      <c r="U339" s="33">
        <v>0</v>
      </c>
      <c r="V339" s="33">
        <v>0</v>
      </c>
      <c r="W339" s="33">
        <v>4.0944444444444441</v>
      </c>
      <c r="X339" s="33">
        <v>3.8378888888888887</v>
      </c>
      <c r="Y339" s="33">
        <v>1.8555555555555556</v>
      </c>
      <c r="Z339" s="33">
        <v>0.17378378378378379</v>
      </c>
      <c r="AA339" s="33">
        <v>0</v>
      </c>
      <c r="AB339" s="33">
        <v>0</v>
      </c>
      <c r="AC339" s="33">
        <v>0</v>
      </c>
      <c r="AD339" s="33">
        <v>6.2714444444444428</v>
      </c>
      <c r="AE339" s="33">
        <v>0</v>
      </c>
      <c r="AF339" s="33">
        <v>0</v>
      </c>
      <c r="AG339" s="33">
        <v>0</v>
      </c>
      <c r="AH339" t="s">
        <v>199</v>
      </c>
      <c r="AI339" s="34">
        <v>7</v>
      </c>
    </row>
    <row r="340" spans="1:35" x14ac:dyDescent="0.25">
      <c r="A340" t="s">
        <v>1347</v>
      </c>
      <c r="B340" t="s">
        <v>520</v>
      </c>
      <c r="C340" t="s">
        <v>1072</v>
      </c>
      <c r="D340" t="s">
        <v>1291</v>
      </c>
      <c r="E340" s="33">
        <v>47.577777777777776</v>
      </c>
      <c r="F340" s="33">
        <v>6.333333333333333</v>
      </c>
      <c r="G340" s="33">
        <v>0</v>
      </c>
      <c r="H340" s="33">
        <v>0.18666666666666668</v>
      </c>
      <c r="I340" s="33">
        <v>0</v>
      </c>
      <c r="J340" s="33">
        <v>0</v>
      </c>
      <c r="K340" s="33">
        <v>0</v>
      </c>
      <c r="L340" s="33">
        <v>0.56944444444444442</v>
      </c>
      <c r="M340" s="33">
        <v>10.774444444444439</v>
      </c>
      <c r="N340" s="33">
        <v>0</v>
      </c>
      <c r="O340" s="33">
        <v>0.22645959831854265</v>
      </c>
      <c r="P340" s="33">
        <v>5.1722222222222216</v>
      </c>
      <c r="Q340" s="33">
        <v>0</v>
      </c>
      <c r="R340" s="33">
        <v>0.10871088276506305</v>
      </c>
      <c r="S340" s="33">
        <v>0.97044444444444433</v>
      </c>
      <c r="T340" s="33">
        <v>4.7896666666666672</v>
      </c>
      <c r="U340" s="33">
        <v>0</v>
      </c>
      <c r="V340" s="33">
        <v>0.12106725829051847</v>
      </c>
      <c r="W340" s="33">
        <v>1.0114444444444446</v>
      </c>
      <c r="X340" s="33">
        <v>4.4217777777777778</v>
      </c>
      <c r="Y340" s="33">
        <v>0.51111111111111107</v>
      </c>
      <c r="Z340" s="33">
        <v>0.12493928070994864</v>
      </c>
      <c r="AA340" s="33">
        <v>0</v>
      </c>
      <c r="AB340" s="33">
        <v>0</v>
      </c>
      <c r="AC340" s="33">
        <v>0</v>
      </c>
      <c r="AD340" s="33">
        <v>36.198888888888895</v>
      </c>
      <c r="AE340" s="33">
        <v>0</v>
      </c>
      <c r="AF340" s="33">
        <v>0</v>
      </c>
      <c r="AG340" s="33">
        <v>8.8888888888888892E-2</v>
      </c>
      <c r="AH340" t="s">
        <v>31</v>
      </c>
      <c r="AI340" s="34">
        <v>7</v>
      </c>
    </row>
    <row r="341" spans="1:35" x14ac:dyDescent="0.25">
      <c r="A341" t="s">
        <v>1347</v>
      </c>
      <c r="B341" t="s">
        <v>793</v>
      </c>
      <c r="C341" t="s">
        <v>1024</v>
      </c>
      <c r="D341" t="s">
        <v>1220</v>
      </c>
      <c r="E341" s="33">
        <v>69.477777777777774</v>
      </c>
      <c r="F341" s="33">
        <v>0.94444444444444442</v>
      </c>
      <c r="G341" s="33">
        <v>0.24444444444444444</v>
      </c>
      <c r="H341" s="33">
        <v>0.17499999999999999</v>
      </c>
      <c r="I341" s="33">
        <v>0.21111111111111111</v>
      </c>
      <c r="J341" s="33">
        <v>0</v>
      </c>
      <c r="K341" s="33">
        <v>0</v>
      </c>
      <c r="L341" s="33">
        <v>1.7826666666666664</v>
      </c>
      <c r="M341" s="33">
        <v>8.8270000000000017</v>
      </c>
      <c r="N341" s="33">
        <v>0</v>
      </c>
      <c r="O341" s="33">
        <v>0.12704781704781709</v>
      </c>
      <c r="P341" s="33">
        <v>0.88033333333333319</v>
      </c>
      <c r="Q341" s="33">
        <v>0</v>
      </c>
      <c r="R341" s="33">
        <v>1.2670718055333438E-2</v>
      </c>
      <c r="S341" s="33">
        <v>2.8567777777777774</v>
      </c>
      <c r="T341" s="33">
        <v>0.40499999999999997</v>
      </c>
      <c r="U341" s="33">
        <v>0</v>
      </c>
      <c r="V341" s="33">
        <v>4.6947065408603862E-2</v>
      </c>
      <c r="W341" s="33">
        <v>3.4764444444444433</v>
      </c>
      <c r="X341" s="33">
        <v>0</v>
      </c>
      <c r="Y341" s="33">
        <v>0</v>
      </c>
      <c r="Z341" s="33">
        <v>5.0036782344474638E-2</v>
      </c>
      <c r="AA341" s="33">
        <v>0</v>
      </c>
      <c r="AB341" s="33">
        <v>0</v>
      </c>
      <c r="AC341" s="33">
        <v>0</v>
      </c>
      <c r="AD341" s="33">
        <v>0</v>
      </c>
      <c r="AE341" s="33">
        <v>0</v>
      </c>
      <c r="AF341" s="33">
        <v>0</v>
      </c>
      <c r="AG341" s="33">
        <v>0</v>
      </c>
      <c r="AH341" t="s">
        <v>308</v>
      </c>
      <c r="AI341" s="34">
        <v>7</v>
      </c>
    </row>
    <row r="342" spans="1:35" x14ac:dyDescent="0.25">
      <c r="A342" t="s">
        <v>1347</v>
      </c>
      <c r="B342" t="s">
        <v>836</v>
      </c>
      <c r="C342" t="s">
        <v>1184</v>
      </c>
      <c r="D342" t="s">
        <v>1273</v>
      </c>
      <c r="E342" s="33">
        <v>26.855555555555554</v>
      </c>
      <c r="F342" s="33">
        <v>5.6888888888888891</v>
      </c>
      <c r="G342" s="33">
        <v>1.1111111111111112E-2</v>
      </c>
      <c r="H342" s="33">
        <v>0.25833333333333336</v>
      </c>
      <c r="I342" s="33">
        <v>0.14444444444444443</v>
      </c>
      <c r="J342" s="33">
        <v>0</v>
      </c>
      <c r="K342" s="33">
        <v>0</v>
      </c>
      <c r="L342" s="33">
        <v>1.1893333333333334</v>
      </c>
      <c r="M342" s="33">
        <v>0</v>
      </c>
      <c r="N342" s="33">
        <v>5.0954444444444436</v>
      </c>
      <c r="O342" s="33">
        <v>0.18973520893669837</v>
      </c>
      <c r="P342" s="33">
        <v>4.0005555555555565</v>
      </c>
      <c r="Q342" s="33">
        <v>0</v>
      </c>
      <c r="R342" s="33">
        <v>0.14896565990897812</v>
      </c>
      <c r="S342" s="33">
        <v>2.1844444444444444</v>
      </c>
      <c r="T342" s="33">
        <v>1.188888888888889E-2</v>
      </c>
      <c r="U342" s="33">
        <v>0</v>
      </c>
      <c r="V342" s="33">
        <v>8.1783202316921808E-2</v>
      </c>
      <c r="W342" s="33">
        <v>0.24644444444444444</v>
      </c>
      <c r="X342" s="33">
        <v>2.2503333333333329</v>
      </c>
      <c r="Y342" s="33">
        <v>0</v>
      </c>
      <c r="Z342" s="33">
        <v>9.2970624741414959E-2</v>
      </c>
      <c r="AA342" s="33">
        <v>0</v>
      </c>
      <c r="AB342" s="33">
        <v>0</v>
      </c>
      <c r="AC342" s="33">
        <v>0</v>
      </c>
      <c r="AD342" s="33">
        <v>0</v>
      </c>
      <c r="AE342" s="33">
        <v>0</v>
      </c>
      <c r="AF342" s="33">
        <v>0</v>
      </c>
      <c r="AG342" s="33">
        <v>0</v>
      </c>
      <c r="AH342" t="s">
        <v>352</v>
      </c>
      <c r="AI342" s="34">
        <v>7</v>
      </c>
    </row>
    <row r="343" spans="1:35" x14ac:dyDescent="0.25">
      <c r="A343" t="s">
        <v>1347</v>
      </c>
      <c r="B343" t="s">
        <v>627</v>
      </c>
      <c r="C343" t="s">
        <v>985</v>
      </c>
      <c r="D343" t="s">
        <v>1307</v>
      </c>
      <c r="E343" s="33">
        <v>88.844444444444449</v>
      </c>
      <c r="F343" s="33">
        <v>11.1</v>
      </c>
      <c r="G343" s="33">
        <v>0</v>
      </c>
      <c r="H343" s="33">
        <v>0.3</v>
      </c>
      <c r="I343" s="33">
        <v>0.8666666666666667</v>
      </c>
      <c r="J343" s="33">
        <v>0</v>
      </c>
      <c r="K343" s="33">
        <v>0</v>
      </c>
      <c r="L343" s="33">
        <v>2.7433333333333332</v>
      </c>
      <c r="M343" s="33">
        <v>0</v>
      </c>
      <c r="N343" s="33">
        <v>8.1598888888888936</v>
      </c>
      <c r="O343" s="33">
        <v>9.1844672336168137E-2</v>
      </c>
      <c r="P343" s="33">
        <v>4.7053333333333338</v>
      </c>
      <c r="Q343" s="33">
        <v>0</v>
      </c>
      <c r="R343" s="33">
        <v>5.2961480740370187E-2</v>
      </c>
      <c r="S343" s="33">
        <v>2.5757777777777782</v>
      </c>
      <c r="T343" s="33">
        <v>3.8696666666666664</v>
      </c>
      <c r="U343" s="33">
        <v>0</v>
      </c>
      <c r="V343" s="33">
        <v>7.2547523761880936E-2</v>
      </c>
      <c r="W343" s="33">
        <v>3.1628888888888884</v>
      </c>
      <c r="X343" s="33">
        <v>4.2934444444444457</v>
      </c>
      <c r="Y343" s="33">
        <v>0</v>
      </c>
      <c r="Z343" s="33">
        <v>8.392571285642822E-2</v>
      </c>
      <c r="AA343" s="33">
        <v>0</v>
      </c>
      <c r="AB343" s="33">
        <v>0</v>
      </c>
      <c r="AC343" s="33">
        <v>0</v>
      </c>
      <c r="AD343" s="33">
        <v>0</v>
      </c>
      <c r="AE343" s="33">
        <v>0</v>
      </c>
      <c r="AF343" s="33">
        <v>0</v>
      </c>
      <c r="AG343" s="33">
        <v>0</v>
      </c>
      <c r="AH343" t="s">
        <v>141</v>
      </c>
      <c r="AI343" s="34">
        <v>7</v>
      </c>
    </row>
    <row r="344" spans="1:35" x14ac:dyDescent="0.25">
      <c r="A344" t="s">
        <v>1347</v>
      </c>
      <c r="B344" t="s">
        <v>713</v>
      </c>
      <c r="C344" t="s">
        <v>1142</v>
      </c>
      <c r="D344" t="s">
        <v>1293</v>
      </c>
      <c r="E344" s="33">
        <v>54.555555555555557</v>
      </c>
      <c r="F344" s="33">
        <v>0</v>
      </c>
      <c r="G344" s="33">
        <v>0</v>
      </c>
      <c r="H344" s="33">
        <v>0</v>
      </c>
      <c r="I344" s="33">
        <v>4.4444444444444446E-2</v>
      </c>
      <c r="J344" s="33">
        <v>0</v>
      </c>
      <c r="K344" s="33">
        <v>0</v>
      </c>
      <c r="L344" s="33">
        <v>1.4184444444444442</v>
      </c>
      <c r="M344" s="33">
        <v>0</v>
      </c>
      <c r="N344" s="33">
        <v>0</v>
      </c>
      <c r="O344" s="33">
        <v>0</v>
      </c>
      <c r="P344" s="33">
        <v>0</v>
      </c>
      <c r="Q344" s="33">
        <v>0</v>
      </c>
      <c r="R344" s="33">
        <v>0</v>
      </c>
      <c r="S344" s="33">
        <v>0.20855555555555555</v>
      </c>
      <c r="T344" s="33">
        <v>4.6664444444444442</v>
      </c>
      <c r="U344" s="33">
        <v>0</v>
      </c>
      <c r="V344" s="33">
        <v>8.9358452138492875E-2</v>
      </c>
      <c r="W344" s="33">
        <v>0.21100000000000002</v>
      </c>
      <c r="X344" s="33">
        <v>3.7891111111111102</v>
      </c>
      <c r="Y344" s="33">
        <v>0</v>
      </c>
      <c r="Z344" s="33">
        <v>7.3321792260692437E-2</v>
      </c>
      <c r="AA344" s="33">
        <v>0</v>
      </c>
      <c r="AB344" s="33">
        <v>0</v>
      </c>
      <c r="AC344" s="33">
        <v>0</v>
      </c>
      <c r="AD344" s="33">
        <v>0</v>
      </c>
      <c r="AE344" s="33">
        <v>0</v>
      </c>
      <c r="AF344" s="33">
        <v>0</v>
      </c>
      <c r="AG344" s="33">
        <v>0</v>
      </c>
      <c r="AH344" t="s">
        <v>227</v>
      </c>
      <c r="AI344" s="34">
        <v>7</v>
      </c>
    </row>
    <row r="345" spans="1:35" x14ac:dyDescent="0.25">
      <c r="A345" t="s">
        <v>1347</v>
      </c>
      <c r="B345" t="s">
        <v>795</v>
      </c>
      <c r="C345" t="s">
        <v>1137</v>
      </c>
      <c r="D345" t="s">
        <v>1219</v>
      </c>
      <c r="E345" s="33">
        <v>43.711111111111109</v>
      </c>
      <c r="F345" s="33">
        <v>10.122222222222222</v>
      </c>
      <c r="G345" s="33">
        <v>3.3333333333333333E-2</v>
      </c>
      <c r="H345" s="33">
        <v>0.1768888888888889</v>
      </c>
      <c r="I345" s="33">
        <v>0.37777777777777777</v>
      </c>
      <c r="J345" s="33">
        <v>0</v>
      </c>
      <c r="K345" s="33">
        <v>0</v>
      </c>
      <c r="L345" s="33">
        <v>1.2929999999999999</v>
      </c>
      <c r="M345" s="33">
        <v>0</v>
      </c>
      <c r="N345" s="33">
        <v>4.8008888888888883</v>
      </c>
      <c r="O345" s="33">
        <v>0.10983223182511438</v>
      </c>
      <c r="P345" s="33">
        <v>4.3788888888888886</v>
      </c>
      <c r="Q345" s="33">
        <v>8.7999999999999995E-2</v>
      </c>
      <c r="R345" s="33">
        <v>0.10219115404168785</v>
      </c>
      <c r="S345" s="33">
        <v>0.93000000000000016</v>
      </c>
      <c r="T345" s="33">
        <v>0</v>
      </c>
      <c r="U345" s="33">
        <v>0</v>
      </c>
      <c r="V345" s="33">
        <v>2.1276054905948149E-2</v>
      </c>
      <c r="W345" s="33">
        <v>0.25477777777777783</v>
      </c>
      <c r="X345" s="33">
        <v>3.3769999999999993</v>
      </c>
      <c r="Y345" s="33">
        <v>0</v>
      </c>
      <c r="Z345" s="33">
        <v>8.3085917641077783E-2</v>
      </c>
      <c r="AA345" s="33">
        <v>0</v>
      </c>
      <c r="AB345" s="33">
        <v>0</v>
      </c>
      <c r="AC345" s="33">
        <v>0</v>
      </c>
      <c r="AD345" s="33">
        <v>0</v>
      </c>
      <c r="AE345" s="33">
        <v>0</v>
      </c>
      <c r="AF345" s="33">
        <v>0</v>
      </c>
      <c r="AG345" s="33">
        <v>0</v>
      </c>
      <c r="AH345" t="s">
        <v>310</v>
      </c>
      <c r="AI345" s="34">
        <v>7</v>
      </c>
    </row>
    <row r="346" spans="1:35" x14ac:dyDescent="0.25">
      <c r="A346" t="s">
        <v>1347</v>
      </c>
      <c r="B346" t="s">
        <v>900</v>
      </c>
      <c r="C346" t="s">
        <v>1195</v>
      </c>
      <c r="D346" t="s">
        <v>1248</v>
      </c>
      <c r="E346" s="33">
        <v>51.722222222222221</v>
      </c>
      <c r="F346" s="33">
        <v>4.1333333333333337</v>
      </c>
      <c r="G346" s="33">
        <v>0</v>
      </c>
      <c r="H346" s="33">
        <v>0</v>
      </c>
      <c r="I346" s="33">
        <v>0</v>
      </c>
      <c r="J346" s="33">
        <v>0</v>
      </c>
      <c r="K346" s="33">
        <v>0</v>
      </c>
      <c r="L346" s="33">
        <v>0.15266666666666664</v>
      </c>
      <c r="M346" s="33">
        <v>0</v>
      </c>
      <c r="N346" s="33">
        <v>0</v>
      </c>
      <c r="O346" s="33">
        <v>0</v>
      </c>
      <c r="P346" s="33">
        <v>4.8937777777777773</v>
      </c>
      <c r="Q346" s="33">
        <v>0</v>
      </c>
      <c r="R346" s="33">
        <v>9.4616541353383446E-2</v>
      </c>
      <c r="S346" s="33">
        <v>0.22444444444444447</v>
      </c>
      <c r="T346" s="33">
        <v>0.27100000000000002</v>
      </c>
      <c r="U346" s="33">
        <v>0</v>
      </c>
      <c r="V346" s="33">
        <v>9.5789473684210532E-3</v>
      </c>
      <c r="W346" s="33">
        <v>3.3333333333333333E-2</v>
      </c>
      <c r="X346" s="33">
        <v>0.2315555555555556</v>
      </c>
      <c r="Y346" s="33">
        <v>0</v>
      </c>
      <c r="Z346" s="33">
        <v>5.1213748657357692E-3</v>
      </c>
      <c r="AA346" s="33">
        <v>0</v>
      </c>
      <c r="AB346" s="33">
        <v>0</v>
      </c>
      <c r="AC346" s="33">
        <v>0</v>
      </c>
      <c r="AD346" s="33">
        <v>0</v>
      </c>
      <c r="AE346" s="33">
        <v>0</v>
      </c>
      <c r="AF346" s="33">
        <v>0</v>
      </c>
      <c r="AG346" s="33">
        <v>0</v>
      </c>
      <c r="AH346" t="s">
        <v>418</v>
      </c>
      <c r="AI346" s="34">
        <v>7</v>
      </c>
    </row>
    <row r="347" spans="1:35" x14ac:dyDescent="0.25">
      <c r="A347" t="s">
        <v>1347</v>
      </c>
      <c r="B347" t="s">
        <v>679</v>
      </c>
      <c r="C347" t="s">
        <v>1132</v>
      </c>
      <c r="D347" t="s">
        <v>1304</v>
      </c>
      <c r="E347" s="33">
        <v>32.200000000000003</v>
      </c>
      <c r="F347" s="33">
        <v>3.8222222222222224</v>
      </c>
      <c r="G347" s="33">
        <v>0.35555555555555557</v>
      </c>
      <c r="H347" s="33">
        <v>8.0555555555555561E-2</v>
      </c>
      <c r="I347" s="33">
        <v>0.13333333333333333</v>
      </c>
      <c r="J347" s="33">
        <v>0</v>
      </c>
      <c r="K347" s="33">
        <v>0</v>
      </c>
      <c r="L347" s="33">
        <v>0.44722222222222224</v>
      </c>
      <c r="M347" s="33">
        <v>4.3250000000000002</v>
      </c>
      <c r="N347" s="33">
        <v>0</v>
      </c>
      <c r="O347" s="33">
        <v>0.13431677018633539</v>
      </c>
      <c r="P347" s="33">
        <v>5.25</v>
      </c>
      <c r="Q347" s="33">
        <v>0</v>
      </c>
      <c r="R347" s="33">
        <v>0.16304347826086954</v>
      </c>
      <c r="S347" s="33">
        <v>4.6434444444444445</v>
      </c>
      <c r="T347" s="33">
        <v>4.2736666666666663</v>
      </c>
      <c r="U347" s="33">
        <v>0</v>
      </c>
      <c r="V347" s="33">
        <v>0.27692891649413387</v>
      </c>
      <c r="W347" s="33">
        <v>2.9746666666666668</v>
      </c>
      <c r="X347" s="33">
        <v>1.2374444444444446</v>
      </c>
      <c r="Y347" s="33">
        <v>0</v>
      </c>
      <c r="Z347" s="33">
        <v>0.13081090407177365</v>
      </c>
      <c r="AA347" s="33">
        <v>0</v>
      </c>
      <c r="AB347" s="33">
        <v>0</v>
      </c>
      <c r="AC347" s="33">
        <v>0</v>
      </c>
      <c r="AD347" s="33">
        <v>0</v>
      </c>
      <c r="AE347" s="33">
        <v>0</v>
      </c>
      <c r="AF347" s="33">
        <v>0</v>
      </c>
      <c r="AG347" s="33">
        <v>0</v>
      </c>
      <c r="AH347" t="s">
        <v>193</v>
      </c>
      <c r="AI347" s="34">
        <v>7</v>
      </c>
    </row>
    <row r="348" spans="1:35" x14ac:dyDescent="0.25">
      <c r="A348" t="s">
        <v>1347</v>
      </c>
      <c r="B348" t="s">
        <v>588</v>
      </c>
      <c r="C348" t="s">
        <v>1105</v>
      </c>
      <c r="D348" t="s">
        <v>1257</v>
      </c>
      <c r="E348" s="33">
        <v>44.87777777777778</v>
      </c>
      <c r="F348" s="33">
        <v>0</v>
      </c>
      <c r="G348" s="33">
        <v>0.26666666666666666</v>
      </c>
      <c r="H348" s="33">
        <v>0.1388888888888889</v>
      </c>
      <c r="I348" s="33">
        <v>0.14444444444444443</v>
      </c>
      <c r="J348" s="33">
        <v>0</v>
      </c>
      <c r="K348" s="33">
        <v>0</v>
      </c>
      <c r="L348" s="33">
        <v>2.3883333333333336</v>
      </c>
      <c r="M348" s="33">
        <v>0</v>
      </c>
      <c r="N348" s="33">
        <v>0</v>
      </c>
      <c r="O348" s="33">
        <v>0</v>
      </c>
      <c r="P348" s="33">
        <v>3.2916666666666665</v>
      </c>
      <c r="Q348" s="33">
        <v>0</v>
      </c>
      <c r="R348" s="33">
        <v>7.3347363208715016E-2</v>
      </c>
      <c r="S348" s="33">
        <v>1.255555555555556</v>
      </c>
      <c r="T348" s="33">
        <v>4.4405555555555543</v>
      </c>
      <c r="U348" s="33">
        <v>0</v>
      </c>
      <c r="V348" s="33">
        <v>0.12692498143104725</v>
      </c>
      <c r="W348" s="33">
        <v>0.57977777777777773</v>
      </c>
      <c r="X348" s="33">
        <v>5.4415555555555546</v>
      </c>
      <c r="Y348" s="33">
        <v>0</v>
      </c>
      <c r="Z348" s="33">
        <v>0.1341718247090864</v>
      </c>
      <c r="AA348" s="33">
        <v>0</v>
      </c>
      <c r="AB348" s="33">
        <v>0</v>
      </c>
      <c r="AC348" s="33">
        <v>0</v>
      </c>
      <c r="AD348" s="33">
        <v>0</v>
      </c>
      <c r="AE348" s="33">
        <v>0</v>
      </c>
      <c r="AF348" s="33">
        <v>0</v>
      </c>
      <c r="AG348" s="33">
        <v>0</v>
      </c>
      <c r="AH348" t="s">
        <v>100</v>
      </c>
      <c r="AI348" s="34">
        <v>7</v>
      </c>
    </row>
    <row r="349" spans="1:35" x14ac:dyDescent="0.25">
      <c r="A349" t="s">
        <v>1347</v>
      </c>
      <c r="B349" t="s">
        <v>907</v>
      </c>
      <c r="C349" t="s">
        <v>1199</v>
      </c>
      <c r="D349" t="s">
        <v>1283</v>
      </c>
      <c r="E349" s="33">
        <v>97.733333333333334</v>
      </c>
      <c r="F349" s="33">
        <v>2.5777777777777779</v>
      </c>
      <c r="G349" s="33">
        <v>0</v>
      </c>
      <c r="H349" s="33">
        <v>0</v>
      </c>
      <c r="I349" s="33">
        <v>3.8222222222222224</v>
      </c>
      <c r="J349" s="33">
        <v>0</v>
      </c>
      <c r="K349" s="33">
        <v>0</v>
      </c>
      <c r="L349" s="33">
        <v>6.9931111111111122</v>
      </c>
      <c r="M349" s="33">
        <v>0</v>
      </c>
      <c r="N349" s="33">
        <v>9.3777777777777782</v>
      </c>
      <c r="O349" s="33">
        <v>9.5952705775352434E-2</v>
      </c>
      <c r="P349" s="33">
        <v>5.1522222222222203</v>
      </c>
      <c r="Q349" s="33">
        <v>7.3655555555555603</v>
      </c>
      <c r="R349" s="33">
        <v>0.12808094588449298</v>
      </c>
      <c r="S349" s="33">
        <v>4.8565555555555537</v>
      </c>
      <c r="T349" s="33">
        <v>5.3434444444444447</v>
      </c>
      <c r="U349" s="33">
        <v>0</v>
      </c>
      <c r="V349" s="33">
        <v>0.10436562073669849</v>
      </c>
      <c r="W349" s="33">
        <v>2.460777777777778</v>
      </c>
      <c r="X349" s="33">
        <v>4.0205555555555561</v>
      </c>
      <c r="Y349" s="33">
        <v>0</v>
      </c>
      <c r="Z349" s="33">
        <v>6.6316507503410643E-2</v>
      </c>
      <c r="AA349" s="33">
        <v>0</v>
      </c>
      <c r="AB349" s="33">
        <v>0</v>
      </c>
      <c r="AC349" s="33">
        <v>0</v>
      </c>
      <c r="AD349" s="33">
        <v>0</v>
      </c>
      <c r="AE349" s="33">
        <v>0</v>
      </c>
      <c r="AF349" s="33">
        <v>0</v>
      </c>
      <c r="AG349" s="33">
        <v>0</v>
      </c>
      <c r="AH349" t="s">
        <v>425</v>
      </c>
      <c r="AI349" s="34">
        <v>7</v>
      </c>
    </row>
    <row r="350" spans="1:35" x14ac:dyDescent="0.25">
      <c r="A350" t="s">
        <v>1347</v>
      </c>
      <c r="B350" t="s">
        <v>621</v>
      </c>
      <c r="C350" t="s">
        <v>1065</v>
      </c>
      <c r="D350" t="s">
        <v>1283</v>
      </c>
      <c r="E350" s="33">
        <v>91.588888888888889</v>
      </c>
      <c r="F350" s="33">
        <v>5.4111111111111114</v>
      </c>
      <c r="G350" s="33">
        <v>0</v>
      </c>
      <c r="H350" s="33">
        <v>0</v>
      </c>
      <c r="I350" s="33">
        <v>0</v>
      </c>
      <c r="J350" s="33">
        <v>0</v>
      </c>
      <c r="K350" s="33">
        <v>0</v>
      </c>
      <c r="L350" s="33">
        <v>0.86877777777777776</v>
      </c>
      <c r="M350" s="33">
        <v>5.3622222222222238</v>
      </c>
      <c r="N350" s="33">
        <v>0</v>
      </c>
      <c r="O350" s="33">
        <v>5.8546645638723784E-2</v>
      </c>
      <c r="P350" s="33">
        <v>0</v>
      </c>
      <c r="Q350" s="33">
        <v>14.693333333333335</v>
      </c>
      <c r="R350" s="33">
        <v>0.16042702899429823</v>
      </c>
      <c r="S350" s="33">
        <v>2.3107777777777776</v>
      </c>
      <c r="T350" s="33">
        <v>9.4654444444444454</v>
      </c>
      <c r="U350" s="33">
        <v>0</v>
      </c>
      <c r="V350" s="33">
        <v>0.12857697440252336</v>
      </c>
      <c r="W350" s="33">
        <v>2.3712222222222228</v>
      </c>
      <c r="X350" s="33">
        <v>5.9205555555555556</v>
      </c>
      <c r="Y350" s="33">
        <v>0</v>
      </c>
      <c r="Z350" s="33">
        <v>9.0532573092320753E-2</v>
      </c>
      <c r="AA350" s="33">
        <v>0</v>
      </c>
      <c r="AB350" s="33">
        <v>0</v>
      </c>
      <c r="AC350" s="33">
        <v>0</v>
      </c>
      <c r="AD350" s="33">
        <v>47.112222222222194</v>
      </c>
      <c r="AE350" s="33">
        <v>0</v>
      </c>
      <c r="AF350" s="33">
        <v>0</v>
      </c>
      <c r="AG350" s="33">
        <v>0</v>
      </c>
      <c r="AH350" t="s">
        <v>135</v>
      </c>
      <c r="AI350" s="34">
        <v>7</v>
      </c>
    </row>
    <row r="351" spans="1:35" x14ac:dyDescent="0.25">
      <c r="A351" t="s">
        <v>1347</v>
      </c>
      <c r="B351" t="s">
        <v>745</v>
      </c>
      <c r="C351" t="s">
        <v>1034</v>
      </c>
      <c r="D351" t="s">
        <v>1211</v>
      </c>
      <c r="E351" s="33">
        <v>122.27777777777777</v>
      </c>
      <c r="F351" s="33">
        <v>5.5111111111111111</v>
      </c>
      <c r="G351" s="33">
        <v>0.53333333333333333</v>
      </c>
      <c r="H351" s="33">
        <v>0.71111111111111114</v>
      </c>
      <c r="I351" s="33">
        <v>0.77777777777777779</v>
      </c>
      <c r="J351" s="33">
        <v>0</v>
      </c>
      <c r="K351" s="33">
        <v>0</v>
      </c>
      <c r="L351" s="33">
        <v>4.5737777777777779</v>
      </c>
      <c r="M351" s="33">
        <v>5.2163333333333339</v>
      </c>
      <c r="N351" s="33">
        <v>0</v>
      </c>
      <c r="O351" s="33">
        <v>4.2659700136301687E-2</v>
      </c>
      <c r="P351" s="33">
        <v>0</v>
      </c>
      <c r="Q351" s="33">
        <v>0</v>
      </c>
      <c r="R351" s="33">
        <v>0</v>
      </c>
      <c r="S351" s="33">
        <v>4.7521111111111098</v>
      </c>
      <c r="T351" s="33">
        <v>0</v>
      </c>
      <c r="U351" s="33">
        <v>7.6111111111111107</v>
      </c>
      <c r="V351" s="33">
        <v>0.10110767832803269</v>
      </c>
      <c r="W351" s="33">
        <v>4.3294444444444444</v>
      </c>
      <c r="X351" s="33">
        <v>0</v>
      </c>
      <c r="Y351" s="33">
        <v>5.2555555555555555</v>
      </c>
      <c r="Z351" s="33">
        <v>7.838709677419356E-2</v>
      </c>
      <c r="AA351" s="33">
        <v>0</v>
      </c>
      <c r="AB351" s="33">
        <v>0</v>
      </c>
      <c r="AC351" s="33">
        <v>0</v>
      </c>
      <c r="AD351" s="33">
        <v>0</v>
      </c>
      <c r="AE351" s="33">
        <v>0</v>
      </c>
      <c r="AF351" s="33">
        <v>0</v>
      </c>
      <c r="AG351" s="33">
        <v>0</v>
      </c>
      <c r="AH351" t="s">
        <v>259</v>
      </c>
      <c r="AI351" s="34">
        <v>7</v>
      </c>
    </row>
    <row r="352" spans="1:35" x14ac:dyDescent="0.25">
      <c r="A352" t="s">
        <v>1347</v>
      </c>
      <c r="B352" t="s">
        <v>764</v>
      </c>
      <c r="C352" t="s">
        <v>1105</v>
      </c>
      <c r="D352" t="s">
        <v>1257</v>
      </c>
      <c r="E352" s="33">
        <v>66.344444444444449</v>
      </c>
      <c r="F352" s="33">
        <v>4.8555555555555552</v>
      </c>
      <c r="G352" s="33">
        <v>0.72222222222222221</v>
      </c>
      <c r="H352" s="33">
        <v>0.3888888888888889</v>
      </c>
      <c r="I352" s="33">
        <v>0.75555555555555554</v>
      </c>
      <c r="J352" s="33">
        <v>0</v>
      </c>
      <c r="K352" s="33">
        <v>0</v>
      </c>
      <c r="L352" s="33">
        <v>0.72066666666666646</v>
      </c>
      <c r="M352" s="33">
        <v>5.6888888888888891</v>
      </c>
      <c r="N352" s="33">
        <v>0</v>
      </c>
      <c r="O352" s="33">
        <v>8.5747780941215879E-2</v>
      </c>
      <c r="P352" s="33">
        <v>0</v>
      </c>
      <c r="Q352" s="33">
        <v>5.0238888888888873</v>
      </c>
      <c r="R352" s="33">
        <v>7.5724334282364733E-2</v>
      </c>
      <c r="S352" s="33">
        <v>0.90444444444444438</v>
      </c>
      <c r="T352" s="33">
        <v>0</v>
      </c>
      <c r="U352" s="33">
        <v>5.0333333333333332</v>
      </c>
      <c r="V352" s="33">
        <v>8.9499246357394063E-2</v>
      </c>
      <c r="W352" s="33">
        <v>2.0513333333333335</v>
      </c>
      <c r="X352" s="33">
        <v>0</v>
      </c>
      <c r="Y352" s="33">
        <v>13.266666666666667</v>
      </c>
      <c r="Z352" s="33">
        <v>0.23088594875230281</v>
      </c>
      <c r="AA352" s="33">
        <v>0</v>
      </c>
      <c r="AB352" s="33">
        <v>0</v>
      </c>
      <c r="AC352" s="33">
        <v>0</v>
      </c>
      <c r="AD352" s="33">
        <v>0</v>
      </c>
      <c r="AE352" s="33">
        <v>0</v>
      </c>
      <c r="AF352" s="33">
        <v>0</v>
      </c>
      <c r="AG352" s="33">
        <v>0</v>
      </c>
      <c r="AH352" t="s">
        <v>279</v>
      </c>
      <c r="AI352" s="34">
        <v>7</v>
      </c>
    </row>
    <row r="353" spans="1:35" x14ac:dyDescent="0.25">
      <c r="A353" t="s">
        <v>1347</v>
      </c>
      <c r="B353" t="s">
        <v>823</v>
      </c>
      <c r="C353" t="s">
        <v>1030</v>
      </c>
      <c r="D353" t="s">
        <v>1211</v>
      </c>
      <c r="E353" s="33">
        <v>162.1</v>
      </c>
      <c r="F353" s="33">
        <v>5.2444444444444445</v>
      </c>
      <c r="G353" s="33">
        <v>0.3888888888888889</v>
      </c>
      <c r="H353" s="33">
        <v>0.66666666666666663</v>
      </c>
      <c r="I353" s="33">
        <v>0.31111111111111112</v>
      </c>
      <c r="J353" s="33">
        <v>0</v>
      </c>
      <c r="K353" s="33">
        <v>0</v>
      </c>
      <c r="L353" s="33">
        <v>5.6522222222222203</v>
      </c>
      <c r="M353" s="33">
        <v>12.733777777777775</v>
      </c>
      <c r="N353" s="33">
        <v>0</v>
      </c>
      <c r="O353" s="33">
        <v>7.8555075741997382E-2</v>
      </c>
      <c r="P353" s="33">
        <v>0</v>
      </c>
      <c r="Q353" s="33">
        <v>0</v>
      </c>
      <c r="R353" s="33">
        <v>0</v>
      </c>
      <c r="S353" s="33">
        <v>4.8408888888888884</v>
      </c>
      <c r="T353" s="33">
        <v>0</v>
      </c>
      <c r="U353" s="33">
        <v>12.677777777777777</v>
      </c>
      <c r="V353" s="33">
        <v>0.10807320584001644</v>
      </c>
      <c r="W353" s="33">
        <v>1.9377777777777783</v>
      </c>
      <c r="X353" s="33">
        <v>0</v>
      </c>
      <c r="Y353" s="33">
        <v>18.411111111111111</v>
      </c>
      <c r="Z353" s="33">
        <v>0.125532935773528</v>
      </c>
      <c r="AA353" s="33">
        <v>0</v>
      </c>
      <c r="AB353" s="33">
        <v>0</v>
      </c>
      <c r="AC353" s="33">
        <v>0</v>
      </c>
      <c r="AD353" s="33">
        <v>0</v>
      </c>
      <c r="AE353" s="33">
        <v>0</v>
      </c>
      <c r="AF353" s="33">
        <v>0</v>
      </c>
      <c r="AG353" s="33">
        <v>0</v>
      </c>
      <c r="AH353" t="s">
        <v>339</v>
      </c>
      <c r="AI353" s="34">
        <v>7</v>
      </c>
    </row>
    <row r="354" spans="1:35" x14ac:dyDescent="0.25">
      <c r="A354" t="s">
        <v>1347</v>
      </c>
      <c r="B354" t="s">
        <v>800</v>
      </c>
      <c r="C354" t="s">
        <v>1030</v>
      </c>
      <c r="D354" t="s">
        <v>1211</v>
      </c>
      <c r="E354" s="33">
        <v>111.24444444444444</v>
      </c>
      <c r="F354" s="33">
        <v>3.5555555555555554</v>
      </c>
      <c r="G354" s="33">
        <v>1.1111111111111112</v>
      </c>
      <c r="H354" s="33">
        <v>0.3888888888888889</v>
      </c>
      <c r="I354" s="33">
        <v>1.3333333333333333</v>
      </c>
      <c r="J354" s="33">
        <v>0</v>
      </c>
      <c r="K354" s="33">
        <v>0</v>
      </c>
      <c r="L354" s="33">
        <v>2.6248888888888886</v>
      </c>
      <c r="M354" s="33">
        <v>5.5444444444444443</v>
      </c>
      <c r="N354" s="33">
        <v>0</v>
      </c>
      <c r="O354" s="33">
        <v>4.9840191769876148E-2</v>
      </c>
      <c r="P354" s="33">
        <v>0</v>
      </c>
      <c r="Q354" s="33">
        <v>6.1612222222222224</v>
      </c>
      <c r="R354" s="33">
        <v>5.538453855373552E-2</v>
      </c>
      <c r="S354" s="33">
        <v>4.5857777777777766</v>
      </c>
      <c r="T354" s="33">
        <v>0</v>
      </c>
      <c r="U354" s="33">
        <v>15.888888888888889</v>
      </c>
      <c r="V354" s="33">
        <v>0.18405113863363962</v>
      </c>
      <c r="W354" s="33">
        <v>4.6426666666666678</v>
      </c>
      <c r="X354" s="33">
        <v>0</v>
      </c>
      <c r="Y354" s="33">
        <v>20.3</v>
      </c>
      <c r="Z354" s="33">
        <v>0.22421494206951659</v>
      </c>
      <c r="AA354" s="33">
        <v>0</v>
      </c>
      <c r="AB354" s="33">
        <v>0</v>
      </c>
      <c r="AC354" s="33">
        <v>0</v>
      </c>
      <c r="AD354" s="33">
        <v>0</v>
      </c>
      <c r="AE354" s="33">
        <v>0</v>
      </c>
      <c r="AF354" s="33">
        <v>0</v>
      </c>
      <c r="AG354" s="33">
        <v>0</v>
      </c>
      <c r="AH354" t="s">
        <v>315</v>
      </c>
      <c r="AI354" s="34">
        <v>7</v>
      </c>
    </row>
    <row r="355" spans="1:35" x14ac:dyDescent="0.25">
      <c r="A355" t="s">
        <v>1347</v>
      </c>
      <c r="B355" t="s">
        <v>846</v>
      </c>
      <c r="C355" t="s">
        <v>1034</v>
      </c>
      <c r="D355" t="s">
        <v>1211</v>
      </c>
      <c r="E355" s="33">
        <v>86.011111111111106</v>
      </c>
      <c r="F355" s="33">
        <v>9.6</v>
      </c>
      <c r="G355" s="33">
        <v>1.3</v>
      </c>
      <c r="H355" s="33">
        <v>0.89444444444444449</v>
      </c>
      <c r="I355" s="33">
        <v>1.8222222222222222</v>
      </c>
      <c r="J355" s="33">
        <v>0</v>
      </c>
      <c r="K355" s="33">
        <v>0</v>
      </c>
      <c r="L355" s="33">
        <v>2.0013333333333332</v>
      </c>
      <c r="M355" s="33">
        <v>9.2444444444444436</v>
      </c>
      <c r="N355" s="33">
        <v>0</v>
      </c>
      <c r="O355" s="33">
        <v>0.1074796537914998</v>
      </c>
      <c r="P355" s="33">
        <v>0</v>
      </c>
      <c r="Q355" s="33">
        <v>5.0411111111111095</v>
      </c>
      <c r="R355" s="33">
        <v>5.8609998708177222E-2</v>
      </c>
      <c r="S355" s="33">
        <v>2.3864444444444453</v>
      </c>
      <c r="T355" s="33">
        <v>0</v>
      </c>
      <c r="U355" s="33">
        <v>8.6222222222222218</v>
      </c>
      <c r="V355" s="33">
        <v>0.12799121560521898</v>
      </c>
      <c r="W355" s="33">
        <v>2.634666666666666</v>
      </c>
      <c r="X355" s="33">
        <v>0</v>
      </c>
      <c r="Y355" s="33">
        <v>15.266666666666667</v>
      </c>
      <c r="Z355" s="33">
        <v>0.20812814881798219</v>
      </c>
      <c r="AA355" s="33">
        <v>0</v>
      </c>
      <c r="AB355" s="33">
        <v>0</v>
      </c>
      <c r="AC355" s="33">
        <v>0</v>
      </c>
      <c r="AD355" s="33">
        <v>0</v>
      </c>
      <c r="AE355" s="33">
        <v>0</v>
      </c>
      <c r="AF355" s="33">
        <v>0</v>
      </c>
      <c r="AG355" s="33">
        <v>0</v>
      </c>
      <c r="AH355" t="s">
        <v>364</v>
      </c>
      <c r="AI355" s="34">
        <v>7</v>
      </c>
    </row>
    <row r="356" spans="1:35" x14ac:dyDescent="0.25">
      <c r="A356" t="s">
        <v>1347</v>
      </c>
      <c r="B356" t="s">
        <v>667</v>
      </c>
      <c r="C356" t="s">
        <v>1127</v>
      </c>
      <c r="D356" t="s">
        <v>1262</v>
      </c>
      <c r="E356" s="33">
        <v>95.25555555555556</v>
      </c>
      <c r="F356" s="33">
        <v>15.644444444444444</v>
      </c>
      <c r="G356" s="33">
        <v>0.66666666666666663</v>
      </c>
      <c r="H356" s="33">
        <v>0.44444444444444442</v>
      </c>
      <c r="I356" s="33">
        <v>1.1555555555555554</v>
      </c>
      <c r="J356" s="33">
        <v>0</v>
      </c>
      <c r="K356" s="33">
        <v>0</v>
      </c>
      <c r="L356" s="33">
        <v>2.2716666666666674</v>
      </c>
      <c r="M356" s="33">
        <v>5.2444444444444445</v>
      </c>
      <c r="N356" s="33">
        <v>0</v>
      </c>
      <c r="O356" s="33">
        <v>5.5056572961623702E-2</v>
      </c>
      <c r="P356" s="33">
        <v>0</v>
      </c>
      <c r="Q356" s="33">
        <v>15.384111111111112</v>
      </c>
      <c r="R356" s="33">
        <v>0.16150355768109181</v>
      </c>
      <c r="S356" s="33">
        <v>5.6888888888888891</v>
      </c>
      <c r="T356" s="33">
        <v>0</v>
      </c>
      <c r="U356" s="33">
        <v>1.4444444444444444</v>
      </c>
      <c r="V356" s="33">
        <v>7.4886270850344105E-2</v>
      </c>
      <c r="W356" s="33">
        <v>1.7574444444444444</v>
      </c>
      <c r="X356" s="33">
        <v>0</v>
      </c>
      <c r="Y356" s="33">
        <v>4.3666666666666663</v>
      </c>
      <c r="Z356" s="33">
        <v>6.4291379913682487E-2</v>
      </c>
      <c r="AA356" s="33">
        <v>0</v>
      </c>
      <c r="AB356" s="33">
        <v>0</v>
      </c>
      <c r="AC356" s="33">
        <v>0</v>
      </c>
      <c r="AD356" s="33">
        <v>0</v>
      </c>
      <c r="AE356" s="33">
        <v>0</v>
      </c>
      <c r="AF356" s="33">
        <v>0</v>
      </c>
      <c r="AG356" s="33">
        <v>0</v>
      </c>
      <c r="AH356" t="s">
        <v>181</v>
      </c>
      <c r="AI356" s="34">
        <v>7</v>
      </c>
    </row>
    <row r="357" spans="1:35" x14ac:dyDescent="0.25">
      <c r="A357" t="s">
        <v>1347</v>
      </c>
      <c r="B357" t="s">
        <v>570</v>
      </c>
      <c r="C357" t="s">
        <v>1096</v>
      </c>
      <c r="D357" t="s">
        <v>1234</v>
      </c>
      <c r="E357" s="33">
        <v>93.466666666666669</v>
      </c>
      <c r="F357" s="33">
        <v>18.155555555555555</v>
      </c>
      <c r="G357" s="33">
        <v>4.4444444444444446E-2</v>
      </c>
      <c r="H357" s="33">
        <v>0.33055555555555555</v>
      </c>
      <c r="I357" s="33">
        <v>0.77777777777777779</v>
      </c>
      <c r="J357" s="33">
        <v>0</v>
      </c>
      <c r="K357" s="33">
        <v>0</v>
      </c>
      <c r="L357" s="33">
        <v>0.50544444444444458</v>
      </c>
      <c r="M357" s="33">
        <v>0</v>
      </c>
      <c r="N357" s="33">
        <v>9.4269999999999978</v>
      </c>
      <c r="O357" s="33">
        <v>0.1008594864479315</v>
      </c>
      <c r="P357" s="33">
        <v>10.592777777777776</v>
      </c>
      <c r="Q357" s="33">
        <v>3.7858888888888886</v>
      </c>
      <c r="R357" s="33">
        <v>0.15383737517831667</v>
      </c>
      <c r="S357" s="33">
        <v>3.7627777777777793</v>
      </c>
      <c r="T357" s="33">
        <v>6.3649999999999975</v>
      </c>
      <c r="U357" s="33">
        <v>0</v>
      </c>
      <c r="V357" s="33">
        <v>0.10835710889205895</v>
      </c>
      <c r="W357" s="33">
        <v>4.6715555555555568</v>
      </c>
      <c r="X357" s="33">
        <v>5.1322222222222216</v>
      </c>
      <c r="Y357" s="33">
        <v>0</v>
      </c>
      <c r="Z357" s="33">
        <v>0.1048906324298621</v>
      </c>
      <c r="AA357" s="33">
        <v>0</v>
      </c>
      <c r="AB357" s="33">
        <v>0</v>
      </c>
      <c r="AC357" s="33">
        <v>0</v>
      </c>
      <c r="AD357" s="33">
        <v>0</v>
      </c>
      <c r="AE357" s="33">
        <v>0</v>
      </c>
      <c r="AF357" s="33">
        <v>0</v>
      </c>
      <c r="AG357" s="33">
        <v>0</v>
      </c>
      <c r="AH357" t="s">
        <v>82</v>
      </c>
      <c r="AI357" s="34">
        <v>7</v>
      </c>
    </row>
    <row r="358" spans="1:35" x14ac:dyDescent="0.25">
      <c r="A358" t="s">
        <v>1347</v>
      </c>
      <c r="B358" t="s">
        <v>927</v>
      </c>
      <c r="C358" t="s">
        <v>1068</v>
      </c>
      <c r="D358" t="s">
        <v>1287</v>
      </c>
      <c r="E358" s="33">
        <v>37.266666666666666</v>
      </c>
      <c r="F358" s="33">
        <v>0</v>
      </c>
      <c r="G358" s="33">
        <v>0</v>
      </c>
      <c r="H358" s="33">
        <v>0</v>
      </c>
      <c r="I358" s="33">
        <v>0</v>
      </c>
      <c r="J358" s="33">
        <v>0</v>
      </c>
      <c r="K358" s="33">
        <v>0</v>
      </c>
      <c r="L358" s="33">
        <v>0</v>
      </c>
      <c r="M358" s="33">
        <v>0</v>
      </c>
      <c r="N358" s="33">
        <v>0</v>
      </c>
      <c r="O358" s="33">
        <v>0</v>
      </c>
      <c r="P358" s="33">
        <v>0</v>
      </c>
      <c r="Q358" s="33">
        <v>4.9446666666666674</v>
      </c>
      <c r="R358" s="33">
        <v>0.13268336314847945</v>
      </c>
      <c r="S358" s="33">
        <v>0</v>
      </c>
      <c r="T358" s="33">
        <v>0</v>
      </c>
      <c r="U358" s="33">
        <v>0</v>
      </c>
      <c r="V358" s="33">
        <v>0</v>
      </c>
      <c r="W358" s="33">
        <v>0</v>
      </c>
      <c r="X358" s="33">
        <v>0</v>
      </c>
      <c r="Y358" s="33">
        <v>0</v>
      </c>
      <c r="Z358" s="33">
        <v>0</v>
      </c>
      <c r="AA358" s="33">
        <v>0</v>
      </c>
      <c r="AB358" s="33">
        <v>0</v>
      </c>
      <c r="AC358" s="33">
        <v>0</v>
      </c>
      <c r="AD358" s="33">
        <v>39.891333333333343</v>
      </c>
      <c r="AE358" s="33">
        <v>0</v>
      </c>
      <c r="AF358" s="33">
        <v>0</v>
      </c>
      <c r="AG358" s="33">
        <v>0</v>
      </c>
      <c r="AH358" t="s">
        <v>445</v>
      </c>
      <c r="AI358" s="34">
        <v>7</v>
      </c>
    </row>
    <row r="359" spans="1:35" x14ac:dyDescent="0.25">
      <c r="A359" t="s">
        <v>1347</v>
      </c>
      <c r="B359" t="s">
        <v>843</v>
      </c>
      <c r="C359" t="s">
        <v>1005</v>
      </c>
      <c r="D359" t="s">
        <v>1239</v>
      </c>
      <c r="E359" s="33">
        <v>26.922222222222221</v>
      </c>
      <c r="F359" s="33">
        <v>5.1888888888888891</v>
      </c>
      <c r="G359" s="33">
        <v>3.3333333333333333E-2</v>
      </c>
      <c r="H359" s="33">
        <v>0.13055555555555556</v>
      </c>
      <c r="I359" s="33">
        <v>0.26666666666666666</v>
      </c>
      <c r="J359" s="33">
        <v>0</v>
      </c>
      <c r="K359" s="33">
        <v>0</v>
      </c>
      <c r="L359" s="33">
        <v>0.92666666666666675</v>
      </c>
      <c r="M359" s="33">
        <v>0</v>
      </c>
      <c r="N359" s="33">
        <v>5.4416666666666664</v>
      </c>
      <c r="O359" s="33">
        <v>0.20212546430045397</v>
      </c>
      <c r="P359" s="33">
        <v>4.5750000000000002</v>
      </c>
      <c r="Q359" s="33">
        <v>0</v>
      </c>
      <c r="R359" s="33">
        <v>0.16993396615765582</v>
      </c>
      <c r="S359" s="33">
        <v>0.81566666666666665</v>
      </c>
      <c r="T359" s="33">
        <v>3.0584444444444432</v>
      </c>
      <c r="U359" s="33">
        <v>0</v>
      </c>
      <c r="V359" s="33">
        <v>0.14390012381345435</v>
      </c>
      <c r="W359" s="33">
        <v>0.28266666666666662</v>
      </c>
      <c r="X359" s="33">
        <v>2.6465555555555551</v>
      </c>
      <c r="Y359" s="33">
        <v>0</v>
      </c>
      <c r="Z359" s="33">
        <v>0.10880313660751134</v>
      </c>
      <c r="AA359" s="33">
        <v>0</v>
      </c>
      <c r="AB359" s="33">
        <v>0</v>
      </c>
      <c r="AC359" s="33">
        <v>0</v>
      </c>
      <c r="AD359" s="33">
        <v>0</v>
      </c>
      <c r="AE359" s="33">
        <v>0</v>
      </c>
      <c r="AF359" s="33">
        <v>0</v>
      </c>
      <c r="AG359" s="33">
        <v>0</v>
      </c>
      <c r="AH359" t="s">
        <v>361</v>
      </c>
      <c r="AI359" s="34">
        <v>7</v>
      </c>
    </row>
    <row r="360" spans="1:35" x14ac:dyDescent="0.25">
      <c r="A360" t="s">
        <v>1347</v>
      </c>
      <c r="B360" t="s">
        <v>877</v>
      </c>
      <c r="C360" t="s">
        <v>1168</v>
      </c>
      <c r="D360" t="s">
        <v>1233</v>
      </c>
      <c r="E360" s="33">
        <v>48.5</v>
      </c>
      <c r="F360" s="33">
        <v>5.4222222222222225</v>
      </c>
      <c r="G360" s="33">
        <v>0.35555555555555557</v>
      </c>
      <c r="H360" s="33">
        <v>0.26111111111111113</v>
      </c>
      <c r="I360" s="33">
        <v>0.26666666666666666</v>
      </c>
      <c r="J360" s="33">
        <v>0</v>
      </c>
      <c r="K360" s="33">
        <v>0</v>
      </c>
      <c r="L360" s="33">
        <v>0</v>
      </c>
      <c r="M360" s="33">
        <v>0</v>
      </c>
      <c r="N360" s="33">
        <v>6.8444444444444441</v>
      </c>
      <c r="O360" s="33">
        <v>0.1411225658648339</v>
      </c>
      <c r="P360" s="33">
        <v>6.0916666666666668</v>
      </c>
      <c r="Q360" s="33">
        <v>0</v>
      </c>
      <c r="R360" s="33">
        <v>0.12560137457044673</v>
      </c>
      <c r="S360" s="33">
        <v>0</v>
      </c>
      <c r="T360" s="33">
        <v>0</v>
      </c>
      <c r="U360" s="33">
        <v>0</v>
      </c>
      <c r="V360" s="33">
        <v>0</v>
      </c>
      <c r="W360" s="33">
        <v>0</v>
      </c>
      <c r="X360" s="33">
        <v>0</v>
      </c>
      <c r="Y360" s="33">
        <v>0</v>
      </c>
      <c r="Z360" s="33">
        <v>0</v>
      </c>
      <c r="AA360" s="33">
        <v>0</v>
      </c>
      <c r="AB360" s="33">
        <v>0</v>
      </c>
      <c r="AC360" s="33">
        <v>0</v>
      </c>
      <c r="AD360" s="33">
        <v>0</v>
      </c>
      <c r="AE360" s="33">
        <v>0</v>
      </c>
      <c r="AF360" s="33">
        <v>0</v>
      </c>
      <c r="AG360" s="33">
        <v>0</v>
      </c>
      <c r="AH360" t="s">
        <v>395</v>
      </c>
      <c r="AI360" s="34">
        <v>7</v>
      </c>
    </row>
    <row r="361" spans="1:35" x14ac:dyDescent="0.25">
      <c r="A361" t="s">
        <v>1347</v>
      </c>
      <c r="B361" t="s">
        <v>609</v>
      </c>
      <c r="C361" t="s">
        <v>1051</v>
      </c>
      <c r="D361" t="s">
        <v>1290</v>
      </c>
      <c r="E361" s="33">
        <v>20.911111111111111</v>
      </c>
      <c r="F361" s="33">
        <v>10.911111111111111</v>
      </c>
      <c r="G361" s="33">
        <v>0</v>
      </c>
      <c r="H361" s="33">
        <v>6.855555555555555E-2</v>
      </c>
      <c r="I361" s="33">
        <v>0.26666666666666666</v>
      </c>
      <c r="J361" s="33">
        <v>0</v>
      </c>
      <c r="K361" s="33">
        <v>0</v>
      </c>
      <c r="L361" s="33">
        <v>5.2777777777777778E-2</v>
      </c>
      <c r="M361" s="33">
        <v>0</v>
      </c>
      <c r="N361" s="33">
        <v>4.4982222222222221</v>
      </c>
      <c r="O361" s="33">
        <v>0.2151115834218916</v>
      </c>
      <c r="P361" s="33">
        <v>2.9237777777777776</v>
      </c>
      <c r="Q361" s="33">
        <v>0</v>
      </c>
      <c r="R361" s="33">
        <v>0.13981934112646119</v>
      </c>
      <c r="S361" s="33">
        <v>2.3333333333333334E-2</v>
      </c>
      <c r="T361" s="33">
        <v>0.35288888888888881</v>
      </c>
      <c r="U361" s="33">
        <v>0</v>
      </c>
      <c r="V361" s="33">
        <v>1.7991498405951111E-2</v>
      </c>
      <c r="W361" s="33">
        <v>6.5999999999999989E-2</v>
      </c>
      <c r="X361" s="33">
        <v>0.39966666666666673</v>
      </c>
      <c r="Y361" s="33">
        <v>0</v>
      </c>
      <c r="Z361" s="33">
        <v>2.2268862911795965E-2</v>
      </c>
      <c r="AA361" s="33">
        <v>0</v>
      </c>
      <c r="AB361" s="33">
        <v>0</v>
      </c>
      <c r="AC361" s="33">
        <v>0</v>
      </c>
      <c r="AD361" s="33">
        <v>0</v>
      </c>
      <c r="AE361" s="33">
        <v>0</v>
      </c>
      <c r="AF361" s="33">
        <v>0</v>
      </c>
      <c r="AG361" s="33">
        <v>0</v>
      </c>
      <c r="AH361" t="s">
        <v>123</v>
      </c>
      <c r="AI361" s="34">
        <v>7</v>
      </c>
    </row>
    <row r="362" spans="1:35" x14ac:dyDescent="0.25">
      <c r="A362" t="s">
        <v>1347</v>
      </c>
      <c r="B362" t="s">
        <v>655</v>
      </c>
      <c r="C362" t="s">
        <v>1053</v>
      </c>
      <c r="D362" t="s">
        <v>1283</v>
      </c>
      <c r="E362" s="33">
        <v>87.522222222222226</v>
      </c>
      <c r="F362" s="33">
        <v>5.7777777777777777</v>
      </c>
      <c r="G362" s="33">
        <v>0</v>
      </c>
      <c r="H362" s="33">
        <v>0.375</v>
      </c>
      <c r="I362" s="33">
        <v>4.177777777777778</v>
      </c>
      <c r="J362" s="33">
        <v>0</v>
      </c>
      <c r="K362" s="33">
        <v>0</v>
      </c>
      <c r="L362" s="33">
        <v>4.4542222222222225</v>
      </c>
      <c r="M362" s="33">
        <v>1.8333333333333333</v>
      </c>
      <c r="N362" s="33">
        <v>3.8194444444444446</v>
      </c>
      <c r="O362" s="33">
        <v>6.4586771613558455E-2</v>
      </c>
      <c r="P362" s="33">
        <v>5</v>
      </c>
      <c r="Q362" s="33">
        <v>0.68333333333333335</v>
      </c>
      <c r="R362" s="33">
        <v>6.4935889297956073E-2</v>
      </c>
      <c r="S362" s="33">
        <v>3.0720000000000001</v>
      </c>
      <c r="T362" s="33">
        <v>4.9033333333333333</v>
      </c>
      <c r="U362" s="33">
        <v>0</v>
      </c>
      <c r="V362" s="33">
        <v>9.1123524184334129E-2</v>
      </c>
      <c r="W362" s="33">
        <v>2.9208888888888889</v>
      </c>
      <c r="X362" s="33">
        <v>5.8357777777777784</v>
      </c>
      <c r="Y362" s="33">
        <v>0</v>
      </c>
      <c r="Z362" s="33">
        <v>0.10005078075409421</v>
      </c>
      <c r="AA362" s="33">
        <v>0</v>
      </c>
      <c r="AB362" s="33">
        <v>0</v>
      </c>
      <c r="AC362" s="33">
        <v>0</v>
      </c>
      <c r="AD362" s="33">
        <v>0</v>
      </c>
      <c r="AE362" s="33">
        <v>0</v>
      </c>
      <c r="AF362" s="33">
        <v>0</v>
      </c>
      <c r="AG362" s="33">
        <v>0</v>
      </c>
      <c r="AH362" t="s">
        <v>169</v>
      </c>
      <c r="AI362" s="34">
        <v>7</v>
      </c>
    </row>
    <row r="363" spans="1:35" x14ac:dyDescent="0.25">
      <c r="A363" t="s">
        <v>1347</v>
      </c>
      <c r="B363" t="s">
        <v>538</v>
      </c>
      <c r="C363" t="s">
        <v>1080</v>
      </c>
      <c r="D363" t="s">
        <v>1294</v>
      </c>
      <c r="E363" s="33">
        <v>66.088888888888889</v>
      </c>
      <c r="F363" s="33">
        <v>4.3555555555555552</v>
      </c>
      <c r="G363" s="33">
        <v>0.26666666666666666</v>
      </c>
      <c r="H363" s="33">
        <v>9.4444444444444442E-2</v>
      </c>
      <c r="I363" s="33">
        <v>0.46666666666666667</v>
      </c>
      <c r="J363" s="33">
        <v>0</v>
      </c>
      <c r="K363" s="33">
        <v>0</v>
      </c>
      <c r="L363" s="33">
        <v>1.868222222222222</v>
      </c>
      <c r="M363" s="33">
        <v>0</v>
      </c>
      <c r="N363" s="33">
        <v>5.5944444444444441</v>
      </c>
      <c r="O363" s="33">
        <v>8.4650302622730322E-2</v>
      </c>
      <c r="P363" s="33">
        <v>4.7111111111111112</v>
      </c>
      <c r="Q363" s="33">
        <v>0</v>
      </c>
      <c r="R363" s="33">
        <v>7.1284465366509758E-2</v>
      </c>
      <c r="S363" s="33">
        <v>0.64777777777777779</v>
      </c>
      <c r="T363" s="33">
        <v>3.1973333333333325</v>
      </c>
      <c r="U363" s="33">
        <v>0</v>
      </c>
      <c r="V363" s="33">
        <v>5.8180901143241412E-2</v>
      </c>
      <c r="W363" s="33">
        <v>0.23755555555555558</v>
      </c>
      <c r="X363" s="33">
        <v>8.5222222222222227E-2</v>
      </c>
      <c r="Y363" s="33">
        <v>0</v>
      </c>
      <c r="Z363" s="33">
        <v>4.8839946200403507E-3</v>
      </c>
      <c r="AA363" s="33">
        <v>0</v>
      </c>
      <c r="AB363" s="33">
        <v>0</v>
      </c>
      <c r="AC363" s="33">
        <v>0</v>
      </c>
      <c r="AD363" s="33">
        <v>0</v>
      </c>
      <c r="AE363" s="33">
        <v>0</v>
      </c>
      <c r="AF363" s="33">
        <v>0</v>
      </c>
      <c r="AG363" s="33">
        <v>0</v>
      </c>
      <c r="AH363" t="s">
        <v>49</v>
      </c>
      <c r="AI363" s="34">
        <v>7</v>
      </c>
    </row>
    <row r="364" spans="1:35" x14ac:dyDescent="0.25">
      <c r="A364" t="s">
        <v>1347</v>
      </c>
      <c r="B364" t="s">
        <v>592</v>
      </c>
      <c r="C364" t="s">
        <v>1042</v>
      </c>
      <c r="D364" t="s">
        <v>1240</v>
      </c>
      <c r="E364" s="33">
        <v>98.666666666666671</v>
      </c>
      <c r="F364" s="33">
        <v>5.6888888888888891</v>
      </c>
      <c r="G364" s="33">
        <v>0.97777777777777775</v>
      </c>
      <c r="H364" s="33">
        <v>0</v>
      </c>
      <c r="I364" s="33">
        <v>0</v>
      </c>
      <c r="J364" s="33">
        <v>0</v>
      </c>
      <c r="K364" s="33">
        <v>0</v>
      </c>
      <c r="L364" s="33">
        <v>1.599777777777778</v>
      </c>
      <c r="M364" s="33">
        <v>7.3217777777777773</v>
      </c>
      <c r="N364" s="33">
        <v>0</v>
      </c>
      <c r="O364" s="33">
        <v>7.4207207207207193E-2</v>
      </c>
      <c r="P364" s="33">
        <v>9.648777777777779</v>
      </c>
      <c r="Q364" s="33">
        <v>9.2245555555555541</v>
      </c>
      <c r="R364" s="33">
        <v>0.1912837837837838</v>
      </c>
      <c r="S364" s="33">
        <v>12.386777777777775</v>
      </c>
      <c r="T364" s="33">
        <v>0</v>
      </c>
      <c r="U364" s="33">
        <v>0</v>
      </c>
      <c r="V364" s="33">
        <v>0.12554166666666663</v>
      </c>
      <c r="W364" s="33">
        <v>0.9833333333333335</v>
      </c>
      <c r="X364" s="33">
        <v>0</v>
      </c>
      <c r="Y364" s="33">
        <v>6.1111111111111107</v>
      </c>
      <c r="Z364" s="33">
        <v>7.190315315315314E-2</v>
      </c>
      <c r="AA364" s="33">
        <v>0</v>
      </c>
      <c r="AB364" s="33">
        <v>0</v>
      </c>
      <c r="AC364" s="33">
        <v>0</v>
      </c>
      <c r="AD364" s="33">
        <v>0</v>
      </c>
      <c r="AE364" s="33">
        <v>0</v>
      </c>
      <c r="AF364" s="33">
        <v>0</v>
      </c>
      <c r="AG364" s="33">
        <v>0</v>
      </c>
      <c r="AH364" t="s">
        <v>104</v>
      </c>
      <c r="AI364" s="34">
        <v>7</v>
      </c>
    </row>
    <row r="365" spans="1:35" x14ac:dyDescent="0.25">
      <c r="A365" t="s">
        <v>1347</v>
      </c>
      <c r="B365" t="s">
        <v>594</v>
      </c>
      <c r="C365" t="s">
        <v>1025</v>
      </c>
      <c r="D365" t="s">
        <v>1303</v>
      </c>
      <c r="E365" s="33">
        <v>40.4</v>
      </c>
      <c r="F365" s="33">
        <v>5.7777777777777777</v>
      </c>
      <c r="G365" s="33">
        <v>0.26666666666666666</v>
      </c>
      <c r="H365" s="33">
        <v>9.4444444444444442E-2</v>
      </c>
      <c r="I365" s="33">
        <v>0.16666666666666666</v>
      </c>
      <c r="J365" s="33">
        <v>0</v>
      </c>
      <c r="K365" s="33">
        <v>0</v>
      </c>
      <c r="L365" s="33">
        <v>0.109</v>
      </c>
      <c r="M365" s="33">
        <v>0</v>
      </c>
      <c r="N365" s="33">
        <v>7.0888888888888886</v>
      </c>
      <c r="O365" s="33">
        <v>0.17546754675467546</v>
      </c>
      <c r="P365" s="33">
        <v>6.1027777777777779</v>
      </c>
      <c r="Q365" s="33">
        <v>0</v>
      </c>
      <c r="R365" s="33">
        <v>0.15105885588558857</v>
      </c>
      <c r="S365" s="33">
        <v>0.2563333333333333</v>
      </c>
      <c r="T365" s="33">
        <v>3.0397777777777768</v>
      </c>
      <c r="U365" s="33">
        <v>0</v>
      </c>
      <c r="V365" s="33">
        <v>8.158690869086907E-2</v>
      </c>
      <c r="W365" s="33">
        <v>0.26133333333333336</v>
      </c>
      <c r="X365" s="33">
        <v>2.1525555555555553</v>
      </c>
      <c r="Y365" s="33">
        <v>0</v>
      </c>
      <c r="Z365" s="33">
        <v>5.9749724972497247E-2</v>
      </c>
      <c r="AA365" s="33">
        <v>0</v>
      </c>
      <c r="AB365" s="33">
        <v>0</v>
      </c>
      <c r="AC365" s="33">
        <v>0</v>
      </c>
      <c r="AD365" s="33">
        <v>0</v>
      </c>
      <c r="AE365" s="33">
        <v>0</v>
      </c>
      <c r="AF365" s="33">
        <v>0</v>
      </c>
      <c r="AG365" s="33">
        <v>0</v>
      </c>
      <c r="AH365" t="s">
        <v>107</v>
      </c>
      <c r="AI365" s="34">
        <v>7</v>
      </c>
    </row>
    <row r="366" spans="1:35" x14ac:dyDescent="0.25">
      <c r="A366" t="s">
        <v>1347</v>
      </c>
      <c r="B366" t="s">
        <v>605</v>
      </c>
      <c r="C366" t="s">
        <v>965</v>
      </c>
      <c r="D366" t="s">
        <v>1306</v>
      </c>
      <c r="E366" s="33">
        <v>79.233333333333334</v>
      </c>
      <c r="F366" s="33">
        <v>8.3555555555555561</v>
      </c>
      <c r="G366" s="33">
        <v>0.48888888888888887</v>
      </c>
      <c r="H366" s="33">
        <v>0</v>
      </c>
      <c r="I366" s="33">
        <v>4.7777777777777777</v>
      </c>
      <c r="J366" s="33">
        <v>0</v>
      </c>
      <c r="K366" s="33">
        <v>0</v>
      </c>
      <c r="L366" s="33">
        <v>5.5742222222222217</v>
      </c>
      <c r="M366" s="33">
        <v>5.7</v>
      </c>
      <c r="N366" s="33">
        <v>6.0262222222222226</v>
      </c>
      <c r="O366" s="33">
        <v>0.1479960734819801</v>
      </c>
      <c r="P366" s="33">
        <v>5.4168888888888898</v>
      </c>
      <c r="Q366" s="33">
        <v>2.0033333333333334</v>
      </c>
      <c r="R366" s="33">
        <v>9.36502594306549E-2</v>
      </c>
      <c r="S366" s="33">
        <v>8.9223333333333308</v>
      </c>
      <c r="T366" s="33">
        <v>4.7836666666666661</v>
      </c>
      <c r="U366" s="33">
        <v>0</v>
      </c>
      <c r="V366" s="33">
        <v>0.17298275136726962</v>
      </c>
      <c r="W366" s="33">
        <v>1.6979999999999995</v>
      </c>
      <c r="X366" s="33">
        <v>9.3821111111111115</v>
      </c>
      <c r="Y366" s="33">
        <v>0</v>
      </c>
      <c r="Z366" s="33">
        <v>0.13984153695133922</v>
      </c>
      <c r="AA366" s="33">
        <v>0</v>
      </c>
      <c r="AB366" s="33">
        <v>0</v>
      </c>
      <c r="AC366" s="33">
        <v>0</v>
      </c>
      <c r="AD366" s="33">
        <v>57.74977777777778</v>
      </c>
      <c r="AE366" s="33">
        <v>0</v>
      </c>
      <c r="AF366" s="33">
        <v>0</v>
      </c>
      <c r="AG366" s="33">
        <v>0</v>
      </c>
      <c r="AH366" t="s">
        <v>119</v>
      </c>
      <c r="AI366" s="34">
        <v>7</v>
      </c>
    </row>
    <row r="367" spans="1:35" x14ac:dyDescent="0.25">
      <c r="A367" t="s">
        <v>1347</v>
      </c>
      <c r="B367" t="s">
        <v>901</v>
      </c>
      <c r="C367" t="s">
        <v>1100</v>
      </c>
      <c r="D367" t="s">
        <v>1271</v>
      </c>
      <c r="E367" s="33">
        <v>68.566666666666663</v>
      </c>
      <c r="F367" s="33">
        <v>5.6888888888888891</v>
      </c>
      <c r="G367" s="33">
        <v>0.33333333333333331</v>
      </c>
      <c r="H367" s="33">
        <v>0.4270000000000001</v>
      </c>
      <c r="I367" s="33">
        <v>2.4555555555555557</v>
      </c>
      <c r="J367" s="33">
        <v>0</v>
      </c>
      <c r="K367" s="33">
        <v>0</v>
      </c>
      <c r="L367" s="33">
        <v>3.6824444444444446</v>
      </c>
      <c r="M367" s="33">
        <v>3.9851111111111108</v>
      </c>
      <c r="N367" s="33">
        <v>0</v>
      </c>
      <c r="O367" s="33">
        <v>5.8120239831469779E-2</v>
      </c>
      <c r="P367" s="33">
        <v>3.9208888888888884</v>
      </c>
      <c r="Q367" s="33">
        <v>0</v>
      </c>
      <c r="R367" s="33">
        <v>5.7183600713012477E-2</v>
      </c>
      <c r="S367" s="33">
        <v>5.0245555555555539</v>
      </c>
      <c r="T367" s="33">
        <v>3.2215555555555562</v>
      </c>
      <c r="U367" s="33">
        <v>0</v>
      </c>
      <c r="V367" s="33">
        <v>0.12026413871333658</v>
      </c>
      <c r="W367" s="33">
        <v>6.1572222222222219</v>
      </c>
      <c r="X367" s="33">
        <v>11.384666666666668</v>
      </c>
      <c r="Y367" s="33">
        <v>0</v>
      </c>
      <c r="Z367" s="33">
        <v>0.25583697941986716</v>
      </c>
      <c r="AA367" s="33">
        <v>0</v>
      </c>
      <c r="AB367" s="33">
        <v>0</v>
      </c>
      <c r="AC367" s="33">
        <v>0</v>
      </c>
      <c r="AD367" s="33">
        <v>0</v>
      </c>
      <c r="AE367" s="33">
        <v>0</v>
      </c>
      <c r="AF367" s="33">
        <v>0</v>
      </c>
      <c r="AG367" s="33">
        <v>0</v>
      </c>
      <c r="AH367" t="s">
        <v>419</v>
      </c>
      <c r="AI367" s="34">
        <v>7</v>
      </c>
    </row>
    <row r="368" spans="1:35" x14ac:dyDescent="0.25">
      <c r="A368" t="s">
        <v>1347</v>
      </c>
      <c r="B368" t="s">
        <v>835</v>
      </c>
      <c r="C368" t="s">
        <v>1129</v>
      </c>
      <c r="D368" t="s">
        <v>1314</v>
      </c>
      <c r="E368" s="33">
        <v>88.144444444444446</v>
      </c>
      <c r="F368" s="33">
        <v>0</v>
      </c>
      <c r="G368" s="33">
        <v>0.14444444444444443</v>
      </c>
      <c r="H368" s="33">
        <v>0.52222222222222214</v>
      </c>
      <c r="I368" s="33">
        <v>0.76666666666666672</v>
      </c>
      <c r="J368" s="33">
        <v>0</v>
      </c>
      <c r="K368" s="33">
        <v>0</v>
      </c>
      <c r="L368" s="33">
        <v>1.4602222222222219</v>
      </c>
      <c r="M368" s="33">
        <v>0.55100000000000005</v>
      </c>
      <c r="N368" s="33">
        <v>3.4300000000000006</v>
      </c>
      <c r="O368" s="33">
        <v>4.5164502710197917E-2</v>
      </c>
      <c r="P368" s="33">
        <v>0</v>
      </c>
      <c r="Q368" s="33">
        <v>4.7835555555555551</v>
      </c>
      <c r="R368" s="33">
        <v>5.4269507122147981E-2</v>
      </c>
      <c r="S368" s="33">
        <v>4.9452222222222213</v>
      </c>
      <c r="T368" s="33">
        <v>6.3903333333333334</v>
      </c>
      <c r="U368" s="33">
        <v>0</v>
      </c>
      <c r="V368" s="33">
        <v>0.12860204210260934</v>
      </c>
      <c r="W368" s="33">
        <v>3.0718888888888887</v>
      </c>
      <c r="X368" s="33">
        <v>10.063222222222224</v>
      </c>
      <c r="Y368" s="33">
        <v>4.1111111111111107</v>
      </c>
      <c r="Z368" s="33">
        <v>0.19565864111937475</v>
      </c>
      <c r="AA368" s="33">
        <v>0</v>
      </c>
      <c r="AB368" s="33">
        <v>0</v>
      </c>
      <c r="AC368" s="33">
        <v>0</v>
      </c>
      <c r="AD368" s="33">
        <v>0</v>
      </c>
      <c r="AE368" s="33">
        <v>0</v>
      </c>
      <c r="AF368" s="33">
        <v>0</v>
      </c>
      <c r="AG368" s="33">
        <v>0</v>
      </c>
      <c r="AH368" t="s">
        <v>351</v>
      </c>
      <c r="AI368" s="34">
        <v>7</v>
      </c>
    </row>
    <row r="369" spans="1:35" x14ac:dyDescent="0.25">
      <c r="A369" t="s">
        <v>1347</v>
      </c>
      <c r="B369" t="s">
        <v>643</v>
      </c>
      <c r="C369" t="s">
        <v>1120</v>
      </c>
      <c r="D369" t="s">
        <v>1310</v>
      </c>
      <c r="E369" s="33">
        <v>37.744444444444447</v>
      </c>
      <c r="F369" s="33">
        <v>5.6888888888888891</v>
      </c>
      <c r="G369" s="33">
        <v>0.26666666666666666</v>
      </c>
      <c r="H369" s="33">
        <v>0.35555555555555557</v>
      </c>
      <c r="I369" s="33">
        <v>0.17777777777777778</v>
      </c>
      <c r="J369" s="33">
        <v>0</v>
      </c>
      <c r="K369" s="33">
        <v>0</v>
      </c>
      <c r="L369" s="33">
        <v>0.33066666666666666</v>
      </c>
      <c r="M369" s="33">
        <v>0</v>
      </c>
      <c r="N369" s="33">
        <v>4.8944444444444448</v>
      </c>
      <c r="O369" s="33">
        <v>0.12967324109508391</v>
      </c>
      <c r="P369" s="33">
        <v>7.177777777777778</v>
      </c>
      <c r="Q369" s="33">
        <v>0</v>
      </c>
      <c r="R369" s="33">
        <v>0.19016779511333529</v>
      </c>
      <c r="S369" s="33">
        <v>0.23455555555555554</v>
      </c>
      <c r="T369" s="33">
        <v>2.5116666666666663</v>
      </c>
      <c r="U369" s="33">
        <v>0</v>
      </c>
      <c r="V369" s="33">
        <v>7.2758316161318795E-2</v>
      </c>
      <c r="W369" s="33">
        <v>1.714777777777778</v>
      </c>
      <c r="X369" s="33">
        <v>0</v>
      </c>
      <c r="Y369" s="33">
        <v>0</v>
      </c>
      <c r="Z369" s="33">
        <v>4.5431262879010892E-2</v>
      </c>
      <c r="AA369" s="33">
        <v>0</v>
      </c>
      <c r="AB369" s="33">
        <v>0</v>
      </c>
      <c r="AC369" s="33">
        <v>0</v>
      </c>
      <c r="AD369" s="33">
        <v>0</v>
      </c>
      <c r="AE369" s="33">
        <v>0</v>
      </c>
      <c r="AF369" s="33">
        <v>0</v>
      </c>
      <c r="AG369" s="33">
        <v>0</v>
      </c>
      <c r="AH369" t="s">
        <v>157</v>
      </c>
      <c r="AI369" s="34">
        <v>7</v>
      </c>
    </row>
    <row r="370" spans="1:35" x14ac:dyDescent="0.25">
      <c r="A370" t="s">
        <v>1347</v>
      </c>
      <c r="B370" t="s">
        <v>839</v>
      </c>
      <c r="C370" t="s">
        <v>1053</v>
      </c>
      <c r="D370" t="s">
        <v>1301</v>
      </c>
      <c r="E370" s="33">
        <v>36.077777777777776</v>
      </c>
      <c r="F370" s="33">
        <v>0</v>
      </c>
      <c r="G370" s="33">
        <v>0.93333333333333335</v>
      </c>
      <c r="H370" s="33">
        <v>0.41111111111111109</v>
      </c>
      <c r="I370" s="33">
        <v>0.98888888888888893</v>
      </c>
      <c r="J370" s="33">
        <v>0</v>
      </c>
      <c r="K370" s="33">
        <v>0</v>
      </c>
      <c r="L370" s="33">
        <v>2.0734444444444438</v>
      </c>
      <c r="M370" s="33">
        <v>4.9777777777777779</v>
      </c>
      <c r="N370" s="33">
        <v>0</v>
      </c>
      <c r="O370" s="33">
        <v>0.13797351401293503</v>
      </c>
      <c r="P370" s="33">
        <v>0</v>
      </c>
      <c r="Q370" s="33">
        <v>5.6833333333333336</v>
      </c>
      <c r="R370" s="33">
        <v>0.15753002771789346</v>
      </c>
      <c r="S370" s="33">
        <v>1.3610000000000002</v>
      </c>
      <c r="T370" s="33">
        <v>2.6388888888888893</v>
      </c>
      <c r="U370" s="33">
        <v>0</v>
      </c>
      <c r="V370" s="33">
        <v>0.11086849399445645</v>
      </c>
      <c r="W370" s="33">
        <v>3.0474444444444444</v>
      </c>
      <c r="X370" s="33">
        <v>0.24133333333333337</v>
      </c>
      <c r="Y370" s="33">
        <v>0</v>
      </c>
      <c r="Z370" s="33">
        <v>9.1157991992608572E-2</v>
      </c>
      <c r="AA370" s="33">
        <v>0</v>
      </c>
      <c r="AB370" s="33">
        <v>0</v>
      </c>
      <c r="AC370" s="33">
        <v>0</v>
      </c>
      <c r="AD370" s="33">
        <v>0</v>
      </c>
      <c r="AE370" s="33">
        <v>0</v>
      </c>
      <c r="AF370" s="33">
        <v>0</v>
      </c>
      <c r="AG370" s="33">
        <v>0</v>
      </c>
      <c r="AH370" t="s">
        <v>357</v>
      </c>
      <c r="AI370" s="34">
        <v>7</v>
      </c>
    </row>
    <row r="371" spans="1:35" x14ac:dyDescent="0.25">
      <c r="A371" t="s">
        <v>1347</v>
      </c>
      <c r="B371" t="s">
        <v>596</v>
      </c>
      <c r="C371" t="s">
        <v>976</v>
      </c>
      <c r="D371" t="s">
        <v>1277</v>
      </c>
      <c r="E371" s="33">
        <v>35.555555555555557</v>
      </c>
      <c r="F371" s="33">
        <v>5.6888888888888891</v>
      </c>
      <c r="G371" s="33">
        <v>0.26666666666666666</v>
      </c>
      <c r="H371" s="33">
        <v>7.7777777777777779E-2</v>
      </c>
      <c r="I371" s="33">
        <v>0.13333333333333333</v>
      </c>
      <c r="J371" s="33">
        <v>0</v>
      </c>
      <c r="K371" s="33">
        <v>0</v>
      </c>
      <c r="L371" s="33">
        <v>0.84755555555555562</v>
      </c>
      <c r="M371" s="33">
        <v>0</v>
      </c>
      <c r="N371" s="33">
        <v>8.7888888888888896</v>
      </c>
      <c r="O371" s="33">
        <v>0.2471875</v>
      </c>
      <c r="P371" s="33">
        <v>5.0444444444444443</v>
      </c>
      <c r="Q371" s="33">
        <v>7.6805555555555554</v>
      </c>
      <c r="R371" s="33">
        <v>0.35789062499999996</v>
      </c>
      <c r="S371" s="33">
        <v>0.4</v>
      </c>
      <c r="T371" s="33">
        <v>2.7106666666666666</v>
      </c>
      <c r="U371" s="33">
        <v>0</v>
      </c>
      <c r="V371" s="33">
        <v>8.7487499999999996E-2</v>
      </c>
      <c r="W371" s="33">
        <v>0.33333333333333331</v>
      </c>
      <c r="X371" s="33">
        <v>2.718</v>
      </c>
      <c r="Y371" s="33">
        <v>0</v>
      </c>
      <c r="Z371" s="33">
        <v>8.5818749999999999E-2</v>
      </c>
      <c r="AA371" s="33">
        <v>0</v>
      </c>
      <c r="AB371" s="33">
        <v>0</v>
      </c>
      <c r="AC371" s="33">
        <v>0</v>
      </c>
      <c r="AD371" s="33">
        <v>0</v>
      </c>
      <c r="AE371" s="33">
        <v>0</v>
      </c>
      <c r="AF371" s="33">
        <v>0</v>
      </c>
      <c r="AG371" s="33">
        <v>0</v>
      </c>
      <c r="AH371" t="s">
        <v>109</v>
      </c>
      <c r="AI371" s="34">
        <v>7</v>
      </c>
    </row>
    <row r="372" spans="1:35" x14ac:dyDescent="0.25">
      <c r="A372" t="s">
        <v>1347</v>
      </c>
      <c r="B372" t="s">
        <v>708</v>
      </c>
      <c r="C372" t="s">
        <v>1124</v>
      </c>
      <c r="D372" t="s">
        <v>1281</v>
      </c>
      <c r="E372" s="33">
        <v>63.766666666666666</v>
      </c>
      <c r="F372" s="33">
        <v>5.8777777777777782</v>
      </c>
      <c r="G372" s="33">
        <v>0</v>
      </c>
      <c r="H372" s="33">
        <v>0</v>
      </c>
      <c r="I372" s="33">
        <v>0</v>
      </c>
      <c r="J372" s="33">
        <v>0</v>
      </c>
      <c r="K372" s="33">
        <v>0</v>
      </c>
      <c r="L372" s="33">
        <v>0</v>
      </c>
      <c r="M372" s="33">
        <v>0</v>
      </c>
      <c r="N372" s="33">
        <v>5.6431111111111116</v>
      </c>
      <c r="O372" s="33">
        <v>8.8496253702735672E-2</v>
      </c>
      <c r="P372" s="33">
        <v>5.266</v>
      </c>
      <c r="Q372" s="33">
        <v>0</v>
      </c>
      <c r="R372" s="33">
        <v>8.2582331416623106E-2</v>
      </c>
      <c r="S372" s="33">
        <v>0</v>
      </c>
      <c r="T372" s="33">
        <v>0</v>
      </c>
      <c r="U372" s="33">
        <v>0</v>
      </c>
      <c r="V372" s="33">
        <v>0</v>
      </c>
      <c r="W372" s="33">
        <v>0</v>
      </c>
      <c r="X372" s="33">
        <v>0</v>
      </c>
      <c r="Y372" s="33">
        <v>0</v>
      </c>
      <c r="Z372" s="33">
        <v>0</v>
      </c>
      <c r="AA372" s="33">
        <v>0</v>
      </c>
      <c r="AB372" s="33">
        <v>0</v>
      </c>
      <c r="AC372" s="33">
        <v>0</v>
      </c>
      <c r="AD372" s="33">
        <v>0</v>
      </c>
      <c r="AE372" s="33">
        <v>0</v>
      </c>
      <c r="AF372" s="33">
        <v>0</v>
      </c>
      <c r="AG372" s="33">
        <v>0</v>
      </c>
      <c r="AH372" t="s">
        <v>222</v>
      </c>
      <c r="AI372" s="34">
        <v>7</v>
      </c>
    </row>
    <row r="373" spans="1:35" x14ac:dyDescent="0.25">
      <c r="A373" t="s">
        <v>1347</v>
      </c>
      <c r="B373" t="s">
        <v>600</v>
      </c>
      <c r="C373" t="s">
        <v>1109</v>
      </c>
      <c r="D373" t="s">
        <v>1305</v>
      </c>
      <c r="E373" s="33">
        <v>59.56666666666667</v>
      </c>
      <c r="F373" s="33">
        <v>10.877777777777778</v>
      </c>
      <c r="G373" s="33">
        <v>0</v>
      </c>
      <c r="H373" s="33">
        <v>33.950000000000003</v>
      </c>
      <c r="I373" s="33">
        <v>0</v>
      </c>
      <c r="J373" s="33">
        <v>0</v>
      </c>
      <c r="K373" s="33">
        <v>0</v>
      </c>
      <c r="L373" s="33">
        <v>0.21133333333333332</v>
      </c>
      <c r="M373" s="33">
        <v>0</v>
      </c>
      <c r="N373" s="33">
        <v>4.8805555555555555</v>
      </c>
      <c r="O373" s="33">
        <v>8.1934340608095499E-2</v>
      </c>
      <c r="P373" s="33">
        <v>5.2222222222222223</v>
      </c>
      <c r="Q373" s="33">
        <v>0</v>
      </c>
      <c r="R373" s="33">
        <v>8.7670210781570598E-2</v>
      </c>
      <c r="S373" s="33">
        <v>0.63733333333333342</v>
      </c>
      <c r="T373" s="33">
        <v>0.30311111111111111</v>
      </c>
      <c r="U373" s="33">
        <v>0</v>
      </c>
      <c r="V373" s="33">
        <v>1.5788099235217311E-2</v>
      </c>
      <c r="W373" s="33">
        <v>0.31655555555555553</v>
      </c>
      <c r="X373" s="33">
        <v>3.7131111111111101</v>
      </c>
      <c r="Y373" s="33">
        <v>0</v>
      </c>
      <c r="Z373" s="33">
        <v>6.764969222160043E-2</v>
      </c>
      <c r="AA373" s="33">
        <v>0</v>
      </c>
      <c r="AB373" s="33">
        <v>0</v>
      </c>
      <c r="AC373" s="33">
        <v>0</v>
      </c>
      <c r="AD373" s="33">
        <v>0</v>
      </c>
      <c r="AE373" s="33">
        <v>0</v>
      </c>
      <c r="AF373" s="33">
        <v>0</v>
      </c>
      <c r="AG373" s="33">
        <v>0</v>
      </c>
      <c r="AH373" t="s">
        <v>113</v>
      </c>
      <c r="AI373" s="34">
        <v>7</v>
      </c>
    </row>
    <row r="374" spans="1:35" x14ac:dyDescent="0.25">
      <c r="A374" t="s">
        <v>1347</v>
      </c>
      <c r="B374" t="s">
        <v>677</v>
      </c>
      <c r="C374" t="s">
        <v>996</v>
      </c>
      <c r="D374" t="s">
        <v>1272</v>
      </c>
      <c r="E374" s="33">
        <v>31.388888888888889</v>
      </c>
      <c r="F374" s="33">
        <v>11.71111111111111</v>
      </c>
      <c r="G374" s="33">
        <v>0</v>
      </c>
      <c r="H374" s="33">
        <v>0.11055555555555555</v>
      </c>
      <c r="I374" s="33">
        <v>0.18888888888888888</v>
      </c>
      <c r="J374" s="33">
        <v>0</v>
      </c>
      <c r="K374" s="33">
        <v>0</v>
      </c>
      <c r="L374" s="33">
        <v>0.439</v>
      </c>
      <c r="M374" s="33">
        <v>0</v>
      </c>
      <c r="N374" s="33">
        <v>0</v>
      </c>
      <c r="O374" s="33">
        <v>0</v>
      </c>
      <c r="P374" s="33">
        <v>3.6543333333333345</v>
      </c>
      <c r="Q374" s="33">
        <v>0</v>
      </c>
      <c r="R374" s="33">
        <v>0.11642123893805313</v>
      </c>
      <c r="S374" s="33">
        <v>1.8666666666666668E-2</v>
      </c>
      <c r="T374" s="33">
        <v>0.87122222222222223</v>
      </c>
      <c r="U374" s="33">
        <v>0</v>
      </c>
      <c r="V374" s="33">
        <v>2.8350442477876107E-2</v>
      </c>
      <c r="W374" s="33">
        <v>0.16266666666666668</v>
      </c>
      <c r="X374" s="33">
        <v>1.3330000000000002</v>
      </c>
      <c r="Y374" s="33">
        <v>0</v>
      </c>
      <c r="Z374" s="33">
        <v>4.7649557522123902E-2</v>
      </c>
      <c r="AA374" s="33">
        <v>0</v>
      </c>
      <c r="AB374" s="33">
        <v>0</v>
      </c>
      <c r="AC374" s="33">
        <v>0</v>
      </c>
      <c r="AD374" s="33">
        <v>0</v>
      </c>
      <c r="AE374" s="33">
        <v>0</v>
      </c>
      <c r="AF374" s="33">
        <v>0</v>
      </c>
      <c r="AG374" s="33">
        <v>0</v>
      </c>
      <c r="AH374" t="s">
        <v>191</v>
      </c>
      <c r="AI374" s="34">
        <v>7</v>
      </c>
    </row>
    <row r="375" spans="1:35" x14ac:dyDescent="0.25">
      <c r="A375" t="s">
        <v>1347</v>
      </c>
      <c r="B375" t="s">
        <v>917</v>
      </c>
      <c r="C375" t="s">
        <v>1090</v>
      </c>
      <c r="D375" t="s">
        <v>1295</v>
      </c>
      <c r="E375" s="33">
        <v>77.444444444444443</v>
      </c>
      <c r="F375" s="33">
        <v>5.6888888888888891</v>
      </c>
      <c r="G375" s="33">
        <v>0.5</v>
      </c>
      <c r="H375" s="33">
        <v>0.38333333333333336</v>
      </c>
      <c r="I375" s="33">
        <v>0.22222222222222221</v>
      </c>
      <c r="J375" s="33">
        <v>0</v>
      </c>
      <c r="K375" s="33">
        <v>0</v>
      </c>
      <c r="L375" s="33">
        <v>2.5428888888888892</v>
      </c>
      <c r="M375" s="33">
        <v>4.6222222222222218</v>
      </c>
      <c r="N375" s="33">
        <v>0</v>
      </c>
      <c r="O375" s="33">
        <v>5.9684361549497841E-2</v>
      </c>
      <c r="P375" s="33">
        <v>3.012666666666667</v>
      </c>
      <c r="Q375" s="33">
        <v>2.2932222222222216</v>
      </c>
      <c r="R375" s="33">
        <v>6.8512195121951225E-2</v>
      </c>
      <c r="S375" s="33">
        <v>1.0045555555555554</v>
      </c>
      <c r="T375" s="33">
        <v>0</v>
      </c>
      <c r="U375" s="33">
        <v>6.2777777777777777</v>
      </c>
      <c r="V375" s="33">
        <v>9.403299856527976E-2</v>
      </c>
      <c r="W375" s="33">
        <v>4.7832222222222214</v>
      </c>
      <c r="X375" s="33">
        <v>0</v>
      </c>
      <c r="Y375" s="33">
        <v>11.311111111111112</v>
      </c>
      <c r="Z375" s="33">
        <v>0.20781779053084645</v>
      </c>
      <c r="AA375" s="33">
        <v>0</v>
      </c>
      <c r="AB375" s="33">
        <v>0</v>
      </c>
      <c r="AC375" s="33">
        <v>0</v>
      </c>
      <c r="AD375" s="33">
        <v>0</v>
      </c>
      <c r="AE375" s="33">
        <v>0.13333333333333333</v>
      </c>
      <c r="AF375" s="33">
        <v>0</v>
      </c>
      <c r="AG375" s="33">
        <v>0</v>
      </c>
      <c r="AH375" t="s">
        <v>435</v>
      </c>
      <c r="AI375" s="34">
        <v>7</v>
      </c>
    </row>
    <row r="376" spans="1:35" x14ac:dyDescent="0.25">
      <c r="A376" t="s">
        <v>1347</v>
      </c>
      <c r="B376" t="s">
        <v>733</v>
      </c>
      <c r="C376" t="s">
        <v>1090</v>
      </c>
      <c r="D376" t="s">
        <v>1295</v>
      </c>
      <c r="E376" s="33">
        <v>23.822222222222223</v>
      </c>
      <c r="F376" s="33">
        <v>4.7111111111111112</v>
      </c>
      <c r="G376" s="33">
        <v>0.13333333333333333</v>
      </c>
      <c r="H376" s="33">
        <v>0.3</v>
      </c>
      <c r="I376" s="33">
        <v>0.26666666666666666</v>
      </c>
      <c r="J376" s="33">
        <v>0</v>
      </c>
      <c r="K376" s="33">
        <v>0</v>
      </c>
      <c r="L376" s="33">
        <v>0.14899999999999999</v>
      </c>
      <c r="M376" s="33">
        <v>0</v>
      </c>
      <c r="N376" s="33">
        <v>4.5615555555555556</v>
      </c>
      <c r="O376" s="33">
        <v>0.19148320895522389</v>
      </c>
      <c r="P376" s="33">
        <v>6.1801111111111124</v>
      </c>
      <c r="Q376" s="33">
        <v>2.6072222222222226</v>
      </c>
      <c r="R376" s="33">
        <v>0.36887126865671643</v>
      </c>
      <c r="S376" s="33">
        <v>1.0484444444444445</v>
      </c>
      <c r="T376" s="33">
        <v>3.8103333333333347</v>
      </c>
      <c r="U376" s="33">
        <v>0</v>
      </c>
      <c r="V376" s="33">
        <v>0.20395988805970153</v>
      </c>
      <c r="W376" s="33">
        <v>0.68722222222222229</v>
      </c>
      <c r="X376" s="33">
        <v>2.4382222222222221</v>
      </c>
      <c r="Y376" s="33">
        <v>0</v>
      </c>
      <c r="Z376" s="33">
        <v>0.13119869402985074</v>
      </c>
      <c r="AA376" s="33">
        <v>0</v>
      </c>
      <c r="AB376" s="33">
        <v>0</v>
      </c>
      <c r="AC376" s="33">
        <v>0</v>
      </c>
      <c r="AD376" s="33">
        <v>0</v>
      </c>
      <c r="AE376" s="33">
        <v>0</v>
      </c>
      <c r="AF376" s="33">
        <v>0</v>
      </c>
      <c r="AG376" s="33">
        <v>0</v>
      </c>
      <c r="AH376" t="s">
        <v>247</v>
      </c>
      <c r="AI376" s="34">
        <v>7</v>
      </c>
    </row>
    <row r="377" spans="1:35" x14ac:dyDescent="0.25">
      <c r="A377" t="s">
        <v>1347</v>
      </c>
      <c r="B377" t="s">
        <v>869</v>
      </c>
      <c r="C377" t="s">
        <v>1030</v>
      </c>
      <c r="D377" t="s">
        <v>1211</v>
      </c>
      <c r="E377" s="33">
        <v>259.44444444444446</v>
      </c>
      <c r="F377" s="33">
        <v>0.97777777777777775</v>
      </c>
      <c r="G377" s="33">
        <v>0</v>
      </c>
      <c r="H377" s="33">
        <v>0</v>
      </c>
      <c r="I377" s="33">
        <v>1.1777777777777778</v>
      </c>
      <c r="J377" s="33">
        <v>0</v>
      </c>
      <c r="K377" s="33">
        <v>0</v>
      </c>
      <c r="L377" s="33">
        <v>10.530999999999997</v>
      </c>
      <c r="M377" s="33">
        <v>17.932222222222215</v>
      </c>
      <c r="N377" s="33">
        <v>0</v>
      </c>
      <c r="O377" s="33">
        <v>6.9117773019271925E-2</v>
      </c>
      <c r="P377" s="33">
        <v>0</v>
      </c>
      <c r="Q377" s="33">
        <v>20.662222222222212</v>
      </c>
      <c r="R377" s="33">
        <v>7.9640256959314731E-2</v>
      </c>
      <c r="S377" s="33">
        <v>4.9916666666666671</v>
      </c>
      <c r="T377" s="33">
        <v>10.530777777777777</v>
      </c>
      <c r="U377" s="33">
        <v>0</v>
      </c>
      <c r="V377" s="33">
        <v>5.9829550321199139E-2</v>
      </c>
      <c r="W377" s="33">
        <v>4.7301111111111114</v>
      </c>
      <c r="X377" s="33">
        <v>11.676999999999998</v>
      </c>
      <c r="Y377" s="33">
        <v>0</v>
      </c>
      <c r="Z377" s="33">
        <v>6.3239400428265521E-2</v>
      </c>
      <c r="AA377" s="33">
        <v>0</v>
      </c>
      <c r="AB377" s="33">
        <v>0</v>
      </c>
      <c r="AC377" s="33">
        <v>0</v>
      </c>
      <c r="AD377" s="33">
        <v>157.28111111111104</v>
      </c>
      <c r="AE377" s="33">
        <v>0</v>
      </c>
      <c r="AF377" s="33">
        <v>0</v>
      </c>
      <c r="AG377" s="33">
        <v>0</v>
      </c>
      <c r="AH377" t="s">
        <v>387</v>
      </c>
      <c r="AI377" s="34">
        <v>7</v>
      </c>
    </row>
    <row r="378" spans="1:35" x14ac:dyDescent="0.25">
      <c r="A378" t="s">
        <v>1347</v>
      </c>
      <c r="B378" t="s">
        <v>604</v>
      </c>
      <c r="C378" t="s">
        <v>1053</v>
      </c>
      <c r="D378" t="s">
        <v>1301</v>
      </c>
      <c r="E378" s="33">
        <v>67.566666666666663</v>
      </c>
      <c r="F378" s="33">
        <v>5.7777777777777777</v>
      </c>
      <c r="G378" s="33">
        <v>0.14444444444444443</v>
      </c>
      <c r="H378" s="33">
        <v>0.26111111111111113</v>
      </c>
      <c r="I378" s="33">
        <v>0.3</v>
      </c>
      <c r="J378" s="33">
        <v>0</v>
      </c>
      <c r="K378" s="33">
        <v>0</v>
      </c>
      <c r="L378" s="33">
        <v>1.7361111111111112</v>
      </c>
      <c r="M378" s="33">
        <v>3.1111111111111112</v>
      </c>
      <c r="N378" s="33">
        <v>0</v>
      </c>
      <c r="O378" s="33">
        <v>4.6045058378556158E-2</v>
      </c>
      <c r="P378" s="33">
        <v>9.6583333333333332</v>
      </c>
      <c r="Q378" s="33">
        <v>5.8305555555555557</v>
      </c>
      <c r="R378" s="33">
        <v>0.22923861207038318</v>
      </c>
      <c r="S378" s="33">
        <v>1.3638888888888889</v>
      </c>
      <c r="T378" s="33">
        <v>5.2888888888888888</v>
      </c>
      <c r="U378" s="33">
        <v>4.0999999999999996</v>
      </c>
      <c r="V378" s="33">
        <v>0.15914323302088471</v>
      </c>
      <c r="W378" s="33">
        <v>0.51666666666666672</v>
      </c>
      <c r="X378" s="33">
        <v>0</v>
      </c>
      <c r="Y378" s="33">
        <v>4.2777777777777777</v>
      </c>
      <c r="Z378" s="33">
        <v>7.0958723894096368E-2</v>
      </c>
      <c r="AA378" s="33">
        <v>0</v>
      </c>
      <c r="AB378" s="33">
        <v>0</v>
      </c>
      <c r="AC378" s="33">
        <v>0</v>
      </c>
      <c r="AD378" s="33">
        <v>0</v>
      </c>
      <c r="AE378" s="33">
        <v>0</v>
      </c>
      <c r="AF378" s="33">
        <v>0</v>
      </c>
      <c r="AG378" s="33">
        <v>0</v>
      </c>
      <c r="AH378" t="s">
        <v>118</v>
      </c>
      <c r="AI378" s="34">
        <v>7</v>
      </c>
    </row>
    <row r="379" spans="1:35" x14ac:dyDescent="0.25">
      <c r="A379" t="s">
        <v>1347</v>
      </c>
      <c r="B379" t="s">
        <v>956</v>
      </c>
      <c r="C379" t="s">
        <v>979</v>
      </c>
      <c r="D379" t="s">
        <v>1316</v>
      </c>
      <c r="E379" s="33">
        <v>37.31111111111111</v>
      </c>
      <c r="F379" s="33">
        <v>22.055555555555557</v>
      </c>
      <c r="G379" s="33">
        <v>0</v>
      </c>
      <c r="H379" s="33">
        <v>0</v>
      </c>
      <c r="I379" s="33">
        <v>0</v>
      </c>
      <c r="J379" s="33">
        <v>0</v>
      </c>
      <c r="K379" s="33">
        <v>0.13333333333333333</v>
      </c>
      <c r="L379" s="33">
        <v>8.5222222222222227E-2</v>
      </c>
      <c r="M379" s="33">
        <v>0</v>
      </c>
      <c r="N379" s="33">
        <v>0</v>
      </c>
      <c r="O379" s="33">
        <v>0</v>
      </c>
      <c r="P379" s="33">
        <v>0</v>
      </c>
      <c r="Q379" s="33">
        <v>0</v>
      </c>
      <c r="R379" s="33">
        <v>0</v>
      </c>
      <c r="S379" s="33">
        <v>9.01111111111111E-2</v>
      </c>
      <c r="T379" s="33">
        <v>0.27566666666666662</v>
      </c>
      <c r="U379" s="33">
        <v>0</v>
      </c>
      <c r="V379" s="33">
        <v>9.8034544371649775E-3</v>
      </c>
      <c r="W379" s="33">
        <v>0.41155555555555562</v>
      </c>
      <c r="X379" s="33">
        <v>0.28866666666666668</v>
      </c>
      <c r="Y379" s="33">
        <v>0</v>
      </c>
      <c r="Z379" s="33">
        <v>1.8767123287671234E-2</v>
      </c>
      <c r="AA379" s="33">
        <v>0</v>
      </c>
      <c r="AB379" s="33">
        <v>0</v>
      </c>
      <c r="AC379" s="33">
        <v>0</v>
      </c>
      <c r="AD379" s="33">
        <v>13.5</v>
      </c>
      <c r="AE379" s="33">
        <v>0</v>
      </c>
      <c r="AF379" s="33">
        <v>0</v>
      </c>
      <c r="AG379" s="33">
        <v>0</v>
      </c>
      <c r="AH379" t="s">
        <v>474</v>
      </c>
      <c r="AI379" s="34">
        <v>7</v>
      </c>
    </row>
    <row r="380" spans="1:35" x14ac:dyDescent="0.25">
      <c r="A380" t="s">
        <v>1347</v>
      </c>
      <c r="B380" t="s">
        <v>801</v>
      </c>
      <c r="C380" t="s">
        <v>1173</v>
      </c>
      <c r="D380" t="s">
        <v>1223</v>
      </c>
      <c r="E380" s="33">
        <v>62.9</v>
      </c>
      <c r="F380" s="33">
        <v>25.933333333333334</v>
      </c>
      <c r="G380" s="33">
        <v>1.1222222222222222</v>
      </c>
      <c r="H380" s="33">
        <v>0.4</v>
      </c>
      <c r="I380" s="33">
        <v>0.46666666666666667</v>
      </c>
      <c r="J380" s="33">
        <v>0</v>
      </c>
      <c r="K380" s="33">
        <v>0</v>
      </c>
      <c r="L380" s="33">
        <v>1.1444444444444446</v>
      </c>
      <c r="M380" s="33">
        <v>0</v>
      </c>
      <c r="N380" s="33">
        <v>5.2204444444444444</v>
      </c>
      <c r="O380" s="33">
        <v>8.2995937113584176E-2</v>
      </c>
      <c r="P380" s="33">
        <v>5.617</v>
      </c>
      <c r="Q380" s="33">
        <v>13.684222222222219</v>
      </c>
      <c r="R380" s="33">
        <v>0.30685567920862034</v>
      </c>
      <c r="S380" s="33">
        <v>1.3565555555555553</v>
      </c>
      <c r="T380" s="33">
        <v>0.39088888888888879</v>
      </c>
      <c r="U380" s="33">
        <v>0</v>
      </c>
      <c r="V380" s="33">
        <v>2.7781310722487188E-2</v>
      </c>
      <c r="W380" s="33">
        <v>0.68355555555555558</v>
      </c>
      <c r="X380" s="33">
        <v>2.259555555555556</v>
      </c>
      <c r="Y380" s="33">
        <v>0</v>
      </c>
      <c r="Z380" s="33">
        <v>4.6790319731496208E-2</v>
      </c>
      <c r="AA380" s="33">
        <v>0</v>
      </c>
      <c r="AB380" s="33">
        <v>0</v>
      </c>
      <c r="AC380" s="33">
        <v>0</v>
      </c>
      <c r="AD380" s="33">
        <v>0</v>
      </c>
      <c r="AE380" s="33">
        <v>0</v>
      </c>
      <c r="AF380" s="33">
        <v>0</v>
      </c>
      <c r="AG380" s="33">
        <v>0</v>
      </c>
      <c r="AH380" t="s">
        <v>316</v>
      </c>
      <c r="AI380" s="34">
        <v>7</v>
      </c>
    </row>
    <row r="381" spans="1:35" x14ac:dyDescent="0.25">
      <c r="A381" t="s">
        <v>1347</v>
      </c>
      <c r="B381" t="s">
        <v>773</v>
      </c>
      <c r="C381" t="s">
        <v>1161</v>
      </c>
      <c r="D381" t="s">
        <v>1253</v>
      </c>
      <c r="E381" s="33">
        <v>33.155555555555559</v>
      </c>
      <c r="F381" s="33">
        <v>5.6888888888888891</v>
      </c>
      <c r="G381" s="33">
        <v>0</v>
      </c>
      <c r="H381" s="33">
        <v>0</v>
      </c>
      <c r="I381" s="33">
        <v>0</v>
      </c>
      <c r="J381" s="33">
        <v>0</v>
      </c>
      <c r="K381" s="33">
        <v>0</v>
      </c>
      <c r="L381" s="33">
        <v>0</v>
      </c>
      <c r="M381" s="33">
        <v>0</v>
      </c>
      <c r="N381" s="33">
        <v>4.8887777777777783</v>
      </c>
      <c r="O381" s="33">
        <v>0.14744973190348526</v>
      </c>
      <c r="P381" s="33">
        <v>0</v>
      </c>
      <c r="Q381" s="33">
        <v>4.1804444444444435</v>
      </c>
      <c r="R381" s="33">
        <v>0.12608579088471847</v>
      </c>
      <c r="S381" s="33">
        <v>0</v>
      </c>
      <c r="T381" s="33">
        <v>0</v>
      </c>
      <c r="U381" s="33">
        <v>0</v>
      </c>
      <c r="V381" s="33">
        <v>0</v>
      </c>
      <c r="W381" s="33">
        <v>0</v>
      </c>
      <c r="X381" s="33">
        <v>0</v>
      </c>
      <c r="Y381" s="33">
        <v>0</v>
      </c>
      <c r="Z381" s="33">
        <v>0</v>
      </c>
      <c r="AA381" s="33">
        <v>0</v>
      </c>
      <c r="AB381" s="33">
        <v>0</v>
      </c>
      <c r="AC381" s="33">
        <v>0</v>
      </c>
      <c r="AD381" s="33">
        <v>1.1111111111111112</v>
      </c>
      <c r="AE381" s="33">
        <v>0</v>
      </c>
      <c r="AF381" s="33">
        <v>0</v>
      </c>
      <c r="AG381" s="33">
        <v>0</v>
      </c>
      <c r="AH381" t="s">
        <v>288</v>
      </c>
      <c r="AI381" s="34">
        <v>7</v>
      </c>
    </row>
    <row r="382" spans="1:35" x14ac:dyDescent="0.25">
      <c r="A382" t="s">
        <v>1347</v>
      </c>
      <c r="B382" t="s">
        <v>539</v>
      </c>
      <c r="C382" t="s">
        <v>1081</v>
      </c>
      <c r="D382" t="s">
        <v>1212</v>
      </c>
      <c r="E382" s="33">
        <v>160.5</v>
      </c>
      <c r="F382" s="33">
        <v>4.8</v>
      </c>
      <c r="G382" s="33">
        <v>0.4</v>
      </c>
      <c r="H382" s="33">
        <v>0</v>
      </c>
      <c r="I382" s="33">
        <v>4.8444444444444441</v>
      </c>
      <c r="J382" s="33">
        <v>0</v>
      </c>
      <c r="K382" s="33">
        <v>0</v>
      </c>
      <c r="L382" s="33">
        <v>9.4257777777777765</v>
      </c>
      <c r="M382" s="33">
        <v>10.284666666666665</v>
      </c>
      <c r="N382" s="33">
        <v>8.8888888888888892E-2</v>
      </c>
      <c r="O382" s="33">
        <v>6.4632744894427122E-2</v>
      </c>
      <c r="P382" s="33">
        <v>1.744</v>
      </c>
      <c r="Q382" s="33">
        <v>6.350111111111107</v>
      </c>
      <c r="R382" s="33">
        <v>5.0430598823122168E-2</v>
      </c>
      <c r="S382" s="33">
        <v>8.8866666666666667</v>
      </c>
      <c r="T382" s="33">
        <v>9.7348888888888894</v>
      </c>
      <c r="U382" s="33">
        <v>0</v>
      </c>
      <c r="V382" s="33">
        <v>0.11602215299411561</v>
      </c>
      <c r="W382" s="33">
        <v>8.256777777777776</v>
      </c>
      <c r="X382" s="33">
        <v>12.916111111111112</v>
      </c>
      <c r="Y382" s="33">
        <v>0</v>
      </c>
      <c r="Z382" s="33">
        <v>0.13191831083419869</v>
      </c>
      <c r="AA382" s="33">
        <v>0</v>
      </c>
      <c r="AB382" s="33">
        <v>0</v>
      </c>
      <c r="AC382" s="33">
        <v>0</v>
      </c>
      <c r="AD382" s="33">
        <v>70.395222222222188</v>
      </c>
      <c r="AE382" s="33">
        <v>0</v>
      </c>
      <c r="AF382" s="33">
        <v>0</v>
      </c>
      <c r="AG382" s="33">
        <v>0</v>
      </c>
      <c r="AH382" t="s">
        <v>50</v>
      </c>
      <c r="AI382" s="34">
        <v>7</v>
      </c>
    </row>
    <row r="383" spans="1:35" x14ac:dyDescent="0.25">
      <c r="A383" t="s">
        <v>1347</v>
      </c>
      <c r="B383" t="s">
        <v>891</v>
      </c>
      <c r="C383" t="s">
        <v>1193</v>
      </c>
      <c r="D383" t="s">
        <v>1259</v>
      </c>
      <c r="E383" s="33">
        <v>42.522222222222226</v>
      </c>
      <c r="F383" s="33">
        <v>9.7444444444444436</v>
      </c>
      <c r="G383" s="33">
        <v>0</v>
      </c>
      <c r="H383" s="33">
        <v>0</v>
      </c>
      <c r="I383" s="33">
        <v>0</v>
      </c>
      <c r="J383" s="33">
        <v>0</v>
      </c>
      <c r="K383" s="33">
        <v>0</v>
      </c>
      <c r="L383" s="33">
        <v>0.50488888888888883</v>
      </c>
      <c r="M383" s="33">
        <v>4.9851111111111113</v>
      </c>
      <c r="N383" s="33">
        <v>0</v>
      </c>
      <c r="O383" s="33">
        <v>0.11723543245361902</v>
      </c>
      <c r="P383" s="33">
        <v>4.4900000000000011</v>
      </c>
      <c r="Q383" s="33">
        <v>0</v>
      </c>
      <c r="R383" s="33">
        <v>0.10559184740005227</v>
      </c>
      <c r="S383" s="33">
        <v>0.32900000000000001</v>
      </c>
      <c r="T383" s="33">
        <v>1.2344444444444451</v>
      </c>
      <c r="U383" s="33">
        <v>0</v>
      </c>
      <c r="V383" s="33">
        <v>3.6767703161745505E-2</v>
      </c>
      <c r="W383" s="33">
        <v>0.19</v>
      </c>
      <c r="X383" s="33">
        <v>1.3402222222222224</v>
      </c>
      <c r="Y383" s="33">
        <v>1.9</v>
      </c>
      <c r="Z383" s="33">
        <v>8.0668931277763256E-2</v>
      </c>
      <c r="AA383" s="33">
        <v>0</v>
      </c>
      <c r="AB383" s="33">
        <v>0</v>
      </c>
      <c r="AC383" s="33">
        <v>0</v>
      </c>
      <c r="AD383" s="33">
        <v>0</v>
      </c>
      <c r="AE383" s="33">
        <v>0</v>
      </c>
      <c r="AF383" s="33">
        <v>0</v>
      </c>
      <c r="AG383" s="33">
        <v>0</v>
      </c>
      <c r="AH383" t="s">
        <v>409</v>
      </c>
      <c r="AI383" s="34">
        <v>7</v>
      </c>
    </row>
    <row r="384" spans="1:35" x14ac:dyDescent="0.25">
      <c r="A384" t="s">
        <v>1347</v>
      </c>
      <c r="B384" t="s">
        <v>923</v>
      </c>
      <c r="C384" t="s">
        <v>1034</v>
      </c>
      <c r="D384" t="s">
        <v>1211</v>
      </c>
      <c r="E384" s="33">
        <v>72.87777777777778</v>
      </c>
      <c r="F384" s="33">
        <v>5.177777777777778</v>
      </c>
      <c r="G384" s="33">
        <v>0</v>
      </c>
      <c r="H384" s="33">
        <v>0</v>
      </c>
      <c r="I384" s="33">
        <v>0.5444444444444444</v>
      </c>
      <c r="J384" s="33">
        <v>0</v>
      </c>
      <c r="K384" s="33">
        <v>0</v>
      </c>
      <c r="L384" s="33">
        <v>0.92166666666666675</v>
      </c>
      <c r="M384" s="33">
        <v>5.775555555555556</v>
      </c>
      <c r="N384" s="33">
        <v>0</v>
      </c>
      <c r="O384" s="33">
        <v>7.9249885653300808E-2</v>
      </c>
      <c r="P384" s="33">
        <v>0</v>
      </c>
      <c r="Q384" s="33">
        <v>13.652222222222219</v>
      </c>
      <c r="R384" s="33">
        <v>0.1873303857295319</v>
      </c>
      <c r="S384" s="33">
        <v>1.185111111111111</v>
      </c>
      <c r="T384" s="33">
        <v>4.4991111111111115</v>
      </c>
      <c r="U384" s="33">
        <v>0</v>
      </c>
      <c r="V384" s="33">
        <v>7.7996645830157044E-2</v>
      </c>
      <c r="W384" s="33">
        <v>0.69433333333333336</v>
      </c>
      <c r="X384" s="33">
        <v>8.1152222222222203</v>
      </c>
      <c r="Y384" s="33">
        <v>0</v>
      </c>
      <c r="Z384" s="33">
        <v>0.12088123189510593</v>
      </c>
      <c r="AA384" s="33">
        <v>0</v>
      </c>
      <c r="AB384" s="33">
        <v>0</v>
      </c>
      <c r="AC384" s="33">
        <v>0</v>
      </c>
      <c r="AD384" s="33">
        <v>49.471111111111107</v>
      </c>
      <c r="AE384" s="33">
        <v>0</v>
      </c>
      <c r="AF384" s="33">
        <v>0</v>
      </c>
      <c r="AG384" s="33">
        <v>0</v>
      </c>
      <c r="AH384" t="s">
        <v>441</v>
      </c>
      <c r="AI384" s="34">
        <v>7</v>
      </c>
    </row>
    <row r="385" spans="1:35" x14ac:dyDescent="0.25">
      <c r="A385" t="s">
        <v>1347</v>
      </c>
      <c r="B385" t="s">
        <v>905</v>
      </c>
      <c r="C385" t="s">
        <v>1197</v>
      </c>
      <c r="D385" t="s">
        <v>1290</v>
      </c>
      <c r="E385" s="33">
        <v>143.66666666666666</v>
      </c>
      <c r="F385" s="33">
        <v>0</v>
      </c>
      <c r="G385" s="33">
        <v>0</v>
      </c>
      <c r="H385" s="33">
        <v>0</v>
      </c>
      <c r="I385" s="33">
        <v>0.36666666666666664</v>
      </c>
      <c r="J385" s="33">
        <v>0</v>
      </c>
      <c r="K385" s="33">
        <v>0</v>
      </c>
      <c r="L385" s="33">
        <v>8.377777777777777E-2</v>
      </c>
      <c r="M385" s="33">
        <v>0</v>
      </c>
      <c r="N385" s="33">
        <v>0</v>
      </c>
      <c r="O385" s="33">
        <v>0</v>
      </c>
      <c r="P385" s="33">
        <v>0</v>
      </c>
      <c r="Q385" s="33">
        <v>0</v>
      </c>
      <c r="R385" s="33">
        <v>0</v>
      </c>
      <c r="S385" s="33">
        <v>0.34411111111111109</v>
      </c>
      <c r="T385" s="33">
        <v>4.2148888888888889</v>
      </c>
      <c r="U385" s="33">
        <v>0</v>
      </c>
      <c r="V385" s="33">
        <v>3.1733178654292343E-2</v>
      </c>
      <c r="W385" s="33">
        <v>0.47100000000000003</v>
      </c>
      <c r="X385" s="33">
        <v>3.1863333333333337</v>
      </c>
      <c r="Y385" s="33">
        <v>0</v>
      </c>
      <c r="Z385" s="33">
        <v>2.5457076566125295E-2</v>
      </c>
      <c r="AA385" s="33">
        <v>0</v>
      </c>
      <c r="AB385" s="33">
        <v>0</v>
      </c>
      <c r="AC385" s="33">
        <v>0</v>
      </c>
      <c r="AD385" s="33">
        <v>0</v>
      </c>
      <c r="AE385" s="33">
        <v>0</v>
      </c>
      <c r="AF385" s="33">
        <v>0</v>
      </c>
      <c r="AG385" s="33">
        <v>0</v>
      </c>
      <c r="AH385" t="s">
        <v>423</v>
      </c>
      <c r="AI385" s="34">
        <v>7</v>
      </c>
    </row>
    <row r="386" spans="1:35" x14ac:dyDescent="0.25">
      <c r="A386" t="s">
        <v>1347</v>
      </c>
      <c r="B386" t="s">
        <v>674</v>
      </c>
      <c r="C386" t="s">
        <v>1037</v>
      </c>
      <c r="D386" t="s">
        <v>1246</v>
      </c>
      <c r="E386" s="33">
        <v>59.155555555555559</v>
      </c>
      <c r="F386" s="33">
        <v>26.133333333333333</v>
      </c>
      <c r="G386" s="33">
        <v>7.7777777777777779E-2</v>
      </c>
      <c r="H386" s="33">
        <v>0</v>
      </c>
      <c r="I386" s="33">
        <v>0</v>
      </c>
      <c r="J386" s="33">
        <v>0</v>
      </c>
      <c r="K386" s="33">
        <v>0</v>
      </c>
      <c r="L386" s="33">
        <v>0.6246666666666667</v>
      </c>
      <c r="M386" s="33">
        <v>0</v>
      </c>
      <c r="N386" s="33">
        <v>0</v>
      </c>
      <c r="O386" s="33">
        <v>0</v>
      </c>
      <c r="P386" s="33">
        <v>0</v>
      </c>
      <c r="Q386" s="33">
        <v>0</v>
      </c>
      <c r="R386" s="33">
        <v>0</v>
      </c>
      <c r="S386" s="33">
        <v>0.79066666666666696</v>
      </c>
      <c r="T386" s="33">
        <v>3.3721111111111117</v>
      </c>
      <c r="U386" s="33">
        <v>0</v>
      </c>
      <c r="V386" s="33">
        <v>7.0370022539444035E-2</v>
      </c>
      <c r="W386" s="33">
        <v>0.5842222222222222</v>
      </c>
      <c r="X386" s="33">
        <v>4.9705555555555554</v>
      </c>
      <c r="Y386" s="33">
        <v>0</v>
      </c>
      <c r="Z386" s="33">
        <v>9.3901202103681441E-2</v>
      </c>
      <c r="AA386" s="33">
        <v>0</v>
      </c>
      <c r="AB386" s="33">
        <v>0</v>
      </c>
      <c r="AC386" s="33">
        <v>0</v>
      </c>
      <c r="AD386" s="33">
        <v>16.127777777777776</v>
      </c>
      <c r="AE386" s="33">
        <v>0</v>
      </c>
      <c r="AF386" s="33">
        <v>0</v>
      </c>
      <c r="AG386" s="33">
        <v>0</v>
      </c>
      <c r="AH386" t="s">
        <v>188</v>
      </c>
      <c r="AI386" s="34">
        <v>7</v>
      </c>
    </row>
    <row r="387" spans="1:35" x14ac:dyDescent="0.25">
      <c r="A387" t="s">
        <v>1347</v>
      </c>
      <c r="B387" t="s">
        <v>696</v>
      </c>
      <c r="C387" t="s">
        <v>979</v>
      </c>
      <c r="D387" t="s">
        <v>1316</v>
      </c>
      <c r="E387" s="33">
        <v>35.588888888888889</v>
      </c>
      <c r="F387" s="33">
        <v>57.266666666666666</v>
      </c>
      <c r="G387" s="33">
        <v>0.2</v>
      </c>
      <c r="H387" s="33">
        <v>0</v>
      </c>
      <c r="I387" s="33">
        <v>0</v>
      </c>
      <c r="J387" s="33">
        <v>0</v>
      </c>
      <c r="K387" s="33">
        <v>0</v>
      </c>
      <c r="L387" s="33">
        <v>0.26333333333333331</v>
      </c>
      <c r="M387" s="33">
        <v>0</v>
      </c>
      <c r="N387" s="33">
        <v>0</v>
      </c>
      <c r="O387" s="33">
        <v>0</v>
      </c>
      <c r="P387" s="33">
        <v>0</v>
      </c>
      <c r="Q387" s="33">
        <v>3.9111111111111119</v>
      </c>
      <c r="R387" s="33">
        <v>0.10989697158913521</v>
      </c>
      <c r="S387" s="33">
        <v>0.55511111111111122</v>
      </c>
      <c r="T387" s="33">
        <v>3.1711111111111117</v>
      </c>
      <c r="U387" s="33">
        <v>0</v>
      </c>
      <c r="V387" s="33">
        <v>0.10470184202310336</v>
      </c>
      <c r="W387" s="33">
        <v>2.1007777777777772</v>
      </c>
      <c r="X387" s="33">
        <v>3.6797777777777774</v>
      </c>
      <c r="Y387" s="33">
        <v>0</v>
      </c>
      <c r="Z387" s="33">
        <v>0.1624258507649079</v>
      </c>
      <c r="AA387" s="33">
        <v>0</v>
      </c>
      <c r="AB387" s="33">
        <v>0</v>
      </c>
      <c r="AC387" s="33">
        <v>0</v>
      </c>
      <c r="AD387" s="33">
        <v>11.116666666666667</v>
      </c>
      <c r="AE387" s="33">
        <v>0</v>
      </c>
      <c r="AF387" s="33">
        <v>0</v>
      </c>
      <c r="AG387" s="33">
        <v>0</v>
      </c>
      <c r="AH387" t="s">
        <v>210</v>
      </c>
      <c r="AI387" s="34">
        <v>7</v>
      </c>
    </row>
    <row r="388" spans="1:35" x14ac:dyDescent="0.25">
      <c r="A388" t="s">
        <v>1347</v>
      </c>
      <c r="B388" t="s">
        <v>546</v>
      </c>
      <c r="C388" t="s">
        <v>1086</v>
      </c>
      <c r="D388" t="s">
        <v>1297</v>
      </c>
      <c r="E388" s="33">
        <v>64.822222222222223</v>
      </c>
      <c r="F388" s="33">
        <v>5.6888888888888891</v>
      </c>
      <c r="G388" s="33">
        <v>0.26666666666666666</v>
      </c>
      <c r="H388" s="33">
        <v>0.26666666666666666</v>
      </c>
      <c r="I388" s="33">
        <v>0.14444444444444443</v>
      </c>
      <c r="J388" s="33">
        <v>0</v>
      </c>
      <c r="K388" s="33">
        <v>0</v>
      </c>
      <c r="L388" s="33">
        <v>5.5277777777777777</v>
      </c>
      <c r="M388" s="33">
        <v>0</v>
      </c>
      <c r="N388" s="33">
        <v>10.572222222222223</v>
      </c>
      <c r="O388" s="33">
        <v>0.16309564621186151</v>
      </c>
      <c r="P388" s="33">
        <v>5.35</v>
      </c>
      <c r="Q388" s="33">
        <v>0</v>
      </c>
      <c r="R388" s="33">
        <v>8.2533424751456974E-2</v>
      </c>
      <c r="S388" s="33">
        <v>1.1291111111111112</v>
      </c>
      <c r="T388" s="33">
        <v>5.9414444444444445</v>
      </c>
      <c r="U388" s="33">
        <v>0</v>
      </c>
      <c r="V388" s="33">
        <v>0.10907610558793281</v>
      </c>
      <c r="W388" s="33">
        <v>10.128222222222224</v>
      </c>
      <c r="X388" s="33">
        <v>0.69133333333333347</v>
      </c>
      <c r="Y388" s="33">
        <v>0</v>
      </c>
      <c r="Z388" s="33">
        <v>0.16691121014741173</v>
      </c>
      <c r="AA388" s="33">
        <v>0</v>
      </c>
      <c r="AB388" s="33">
        <v>0</v>
      </c>
      <c r="AC388" s="33">
        <v>0</v>
      </c>
      <c r="AD388" s="33">
        <v>0</v>
      </c>
      <c r="AE388" s="33">
        <v>0</v>
      </c>
      <c r="AF388" s="33">
        <v>0</v>
      </c>
      <c r="AG388" s="33">
        <v>0</v>
      </c>
      <c r="AH388" t="s">
        <v>57</v>
      </c>
      <c r="AI388" s="34">
        <v>7</v>
      </c>
    </row>
    <row r="389" spans="1:35" x14ac:dyDescent="0.25">
      <c r="A389" t="s">
        <v>1347</v>
      </c>
      <c r="B389" t="s">
        <v>744</v>
      </c>
      <c r="C389" t="s">
        <v>1153</v>
      </c>
      <c r="D389" t="s">
        <v>1211</v>
      </c>
      <c r="E389" s="33">
        <v>68.911111111111111</v>
      </c>
      <c r="F389" s="33">
        <v>4.0888888888888886</v>
      </c>
      <c r="G389" s="33">
        <v>0</v>
      </c>
      <c r="H389" s="33">
        <v>0.2388888888888889</v>
      </c>
      <c r="I389" s="33">
        <v>0.21111111111111111</v>
      </c>
      <c r="J389" s="33">
        <v>0</v>
      </c>
      <c r="K389" s="33">
        <v>0</v>
      </c>
      <c r="L389" s="33">
        <v>0.1297777777777778</v>
      </c>
      <c r="M389" s="33">
        <v>0</v>
      </c>
      <c r="N389" s="33">
        <v>3.2361111111111112</v>
      </c>
      <c r="O389" s="33">
        <v>4.6960657852305708E-2</v>
      </c>
      <c r="P389" s="33">
        <v>5.0638888888888891</v>
      </c>
      <c r="Q389" s="33">
        <v>7.2564444444444449</v>
      </c>
      <c r="R389" s="33">
        <v>0.17878587552402453</v>
      </c>
      <c r="S389" s="33">
        <v>0.87188888888888871</v>
      </c>
      <c r="T389" s="33">
        <v>2.4092222222222213</v>
      </c>
      <c r="U389" s="33">
        <v>0</v>
      </c>
      <c r="V389" s="33">
        <v>4.761367300870685E-2</v>
      </c>
      <c r="W389" s="33">
        <v>1.5563333333333333</v>
      </c>
      <c r="X389" s="33">
        <v>2.9072222222222228</v>
      </c>
      <c r="Y389" s="33">
        <v>0</v>
      </c>
      <c r="Z389" s="33">
        <v>6.4772653982586276E-2</v>
      </c>
      <c r="AA389" s="33">
        <v>0</v>
      </c>
      <c r="AB389" s="33">
        <v>0</v>
      </c>
      <c r="AC389" s="33">
        <v>0</v>
      </c>
      <c r="AD389" s="33">
        <v>0</v>
      </c>
      <c r="AE389" s="33">
        <v>0</v>
      </c>
      <c r="AF389" s="33">
        <v>0</v>
      </c>
      <c r="AG389" s="33">
        <v>0</v>
      </c>
      <c r="AH389" t="s">
        <v>258</v>
      </c>
      <c r="AI389" s="34">
        <v>7</v>
      </c>
    </row>
    <row r="390" spans="1:35" x14ac:dyDescent="0.25">
      <c r="A390" t="s">
        <v>1347</v>
      </c>
      <c r="B390" t="s">
        <v>615</v>
      </c>
      <c r="C390" t="s">
        <v>1114</v>
      </c>
      <c r="D390" t="s">
        <v>1307</v>
      </c>
      <c r="E390" s="33">
        <v>73.844444444444449</v>
      </c>
      <c r="F390" s="33">
        <v>11.166666666666666</v>
      </c>
      <c r="G390" s="33">
        <v>0</v>
      </c>
      <c r="H390" s="33">
        <v>0.26111111111111113</v>
      </c>
      <c r="I390" s="33">
        <v>0.52222222222222225</v>
      </c>
      <c r="J390" s="33">
        <v>0</v>
      </c>
      <c r="K390" s="33">
        <v>0</v>
      </c>
      <c r="L390" s="33">
        <v>2.4234444444444452</v>
      </c>
      <c r="M390" s="33">
        <v>0</v>
      </c>
      <c r="N390" s="33">
        <v>5.8587777777777799</v>
      </c>
      <c r="O390" s="33">
        <v>7.9339452302136654E-2</v>
      </c>
      <c r="P390" s="33">
        <v>6.5679999999999987</v>
      </c>
      <c r="Q390" s="33">
        <v>0</v>
      </c>
      <c r="R390" s="33">
        <v>8.8943725549202504E-2</v>
      </c>
      <c r="S390" s="33">
        <v>3.028888888888889</v>
      </c>
      <c r="T390" s="33">
        <v>2.5857777777777775</v>
      </c>
      <c r="U390" s="33">
        <v>0</v>
      </c>
      <c r="V390" s="33">
        <v>7.603370448390008E-2</v>
      </c>
      <c r="W390" s="33">
        <v>3.0657777777777775</v>
      </c>
      <c r="X390" s="33">
        <v>2.9892222222222213</v>
      </c>
      <c r="Y390" s="33">
        <v>0</v>
      </c>
      <c r="Z390" s="33">
        <v>8.1996689738188369E-2</v>
      </c>
      <c r="AA390" s="33">
        <v>0</v>
      </c>
      <c r="AB390" s="33">
        <v>0</v>
      </c>
      <c r="AC390" s="33">
        <v>0</v>
      </c>
      <c r="AD390" s="33">
        <v>0</v>
      </c>
      <c r="AE390" s="33">
        <v>0</v>
      </c>
      <c r="AF390" s="33">
        <v>0</v>
      </c>
      <c r="AG390" s="33">
        <v>0</v>
      </c>
      <c r="AH390" t="s">
        <v>129</v>
      </c>
      <c r="AI390" s="34">
        <v>7</v>
      </c>
    </row>
    <row r="391" spans="1:35" x14ac:dyDescent="0.25">
      <c r="A391" t="s">
        <v>1347</v>
      </c>
      <c r="B391" t="s">
        <v>669</v>
      </c>
      <c r="C391" t="s">
        <v>1113</v>
      </c>
      <c r="D391" t="s">
        <v>1245</v>
      </c>
      <c r="E391" s="33">
        <v>69.088888888888889</v>
      </c>
      <c r="F391" s="33">
        <v>5.6888888888888891</v>
      </c>
      <c r="G391" s="33">
        <v>0.8</v>
      </c>
      <c r="H391" s="33">
        <v>0.26666666666666666</v>
      </c>
      <c r="I391" s="33">
        <v>0.33333333333333331</v>
      </c>
      <c r="J391" s="33">
        <v>0</v>
      </c>
      <c r="K391" s="33">
        <v>0</v>
      </c>
      <c r="L391" s="33">
        <v>3.8649999999999998</v>
      </c>
      <c r="M391" s="33">
        <v>0</v>
      </c>
      <c r="N391" s="33">
        <v>5.9138888888888888</v>
      </c>
      <c r="O391" s="33">
        <v>8.5598263107108399E-2</v>
      </c>
      <c r="P391" s="33">
        <v>6.072222222222222</v>
      </c>
      <c r="Q391" s="33">
        <v>9.7222222222222224E-2</v>
      </c>
      <c r="R391" s="33">
        <v>8.9297201672563525E-2</v>
      </c>
      <c r="S391" s="33">
        <v>3.5576666666666652</v>
      </c>
      <c r="T391" s="33">
        <v>1.7554444444444448</v>
      </c>
      <c r="U391" s="33">
        <v>0</v>
      </c>
      <c r="V391" s="33">
        <v>7.6902541009971029E-2</v>
      </c>
      <c r="W391" s="33">
        <v>1.0004444444444445</v>
      </c>
      <c r="X391" s="33">
        <v>7.0264444444444427</v>
      </c>
      <c r="Y391" s="33">
        <v>0</v>
      </c>
      <c r="Z391" s="33">
        <v>0.11618205210678673</v>
      </c>
      <c r="AA391" s="33">
        <v>0</v>
      </c>
      <c r="AB391" s="33">
        <v>0</v>
      </c>
      <c r="AC391" s="33">
        <v>0</v>
      </c>
      <c r="AD391" s="33">
        <v>0</v>
      </c>
      <c r="AE391" s="33">
        <v>0</v>
      </c>
      <c r="AF391" s="33">
        <v>0</v>
      </c>
      <c r="AG391" s="33">
        <v>0</v>
      </c>
      <c r="AH391" t="s">
        <v>183</v>
      </c>
      <c r="AI391" s="34">
        <v>7</v>
      </c>
    </row>
    <row r="392" spans="1:35" x14ac:dyDescent="0.25">
      <c r="A392" t="s">
        <v>1347</v>
      </c>
      <c r="B392" t="s">
        <v>754</v>
      </c>
      <c r="C392" t="s">
        <v>1156</v>
      </c>
      <c r="D392" t="s">
        <v>1242</v>
      </c>
      <c r="E392" s="33">
        <v>53.955555555555556</v>
      </c>
      <c r="F392" s="33">
        <v>11.511111111111111</v>
      </c>
      <c r="G392" s="33">
        <v>0</v>
      </c>
      <c r="H392" s="33">
        <v>0.1842222222222222</v>
      </c>
      <c r="I392" s="33">
        <v>0.25555555555555554</v>
      </c>
      <c r="J392" s="33">
        <v>0</v>
      </c>
      <c r="K392" s="33">
        <v>0</v>
      </c>
      <c r="L392" s="33">
        <v>2.8999999999999998E-2</v>
      </c>
      <c r="M392" s="33">
        <v>0</v>
      </c>
      <c r="N392" s="33">
        <v>4.6779999999999982</v>
      </c>
      <c r="O392" s="33">
        <v>8.6700988467874759E-2</v>
      </c>
      <c r="P392" s="33">
        <v>0</v>
      </c>
      <c r="Q392" s="33">
        <v>5.8678888888888903</v>
      </c>
      <c r="R392" s="33">
        <v>0.10875411861614501</v>
      </c>
      <c r="S392" s="33">
        <v>5.4676666666666662</v>
      </c>
      <c r="T392" s="33">
        <v>0</v>
      </c>
      <c r="U392" s="33">
        <v>0</v>
      </c>
      <c r="V392" s="33">
        <v>0.10133649093904447</v>
      </c>
      <c r="W392" s="33">
        <v>3.3625555555555549</v>
      </c>
      <c r="X392" s="33">
        <v>0</v>
      </c>
      <c r="Y392" s="33">
        <v>0</v>
      </c>
      <c r="Z392" s="33">
        <v>6.2320840197693558E-2</v>
      </c>
      <c r="AA392" s="33">
        <v>0</v>
      </c>
      <c r="AB392" s="33">
        <v>0</v>
      </c>
      <c r="AC392" s="33">
        <v>0</v>
      </c>
      <c r="AD392" s="33">
        <v>0</v>
      </c>
      <c r="AE392" s="33">
        <v>0</v>
      </c>
      <c r="AF392" s="33">
        <v>0</v>
      </c>
      <c r="AG392" s="33">
        <v>0</v>
      </c>
      <c r="AH392" t="s">
        <v>269</v>
      </c>
      <c r="AI392" s="34">
        <v>7</v>
      </c>
    </row>
    <row r="393" spans="1:35" x14ac:dyDescent="0.25">
      <c r="A393" t="s">
        <v>1347</v>
      </c>
      <c r="B393" t="s">
        <v>924</v>
      </c>
      <c r="C393" t="s">
        <v>1090</v>
      </c>
      <c r="D393" t="s">
        <v>1295</v>
      </c>
      <c r="E393" s="33">
        <v>71.900000000000006</v>
      </c>
      <c r="F393" s="33">
        <v>5.2888888888888888</v>
      </c>
      <c r="G393" s="33">
        <v>0</v>
      </c>
      <c r="H393" s="33">
        <v>0</v>
      </c>
      <c r="I393" s="33">
        <v>4.6222222222222218</v>
      </c>
      <c r="J393" s="33">
        <v>0</v>
      </c>
      <c r="K393" s="33">
        <v>0</v>
      </c>
      <c r="L393" s="33">
        <v>1.8170000000000006</v>
      </c>
      <c r="M393" s="33">
        <v>4.999888888888889</v>
      </c>
      <c r="N393" s="33">
        <v>0</v>
      </c>
      <c r="O393" s="33">
        <v>6.9539483851027664E-2</v>
      </c>
      <c r="P393" s="33">
        <v>3.0209999999999999</v>
      </c>
      <c r="Q393" s="33">
        <v>0</v>
      </c>
      <c r="R393" s="33">
        <v>4.2016689847009729E-2</v>
      </c>
      <c r="S393" s="33">
        <v>3.1375555555555557</v>
      </c>
      <c r="T393" s="33">
        <v>1.7449999999999999</v>
      </c>
      <c r="U393" s="33">
        <v>0</v>
      </c>
      <c r="V393" s="33">
        <v>6.79075876989646E-2</v>
      </c>
      <c r="W393" s="33">
        <v>0.53233333333333333</v>
      </c>
      <c r="X393" s="33">
        <v>1.8505555555555557</v>
      </c>
      <c r="Y393" s="33">
        <v>4.8</v>
      </c>
      <c r="Z393" s="33">
        <v>9.9901097202905256E-2</v>
      </c>
      <c r="AA393" s="33">
        <v>0</v>
      </c>
      <c r="AB393" s="33">
        <v>0</v>
      </c>
      <c r="AC393" s="33">
        <v>0</v>
      </c>
      <c r="AD393" s="33">
        <v>49.437777777777782</v>
      </c>
      <c r="AE393" s="33">
        <v>0</v>
      </c>
      <c r="AF393" s="33">
        <v>0</v>
      </c>
      <c r="AG393" s="33">
        <v>0</v>
      </c>
      <c r="AH393" t="s">
        <v>442</v>
      </c>
      <c r="AI393" s="34">
        <v>7</v>
      </c>
    </row>
    <row r="394" spans="1:35" x14ac:dyDescent="0.25">
      <c r="A394" t="s">
        <v>1347</v>
      </c>
      <c r="B394" t="s">
        <v>952</v>
      </c>
      <c r="C394" t="s">
        <v>1053</v>
      </c>
      <c r="D394" t="s">
        <v>1301</v>
      </c>
      <c r="E394" s="33">
        <v>21.1</v>
      </c>
      <c r="F394" s="33">
        <v>5.6888888888888891</v>
      </c>
      <c r="G394" s="33">
        <v>0.5</v>
      </c>
      <c r="H394" s="33">
        <v>3.3333333333333333E-2</v>
      </c>
      <c r="I394" s="33">
        <v>3.3333333333333333E-2</v>
      </c>
      <c r="J394" s="33">
        <v>0</v>
      </c>
      <c r="K394" s="33">
        <v>0.4</v>
      </c>
      <c r="L394" s="33">
        <v>0.84688888888888902</v>
      </c>
      <c r="M394" s="33">
        <v>7.927777777777778</v>
      </c>
      <c r="N394" s="33">
        <v>0</v>
      </c>
      <c r="O394" s="33">
        <v>0.375724065297525</v>
      </c>
      <c r="P394" s="33">
        <v>0</v>
      </c>
      <c r="Q394" s="33">
        <v>0</v>
      </c>
      <c r="R394" s="33">
        <v>0</v>
      </c>
      <c r="S394" s="33">
        <v>0.44222222222222229</v>
      </c>
      <c r="T394" s="33">
        <v>0.38400000000000001</v>
      </c>
      <c r="U394" s="33">
        <v>0</v>
      </c>
      <c r="V394" s="33">
        <v>3.915745129015271E-2</v>
      </c>
      <c r="W394" s="33">
        <v>0.31155555555555553</v>
      </c>
      <c r="X394" s="33">
        <v>1.2823333333333331</v>
      </c>
      <c r="Y394" s="33">
        <v>0</v>
      </c>
      <c r="Z394" s="33">
        <v>7.5539757767245905E-2</v>
      </c>
      <c r="AA394" s="33">
        <v>0</v>
      </c>
      <c r="AB394" s="33">
        <v>0</v>
      </c>
      <c r="AC394" s="33">
        <v>0</v>
      </c>
      <c r="AD394" s="33">
        <v>0</v>
      </c>
      <c r="AE394" s="33">
        <v>0</v>
      </c>
      <c r="AF394" s="33">
        <v>0</v>
      </c>
      <c r="AG394" s="33">
        <v>1.2666666666666666</v>
      </c>
      <c r="AH394" t="s">
        <v>470</v>
      </c>
      <c r="AI394" s="34">
        <v>7</v>
      </c>
    </row>
    <row r="395" spans="1:35" x14ac:dyDescent="0.25">
      <c r="A395" t="s">
        <v>1347</v>
      </c>
      <c r="B395" t="s">
        <v>920</v>
      </c>
      <c r="C395" t="s">
        <v>1096</v>
      </c>
      <c r="D395" t="s">
        <v>1234</v>
      </c>
      <c r="E395" s="33">
        <v>40.666666666666664</v>
      </c>
      <c r="F395" s="33">
        <v>11.311111111111112</v>
      </c>
      <c r="G395" s="33">
        <v>0</v>
      </c>
      <c r="H395" s="33">
        <v>0.1388888888888889</v>
      </c>
      <c r="I395" s="33">
        <v>0.23333333333333334</v>
      </c>
      <c r="J395" s="33">
        <v>0</v>
      </c>
      <c r="K395" s="33">
        <v>0</v>
      </c>
      <c r="L395" s="33">
        <v>0.84288888888888902</v>
      </c>
      <c r="M395" s="33">
        <v>0</v>
      </c>
      <c r="N395" s="33">
        <v>5.2098888888888899</v>
      </c>
      <c r="O395" s="33">
        <v>0.12811202185792353</v>
      </c>
      <c r="P395" s="33">
        <v>4.7391111111111126</v>
      </c>
      <c r="Q395" s="33">
        <v>0</v>
      </c>
      <c r="R395" s="33">
        <v>0.11653551912568311</v>
      </c>
      <c r="S395" s="33">
        <v>0.32266666666666666</v>
      </c>
      <c r="T395" s="33">
        <v>4.011222222222222</v>
      </c>
      <c r="U395" s="33">
        <v>0</v>
      </c>
      <c r="V395" s="33">
        <v>0.10657103825136612</v>
      </c>
      <c r="W395" s="33">
        <v>2.7481111111111116</v>
      </c>
      <c r="X395" s="33">
        <v>0.33533333333333332</v>
      </c>
      <c r="Y395" s="33">
        <v>0</v>
      </c>
      <c r="Z395" s="33">
        <v>7.5822404371584717E-2</v>
      </c>
      <c r="AA395" s="33">
        <v>0</v>
      </c>
      <c r="AB395" s="33">
        <v>0</v>
      </c>
      <c r="AC395" s="33">
        <v>0</v>
      </c>
      <c r="AD395" s="33">
        <v>0</v>
      </c>
      <c r="AE395" s="33">
        <v>0</v>
      </c>
      <c r="AF395" s="33">
        <v>0</v>
      </c>
      <c r="AG395" s="33">
        <v>0</v>
      </c>
      <c r="AH395" t="s">
        <v>438</v>
      </c>
      <c r="AI395" s="34">
        <v>7</v>
      </c>
    </row>
    <row r="396" spans="1:35" x14ac:dyDescent="0.25">
      <c r="A396" t="s">
        <v>1347</v>
      </c>
      <c r="B396" t="s">
        <v>687</v>
      </c>
      <c r="C396" t="s">
        <v>1049</v>
      </c>
      <c r="D396" t="s">
        <v>1212</v>
      </c>
      <c r="E396" s="33">
        <v>76.322222222222223</v>
      </c>
      <c r="F396" s="33">
        <v>0</v>
      </c>
      <c r="G396" s="33">
        <v>0.26666666666666666</v>
      </c>
      <c r="H396" s="33">
        <v>0</v>
      </c>
      <c r="I396" s="33">
        <v>0</v>
      </c>
      <c r="J396" s="33">
        <v>8.8888888888888892E-2</v>
      </c>
      <c r="K396" s="33">
        <v>0</v>
      </c>
      <c r="L396" s="33">
        <v>0.5</v>
      </c>
      <c r="M396" s="33">
        <v>10.666666666666666</v>
      </c>
      <c r="N396" s="33">
        <v>0</v>
      </c>
      <c r="O396" s="33">
        <v>0.13975833454651332</v>
      </c>
      <c r="P396" s="33">
        <v>3.6444444444444444</v>
      </c>
      <c r="Q396" s="33">
        <v>8.0138888888888893</v>
      </c>
      <c r="R396" s="33">
        <v>0.15275149221138448</v>
      </c>
      <c r="S396" s="33">
        <v>2.6527777777777777</v>
      </c>
      <c r="T396" s="33">
        <v>0</v>
      </c>
      <c r="U396" s="33">
        <v>0</v>
      </c>
      <c r="V396" s="33">
        <v>3.4757606638520892E-2</v>
      </c>
      <c r="W396" s="33">
        <v>2.7027777777777779</v>
      </c>
      <c r="X396" s="33">
        <v>3.2111111111111112</v>
      </c>
      <c r="Y396" s="33">
        <v>0</v>
      </c>
      <c r="Z396" s="33">
        <v>7.7485805794147627E-2</v>
      </c>
      <c r="AA396" s="33">
        <v>0</v>
      </c>
      <c r="AB396" s="33">
        <v>0</v>
      </c>
      <c r="AC396" s="33">
        <v>0</v>
      </c>
      <c r="AD396" s="33">
        <v>14.608333333333333</v>
      </c>
      <c r="AE396" s="33">
        <v>0</v>
      </c>
      <c r="AF396" s="33">
        <v>0</v>
      </c>
      <c r="AG396" s="33">
        <v>0.17777777777777778</v>
      </c>
      <c r="AH396" t="s">
        <v>201</v>
      </c>
      <c r="AI396" s="34">
        <v>7</v>
      </c>
    </row>
    <row r="397" spans="1:35" x14ac:dyDescent="0.25">
      <c r="A397" t="s">
        <v>1347</v>
      </c>
      <c r="B397" t="s">
        <v>757</v>
      </c>
      <c r="C397" t="s">
        <v>1018</v>
      </c>
      <c r="D397" t="s">
        <v>1236</v>
      </c>
      <c r="E397" s="33">
        <v>51.033333333333331</v>
      </c>
      <c r="F397" s="33">
        <v>10.811111111111112</v>
      </c>
      <c r="G397" s="33">
        <v>0</v>
      </c>
      <c r="H397" s="33">
        <v>0.15188888888888888</v>
      </c>
      <c r="I397" s="33">
        <v>0.57777777777777772</v>
      </c>
      <c r="J397" s="33">
        <v>0</v>
      </c>
      <c r="K397" s="33">
        <v>0</v>
      </c>
      <c r="L397" s="33">
        <v>1.7413333333333334</v>
      </c>
      <c r="M397" s="33">
        <v>0</v>
      </c>
      <c r="N397" s="33">
        <v>5.6702222222222218</v>
      </c>
      <c r="O397" s="33">
        <v>0.11110820814282604</v>
      </c>
      <c r="P397" s="33">
        <v>5.157222222222221</v>
      </c>
      <c r="Q397" s="33">
        <v>0</v>
      </c>
      <c r="R397" s="33">
        <v>0.10105595471369473</v>
      </c>
      <c r="S397" s="33">
        <v>1.7557777777777781</v>
      </c>
      <c r="T397" s="33">
        <v>6.4524444444444464</v>
      </c>
      <c r="U397" s="33">
        <v>0</v>
      </c>
      <c r="V397" s="33">
        <v>0.16084040931852822</v>
      </c>
      <c r="W397" s="33">
        <v>3.6696666666666666</v>
      </c>
      <c r="X397" s="33">
        <v>2.3425555555555553</v>
      </c>
      <c r="Y397" s="33">
        <v>0</v>
      </c>
      <c r="Z397" s="33">
        <v>0.11780971042891357</v>
      </c>
      <c r="AA397" s="33">
        <v>0</v>
      </c>
      <c r="AB397" s="33">
        <v>0</v>
      </c>
      <c r="AC397" s="33">
        <v>0</v>
      </c>
      <c r="AD397" s="33">
        <v>0</v>
      </c>
      <c r="AE397" s="33">
        <v>0</v>
      </c>
      <c r="AF397" s="33">
        <v>0</v>
      </c>
      <c r="AG397" s="33">
        <v>0</v>
      </c>
      <c r="AH397" t="s">
        <v>272</v>
      </c>
      <c r="AI397" s="34">
        <v>7</v>
      </c>
    </row>
    <row r="398" spans="1:35" x14ac:dyDescent="0.25">
      <c r="A398" t="s">
        <v>1347</v>
      </c>
      <c r="B398" t="s">
        <v>612</v>
      </c>
      <c r="C398" t="s">
        <v>992</v>
      </c>
      <c r="D398" t="s">
        <v>1289</v>
      </c>
      <c r="E398" s="33">
        <v>59.144444444444446</v>
      </c>
      <c r="F398" s="33">
        <v>5.6</v>
      </c>
      <c r="G398" s="33">
        <v>0.36666666666666664</v>
      </c>
      <c r="H398" s="33">
        <v>0.25222222222222224</v>
      </c>
      <c r="I398" s="33">
        <v>0</v>
      </c>
      <c r="J398" s="33">
        <v>0</v>
      </c>
      <c r="K398" s="33">
        <v>0</v>
      </c>
      <c r="L398" s="33">
        <v>3.8466666666666658</v>
      </c>
      <c r="M398" s="33">
        <v>0</v>
      </c>
      <c r="N398" s="33">
        <v>15.025</v>
      </c>
      <c r="O398" s="33">
        <v>0.25403907570918655</v>
      </c>
      <c r="P398" s="33">
        <v>0</v>
      </c>
      <c r="Q398" s="33">
        <v>5.6888888888888891</v>
      </c>
      <c r="R398" s="33">
        <v>9.6186361074582005E-2</v>
      </c>
      <c r="S398" s="33">
        <v>0.85422222222222233</v>
      </c>
      <c r="T398" s="33">
        <v>7.8115555555555538</v>
      </c>
      <c r="U398" s="33">
        <v>0</v>
      </c>
      <c r="V398" s="33">
        <v>0.14651888033064059</v>
      </c>
      <c r="W398" s="33">
        <v>1.1215555555555561</v>
      </c>
      <c r="X398" s="33">
        <v>6.8916666666666702</v>
      </c>
      <c r="Y398" s="33">
        <v>0.33333333333333331</v>
      </c>
      <c r="Z398" s="33">
        <v>0.14112154799924861</v>
      </c>
      <c r="AA398" s="33">
        <v>0</v>
      </c>
      <c r="AB398" s="33">
        <v>0</v>
      </c>
      <c r="AC398" s="33">
        <v>0</v>
      </c>
      <c r="AD398" s="33">
        <v>1.9416666666666667</v>
      </c>
      <c r="AE398" s="33">
        <v>0</v>
      </c>
      <c r="AF398" s="33">
        <v>0</v>
      </c>
      <c r="AG398" s="33">
        <v>0</v>
      </c>
      <c r="AH398" t="s">
        <v>126</v>
      </c>
      <c r="AI398" s="34">
        <v>7</v>
      </c>
    </row>
    <row r="399" spans="1:35" x14ac:dyDescent="0.25">
      <c r="A399" t="s">
        <v>1347</v>
      </c>
      <c r="B399" t="s">
        <v>858</v>
      </c>
      <c r="C399" t="s">
        <v>1187</v>
      </c>
      <c r="D399" t="s">
        <v>1294</v>
      </c>
      <c r="E399" s="33">
        <v>56.733333333333334</v>
      </c>
      <c r="F399" s="33">
        <v>5.6888888888888891</v>
      </c>
      <c r="G399" s="33">
        <v>0.26666666666666666</v>
      </c>
      <c r="H399" s="33">
        <v>0.12222222222222222</v>
      </c>
      <c r="I399" s="33">
        <v>0.8</v>
      </c>
      <c r="J399" s="33">
        <v>0</v>
      </c>
      <c r="K399" s="33">
        <v>0</v>
      </c>
      <c r="L399" s="33">
        <v>1.9408888888888889</v>
      </c>
      <c r="M399" s="33">
        <v>0</v>
      </c>
      <c r="N399" s="33">
        <v>6.3861111111111111</v>
      </c>
      <c r="O399" s="33">
        <v>0.11256365060712886</v>
      </c>
      <c r="P399" s="33">
        <v>4.7527777777777782</v>
      </c>
      <c r="Q399" s="33">
        <v>0</v>
      </c>
      <c r="R399" s="33">
        <v>8.3773991382687041E-2</v>
      </c>
      <c r="S399" s="33">
        <v>1.2974444444444446</v>
      </c>
      <c r="T399" s="33">
        <v>7.8425555555555571</v>
      </c>
      <c r="U399" s="33">
        <v>0</v>
      </c>
      <c r="V399" s="33">
        <v>0.16110458284371332</v>
      </c>
      <c r="W399" s="33">
        <v>0.40544444444444444</v>
      </c>
      <c r="X399" s="33">
        <v>5.1746666666666652</v>
      </c>
      <c r="Y399" s="33">
        <v>0</v>
      </c>
      <c r="Z399" s="33">
        <v>9.8356835095965503E-2</v>
      </c>
      <c r="AA399" s="33">
        <v>0</v>
      </c>
      <c r="AB399" s="33">
        <v>0</v>
      </c>
      <c r="AC399" s="33">
        <v>0</v>
      </c>
      <c r="AD399" s="33">
        <v>0</v>
      </c>
      <c r="AE399" s="33">
        <v>0</v>
      </c>
      <c r="AF399" s="33">
        <v>0</v>
      </c>
      <c r="AG399" s="33">
        <v>0</v>
      </c>
      <c r="AH399" t="s">
        <v>376</v>
      </c>
      <c r="AI399" s="34">
        <v>7</v>
      </c>
    </row>
    <row r="400" spans="1:35" x14ac:dyDescent="0.25">
      <c r="A400" t="s">
        <v>1347</v>
      </c>
      <c r="B400" t="s">
        <v>756</v>
      </c>
      <c r="C400" t="s">
        <v>1074</v>
      </c>
      <c r="D400" t="s">
        <v>1253</v>
      </c>
      <c r="E400" s="33">
        <v>63.888888888888886</v>
      </c>
      <c r="F400" s="33">
        <v>5.6888888888888891</v>
      </c>
      <c r="G400" s="33">
        <v>1.9111111111111112</v>
      </c>
      <c r="H400" s="33">
        <v>0.42499999999999999</v>
      </c>
      <c r="I400" s="33">
        <v>0.77777777777777779</v>
      </c>
      <c r="J400" s="33">
        <v>0</v>
      </c>
      <c r="K400" s="33">
        <v>0</v>
      </c>
      <c r="L400" s="33">
        <v>1.5907777777777776</v>
      </c>
      <c r="M400" s="33">
        <v>5.1555555555555559</v>
      </c>
      <c r="N400" s="33">
        <v>15.697222222222223</v>
      </c>
      <c r="O400" s="33">
        <v>0.32639130434782609</v>
      </c>
      <c r="P400" s="33">
        <v>10.430555555555555</v>
      </c>
      <c r="Q400" s="33">
        <v>4.3694444444444445</v>
      </c>
      <c r="R400" s="33">
        <v>0.23165217391304349</v>
      </c>
      <c r="S400" s="33">
        <v>6.7121111111111116</v>
      </c>
      <c r="T400" s="33">
        <v>11.471888888888891</v>
      </c>
      <c r="U400" s="33">
        <v>0</v>
      </c>
      <c r="V400" s="33">
        <v>0.28461913043478271</v>
      </c>
      <c r="W400" s="33">
        <v>6.1289999999999978</v>
      </c>
      <c r="X400" s="33">
        <v>8.1230000000000011</v>
      </c>
      <c r="Y400" s="33">
        <v>5</v>
      </c>
      <c r="Z400" s="33">
        <v>0.30133565217391306</v>
      </c>
      <c r="AA400" s="33">
        <v>0</v>
      </c>
      <c r="AB400" s="33">
        <v>0</v>
      </c>
      <c r="AC400" s="33">
        <v>0</v>
      </c>
      <c r="AD400" s="33">
        <v>0</v>
      </c>
      <c r="AE400" s="33">
        <v>0</v>
      </c>
      <c r="AF400" s="33">
        <v>0</v>
      </c>
      <c r="AG400" s="33">
        <v>0</v>
      </c>
      <c r="AH400" t="s">
        <v>271</v>
      </c>
      <c r="AI400" s="34">
        <v>7</v>
      </c>
    </row>
    <row r="401" spans="1:35" x14ac:dyDescent="0.25">
      <c r="A401" t="s">
        <v>1347</v>
      </c>
      <c r="B401" t="s">
        <v>529</v>
      </c>
      <c r="C401" t="s">
        <v>989</v>
      </c>
      <c r="D401" t="s">
        <v>1234</v>
      </c>
      <c r="E401" s="33">
        <v>130.06666666666666</v>
      </c>
      <c r="F401" s="33">
        <v>5.6888888888888891</v>
      </c>
      <c r="G401" s="33">
        <v>0</v>
      </c>
      <c r="H401" s="33">
        <v>0</v>
      </c>
      <c r="I401" s="33">
        <v>4.9777777777777779</v>
      </c>
      <c r="J401" s="33">
        <v>0</v>
      </c>
      <c r="K401" s="33">
        <v>0</v>
      </c>
      <c r="L401" s="33">
        <v>6.3111111111111109</v>
      </c>
      <c r="M401" s="33">
        <v>0</v>
      </c>
      <c r="N401" s="33">
        <v>5.4444444444444446</v>
      </c>
      <c r="O401" s="33">
        <v>4.1858875790193067E-2</v>
      </c>
      <c r="P401" s="33">
        <v>0</v>
      </c>
      <c r="Q401" s="33">
        <v>6.7055555555555566</v>
      </c>
      <c r="R401" s="33">
        <v>5.155475824363575E-2</v>
      </c>
      <c r="S401" s="33">
        <v>4.3166666666666664</v>
      </c>
      <c r="T401" s="33">
        <v>4.8857777777777791</v>
      </c>
      <c r="U401" s="33">
        <v>0</v>
      </c>
      <c r="V401" s="33">
        <v>7.0751751238681035E-2</v>
      </c>
      <c r="W401" s="33">
        <v>1.8278888888888893</v>
      </c>
      <c r="X401" s="33">
        <v>9.3578888888888887</v>
      </c>
      <c r="Y401" s="33">
        <v>0</v>
      </c>
      <c r="Z401" s="33">
        <v>8.6000341705108493E-2</v>
      </c>
      <c r="AA401" s="33">
        <v>0</v>
      </c>
      <c r="AB401" s="33">
        <v>0</v>
      </c>
      <c r="AC401" s="33">
        <v>0</v>
      </c>
      <c r="AD401" s="33">
        <v>0</v>
      </c>
      <c r="AE401" s="33">
        <v>0</v>
      </c>
      <c r="AF401" s="33">
        <v>0</v>
      </c>
      <c r="AG401" s="33">
        <v>0</v>
      </c>
      <c r="AH401" t="s">
        <v>40</v>
      </c>
      <c r="AI401" s="34">
        <v>7</v>
      </c>
    </row>
    <row r="402" spans="1:35" x14ac:dyDescent="0.25">
      <c r="A402" t="s">
        <v>1347</v>
      </c>
      <c r="B402" t="s">
        <v>509</v>
      </c>
      <c r="C402" t="s">
        <v>989</v>
      </c>
      <c r="D402" t="s">
        <v>1234</v>
      </c>
      <c r="E402" s="33">
        <v>93.477777777777774</v>
      </c>
      <c r="F402" s="33">
        <v>5.3777777777777782</v>
      </c>
      <c r="G402" s="33">
        <v>0.73333333333333328</v>
      </c>
      <c r="H402" s="33">
        <v>0</v>
      </c>
      <c r="I402" s="33">
        <v>1.5111111111111111</v>
      </c>
      <c r="J402" s="33">
        <v>0</v>
      </c>
      <c r="K402" s="33">
        <v>0</v>
      </c>
      <c r="L402" s="33">
        <v>3.5750000000000002</v>
      </c>
      <c r="M402" s="33">
        <v>5.8277777777777775</v>
      </c>
      <c r="N402" s="33">
        <v>11.95</v>
      </c>
      <c r="O402" s="33">
        <v>0.19018186140496851</v>
      </c>
      <c r="P402" s="33">
        <v>5.5111111111111111</v>
      </c>
      <c r="Q402" s="33">
        <v>5.1722222222222225</v>
      </c>
      <c r="R402" s="33">
        <v>0.11428741233804826</v>
      </c>
      <c r="S402" s="33">
        <v>9.3972222222222221</v>
      </c>
      <c r="T402" s="33">
        <v>2.7555555555555555</v>
      </c>
      <c r="U402" s="33">
        <v>0</v>
      </c>
      <c r="V402" s="33">
        <v>0.1300071318198027</v>
      </c>
      <c r="W402" s="33">
        <v>6.1916666666666664</v>
      </c>
      <c r="X402" s="33">
        <v>0</v>
      </c>
      <c r="Y402" s="33">
        <v>3.7555555555555555</v>
      </c>
      <c r="Z402" s="33">
        <v>0.10641269463924879</v>
      </c>
      <c r="AA402" s="33">
        <v>0</v>
      </c>
      <c r="AB402" s="33">
        <v>0</v>
      </c>
      <c r="AC402" s="33">
        <v>0</v>
      </c>
      <c r="AD402" s="33">
        <v>0</v>
      </c>
      <c r="AE402" s="33">
        <v>0</v>
      </c>
      <c r="AF402" s="33">
        <v>0.82222222222222219</v>
      </c>
      <c r="AG402" s="33">
        <v>0</v>
      </c>
      <c r="AH402" t="s">
        <v>20</v>
      </c>
      <c r="AI402" s="34">
        <v>7</v>
      </c>
    </row>
    <row r="403" spans="1:35" x14ac:dyDescent="0.25">
      <c r="A403" t="s">
        <v>1347</v>
      </c>
      <c r="B403" t="s">
        <v>668</v>
      </c>
      <c r="C403" t="s">
        <v>989</v>
      </c>
      <c r="D403" t="s">
        <v>1234</v>
      </c>
      <c r="E403" s="33">
        <v>112.93333333333334</v>
      </c>
      <c r="F403" s="33">
        <v>10.666666666666666</v>
      </c>
      <c r="G403" s="33">
        <v>0</v>
      </c>
      <c r="H403" s="33">
        <v>0</v>
      </c>
      <c r="I403" s="33">
        <v>0</v>
      </c>
      <c r="J403" s="33">
        <v>0</v>
      </c>
      <c r="K403" s="33">
        <v>0</v>
      </c>
      <c r="L403" s="33">
        <v>4.1771111111111114</v>
      </c>
      <c r="M403" s="33">
        <v>5.0666666666666664</v>
      </c>
      <c r="N403" s="33">
        <v>2.5333333333333332</v>
      </c>
      <c r="O403" s="33">
        <v>6.7296340023612747E-2</v>
      </c>
      <c r="P403" s="33">
        <v>4.424444444444446</v>
      </c>
      <c r="Q403" s="33">
        <v>6.6566666666666681</v>
      </c>
      <c r="R403" s="33">
        <v>9.8120818575364047E-2</v>
      </c>
      <c r="S403" s="33">
        <v>1.2563333333333333</v>
      </c>
      <c r="T403" s="33">
        <v>9.9084444444444433</v>
      </c>
      <c r="U403" s="33">
        <v>0</v>
      </c>
      <c r="V403" s="33">
        <v>9.8861668634395897E-2</v>
      </c>
      <c r="W403" s="33">
        <v>1.4323333333333337</v>
      </c>
      <c r="X403" s="33">
        <v>6.4601111111111109</v>
      </c>
      <c r="Y403" s="33">
        <v>0</v>
      </c>
      <c r="Z403" s="33">
        <v>6.9885871704053526E-2</v>
      </c>
      <c r="AA403" s="33">
        <v>0</v>
      </c>
      <c r="AB403" s="33">
        <v>0</v>
      </c>
      <c r="AC403" s="33">
        <v>0</v>
      </c>
      <c r="AD403" s="33">
        <v>0</v>
      </c>
      <c r="AE403" s="33">
        <v>0</v>
      </c>
      <c r="AF403" s="33">
        <v>0</v>
      </c>
      <c r="AG403" s="33">
        <v>0</v>
      </c>
      <c r="AH403" t="s">
        <v>182</v>
      </c>
      <c r="AI403" s="34">
        <v>7</v>
      </c>
    </row>
    <row r="404" spans="1:35" x14ac:dyDescent="0.25">
      <c r="A404" t="s">
        <v>1347</v>
      </c>
      <c r="B404" t="s">
        <v>890</v>
      </c>
      <c r="C404" t="s">
        <v>989</v>
      </c>
      <c r="D404" t="s">
        <v>1234</v>
      </c>
      <c r="E404" s="33">
        <v>75.12222222222222</v>
      </c>
      <c r="F404" s="33">
        <v>10.566666666666666</v>
      </c>
      <c r="G404" s="33">
        <v>0</v>
      </c>
      <c r="H404" s="33">
        <v>0.29866666666666664</v>
      </c>
      <c r="I404" s="33">
        <v>0.58888888888888891</v>
      </c>
      <c r="J404" s="33">
        <v>0</v>
      </c>
      <c r="K404" s="33">
        <v>0</v>
      </c>
      <c r="L404" s="33">
        <v>0.53455555555555545</v>
      </c>
      <c r="M404" s="33">
        <v>0</v>
      </c>
      <c r="N404" s="33">
        <v>7.2953333333333328</v>
      </c>
      <c r="O404" s="33">
        <v>9.7112853128235463E-2</v>
      </c>
      <c r="P404" s="33">
        <v>1.5229999999999999</v>
      </c>
      <c r="Q404" s="33">
        <v>3.8839999999999981</v>
      </c>
      <c r="R404" s="33">
        <v>7.1976039047478166E-2</v>
      </c>
      <c r="S404" s="33">
        <v>0.66666666666666663</v>
      </c>
      <c r="T404" s="33">
        <v>4.4752222222222224</v>
      </c>
      <c r="U404" s="33">
        <v>0</v>
      </c>
      <c r="V404" s="33">
        <v>6.8446975299511909E-2</v>
      </c>
      <c r="W404" s="33">
        <v>0.73811111111111083</v>
      </c>
      <c r="X404" s="33">
        <v>5.2805555555555559</v>
      </c>
      <c r="Y404" s="33">
        <v>0</v>
      </c>
      <c r="Z404" s="33">
        <v>8.0118325691465764E-2</v>
      </c>
      <c r="AA404" s="33">
        <v>0</v>
      </c>
      <c r="AB404" s="33">
        <v>0</v>
      </c>
      <c r="AC404" s="33">
        <v>0</v>
      </c>
      <c r="AD404" s="33">
        <v>0</v>
      </c>
      <c r="AE404" s="33">
        <v>0</v>
      </c>
      <c r="AF404" s="33">
        <v>0</v>
      </c>
      <c r="AG404" s="33">
        <v>0</v>
      </c>
      <c r="AH404" t="s">
        <v>408</v>
      </c>
      <c r="AI404" s="34">
        <v>7</v>
      </c>
    </row>
    <row r="405" spans="1:35" x14ac:dyDescent="0.25">
      <c r="A405" t="s">
        <v>1347</v>
      </c>
      <c r="B405" t="s">
        <v>915</v>
      </c>
      <c r="C405" t="s">
        <v>1083</v>
      </c>
      <c r="D405" t="s">
        <v>1283</v>
      </c>
      <c r="E405" s="33">
        <v>48.322222222222223</v>
      </c>
      <c r="F405" s="33">
        <v>5.333333333333333</v>
      </c>
      <c r="G405" s="33">
        <v>0.57777777777777772</v>
      </c>
      <c r="H405" s="33">
        <v>0.16188888888888889</v>
      </c>
      <c r="I405" s="33">
        <v>1.1555555555555554</v>
      </c>
      <c r="J405" s="33">
        <v>0</v>
      </c>
      <c r="K405" s="33">
        <v>0</v>
      </c>
      <c r="L405" s="33">
        <v>2.9661111111111103</v>
      </c>
      <c r="M405" s="33">
        <v>0</v>
      </c>
      <c r="N405" s="33">
        <v>3.8611111111111112</v>
      </c>
      <c r="O405" s="33">
        <v>7.990342607495976E-2</v>
      </c>
      <c r="P405" s="33">
        <v>0</v>
      </c>
      <c r="Q405" s="33">
        <v>12.627777777777778</v>
      </c>
      <c r="R405" s="33">
        <v>0.26132444240055186</v>
      </c>
      <c r="S405" s="33">
        <v>3.6615555555555552</v>
      </c>
      <c r="T405" s="33">
        <v>7.934555555555554</v>
      </c>
      <c r="U405" s="33">
        <v>0</v>
      </c>
      <c r="V405" s="33">
        <v>0.23997470682915611</v>
      </c>
      <c r="W405" s="33">
        <v>3.830222222222222</v>
      </c>
      <c r="X405" s="33">
        <v>11.695666666666662</v>
      </c>
      <c r="Y405" s="33">
        <v>0.13333333333333333</v>
      </c>
      <c r="Z405" s="33">
        <v>0.32405840423085758</v>
      </c>
      <c r="AA405" s="33">
        <v>0</v>
      </c>
      <c r="AB405" s="33">
        <v>0</v>
      </c>
      <c r="AC405" s="33">
        <v>0</v>
      </c>
      <c r="AD405" s="33">
        <v>0</v>
      </c>
      <c r="AE405" s="33">
        <v>0</v>
      </c>
      <c r="AF405" s="33">
        <v>0</v>
      </c>
      <c r="AG405" s="33">
        <v>0</v>
      </c>
      <c r="AH405" t="s">
        <v>433</v>
      </c>
      <c r="AI405" s="34">
        <v>7</v>
      </c>
    </row>
    <row r="406" spans="1:35" x14ac:dyDescent="0.25">
      <c r="A406" t="s">
        <v>1347</v>
      </c>
      <c r="B406" t="s">
        <v>531</v>
      </c>
      <c r="C406" t="s">
        <v>983</v>
      </c>
      <c r="D406" t="s">
        <v>1283</v>
      </c>
      <c r="E406" s="33">
        <v>91.7</v>
      </c>
      <c r="F406" s="33">
        <v>5.2444444444444445</v>
      </c>
      <c r="G406" s="33">
        <v>0.14444444444444443</v>
      </c>
      <c r="H406" s="33">
        <v>0</v>
      </c>
      <c r="I406" s="33">
        <v>0.62222222222222223</v>
      </c>
      <c r="J406" s="33">
        <v>0</v>
      </c>
      <c r="K406" s="33">
        <v>0</v>
      </c>
      <c r="L406" s="33">
        <v>1.5326666666666666</v>
      </c>
      <c r="M406" s="33">
        <v>4.5</v>
      </c>
      <c r="N406" s="33">
        <v>0</v>
      </c>
      <c r="O406" s="33">
        <v>4.9073064340239912E-2</v>
      </c>
      <c r="P406" s="33">
        <v>0</v>
      </c>
      <c r="Q406" s="33">
        <v>16.625</v>
      </c>
      <c r="R406" s="33">
        <v>0.18129770992366412</v>
      </c>
      <c r="S406" s="33">
        <v>1.0457777777777779</v>
      </c>
      <c r="T406" s="33">
        <v>4.8625555555555557</v>
      </c>
      <c r="U406" s="33">
        <v>0</v>
      </c>
      <c r="V406" s="33">
        <v>6.4431115957833518E-2</v>
      </c>
      <c r="W406" s="33">
        <v>1.2677777777777777</v>
      </c>
      <c r="X406" s="33">
        <v>3.8141111111111101</v>
      </c>
      <c r="Y406" s="33">
        <v>7.7777777777777779E-2</v>
      </c>
      <c r="Z406" s="33">
        <v>5.6266812068338772E-2</v>
      </c>
      <c r="AA406" s="33">
        <v>0</v>
      </c>
      <c r="AB406" s="33">
        <v>0</v>
      </c>
      <c r="AC406" s="33">
        <v>0</v>
      </c>
      <c r="AD406" s="33">
        <v>0</v>
      </c>
      <c r="AE406" s="33">
        <v>0</v>
      </c>
      <c r="AF406" s="33">
        <v>0</v>
      </c>
      <c r="AG406" s="33">
        <v>0</v>
      </c>
      <c r="AH406" t="s">
        <v>42</v>
      </c>
      <c r="AI406" s="34">
        <v>7</v>
      </c>
    </row>
    <row r="407" spans="1:35" x14ac:dyDescent="0.25">
      <c r="A407" t="s">
        <v>1347</v>
      </c>
      <c r="B407" t="s">
        <v>760</v>
      </c>
      <c r="C407" t="s">
        <v>1157</v>
      </c>
      <c r="D407" t="s">
        <v>1213</v>
      </c>
      <c r="E407" s="33">
        <v>49.655555555555559</v>
      </c>
      <c r="F407" s="33">
        <v>4.7111111111111112</v>
      </c>
      <c r="G407" s="33">
        <v>0.26666666666666666</v>
      </c>
      <c r="H407" s="33">
        <v>0.1907777777777778</v>
      </c>
      <c r="I407" s="33">
        <v>0.26666666666666666</v>
      </c>
      <c r="J407" s="33">
        <v>0</v>
      </c>
      <c r="K407" s="33">
        <v>0</v>
      </c>
      <c r="L407" s="33">
        <v>0.53566666666666674</v>
      </c>
      <c r="M407" s="33">
        <v>0</v>
      </c>
      <c r="N407" s="33">
        <v>0</v>
      </c>
      <c r="O407" s="33">
        <v>0</v>
      </c>
      <c r="P407" s="33">
        <v>0</v>
      </c>
      <c r="Q407" s="33">
        <v>5.4861111111111107</v>
      </c>
      <c r="R407" s="33">
        <v>0.11048332960393822</v>
      </c>
      <c r="S407" s="33">
        <v>1.4247777777777777</v>
      </c>
      <c r="T407" s="33">
        <v>3.7157777777777787</v>
      </c>
      <c r="U407" s="33">
        <v>0</v>
      </c>
      <c r="V407" s="33">
        <v>0.10352427836204968</v>
      </c>
      <c r="W407" s="33">
        <v>0.70855555555555561</v>
      </c>
      <c r="X407" s="33">
        <v>5.3552222222222214</v>
      </c>
      <c r="Y407" s="33">
        <v>0</v>
      </c>
      <c r="Z407" s="33">
        <v>0.12211680465428505</v>
      </c>
      <c r="AA407" s="33">
        <v>0</v>
      </c>
      <c r="AB407" s="33">
        <v>0</v>
      </c>
      <c r="AC407" s="33">
        <v>0</v>
      </c>
      <c r="AD407" s="33">
        <v>0</v>
      </c>
      <c r="AE407" s="33">
        <v>0</v>
      </c>
      <c r="AF407" s="33">
        <v>0</v>
      </c>
      <c r="AG407" s="33">
        <v>0</v>
      </c>
      <c r="AH407" t="s">
        <v>275</v>
      </c>
      <c r="AI407" s="34">
        <v>7</v>
      </c>
    </row>
    <row r="408" spans="1:35" x14ac:dyDescent="0.25">
      <c r="A408" t="s">
        <v>1347</v>
      </c>
      <c r="B408" t="s">
        <v>678</v>
      </c>
      <c r="C408" t="s">
        <v>1131</v>
      </c>
      <c r="D408" t="s">
        <v>1210</v>
      </c>
      <c r="E408" s="33">
        <v>48.12222222222222</v>
      </c>
      <c r="F408" s="33">
        <v>4.9777777777777779</v>
      </c>
      <c r="G408" s="33">
        <v>1.1555555555555554</v>
      </c>
      <c r="H408" s="33">
        <v>0.19444444444444445</v>
      </c>
      <c r="I408" s="33">
        <v>0.27777777777777779</v>
      </c>
      <c r="J408" s="33">
        <v>0</v>
      </c>
      <c r="K408" s="33">
        <v>0</v>
      </c>
      <c r="L408" s="33">
        <v>0</v>
      </c>
      <c r="M408" s="33">
        <v>5.14</v>
      </c>
      <c r="N408" s="33">
        <v>0</v>
      </c>
      <c r="O408" s="33">
        <v>0.10681135996305703</v>
      </c>
      <c r="P408" s="33">
        <v>4.3199999999999994</v>
      </c>
      <c r="Q408" s="33">
        <v>0</v>
      </c>
      <c r="R408" s="33">
        <v>8.977141537751096E-2</v>
      </c>
      <c r="S408" s="33">
        <v>0</v>
      </c>
      <c r="T408" s="33">
        <v>0</v>
      </c>
      <c r="U408" s="33">
        <v>0</v>
      </c>
      <c r="V408" s="33">
        <v>0</v>
      </c>
      <c r="W408" s="33">
        <v>0</v>
      </c>
      <c r="X408" s="33">
        <v>0</v>
      </c>
      <c r="Y408" s="33">
        <v>0</v>
      </c>
      <c r="Z408" s="33">
        <v>0</v>
      </c>
      <c r="AA408" s="33">
        <v>0</v>
      </c>
      <c r="AB408" s="33">
        <v>0</v>
      </c>
      <c r="AC408" s="33">
        <v>0.22222222222222221</v>
      </c>
      <c r="AD408" s="33">
        <v>1.7455555555555555</v>
      </c>
      <c r="AE408" s="33">
        <v>0</v>
      </c>
      <c r="AF408" s="33">
        <v>0</v>
      </c>
      <c r="AG408" s="33">
        <v>0</v>
      </c>
      <c r="AH408" t="s">
        <v>192</v>
      </c>
      <c r="AI408" s="34">
        <v>7</v>
      </c>
    </row>
    <row r="409" spans="1:35" x14ac:dyDescent="0.25">
      <c r="A409" t="s">
        <v>1347</v>
      </c>
      <c r="B409" t="s">
        <v>790</v>
      </c>
      <c r="C409" t="s">
        <v>1169</v>
      </c>
      <c r="D409" t="s">
        <v>1237</v>
      </c>
      <c r="E409" s="33">
        <v>56.255555555555553</v>
      </c>
      <c r="F409" s="33">
        <v>5.6888888888888891</v>
      </c>
      <c r="G409" s="33">
        <v>0</v>
      </c>
      <c r="H409" s="33">
        <v>0</v>
      </c>
      <c r="I409" s="33">
        <v>0</v>
      </c>
      <c r="J409" s="33">
        <v>0</v>
      </c>
      <c r="K409" s="33">
        <v>0</v>
      </c>
      <c r="L409" s="33">
        <v>7.955555555555556E-2</v>
      </c>
      <c r="M409" s="33">
        <v>0</v>
      </c>
      <c r="N409" s="33">
        <v>0</v>
      </c>
      <c r="O409" s="33">
        <v>0</v>
      </c>
      <c r="P409" s="33">
        <v>0</v>
      </c>
      <c r="Q409" s="33">
        <v>0</v>
      </c>
      <c r="R409" s="33">
        <v>0</v>
      </c>
      <c r="S409" s="33">
        <v>0.68199999999999983</v>
      </c>
      <c r="T409" s="33">
        <v>1.2172222222222224</v>
      </c>
      <c r="U409" s="33">
        <v>0</v>
      </c>
      <c r="V409" s="33">
        <v>3.3760616235433541E-2</v>
      </c>
      <c r="W409" s="33">
        <v>0.92244444444444429</v>
      </c>
      <c r="X409" s="33">
        <v>6.6913333333333336</v>
      </c>
      <c r="Y409" s="33">
        <v>0</v>
      </c>
      <c r="Z409" s="33">
        <v>0.13534268220422677</v>
      </c>
      <c r="AA409" s="33">
        <v>0</v>
      </c>
      <c r="AB409" s="33">
        <v>0</v>
      </c>
      <c r="AC409" s="33">
        <v>0</v>
      </c>
      <c r="AD409" s="33">
        <v>0</v>
      </c>
      <c r="AE409" s="33">
        <v>0</v>
      </c>
      <c r="AF409" s="33">
        <v>0</v>
      </c>
      <c r="AG409" s="33">
        <v>0</v>
      </c>
      <c r="AH409" t="s">
        <v>305</v>
      </c>
      <c r="AI409" s="34">
        <v>7</v>
      </c>
    </row>
    <row r="410" spans="1:35" x14ac:dyDescent="0.25">
      <c r="A410" t="s">
        <v>1347</v>
      </c>
      <c r="B410" t="s">
        <v>789</v>
      </c>
      <c r="C410" t="s">
        <v>992</v>
      </c>
      <c r="D410" t="s">
        <v>1289</v>
      </c>
      <c r="E410" s="33">
        <v>78.63333333333334</v>
      </c>
      <c r="F410" s="33">
        <v>16.988888888888887</v>
      </c>
      <c r="G410" s="33">
        <v>0</v>
      </c>
      <c r="H410" s="33">
        <v>0.30377777777777781</v>
      </c>
      <c r="I410" s="33">
        <v>0.65555555555555556</v>
      </c>
      <c r="J410" s="33">
        <v>0</v>
      </c>
      <c r="K410" s="33">
        <v>0</v>
      </c>
      <c r="L410" s="33">
        <v>0.19255555555555554</v>
      </c>
      <c r="M410" s="33">
        <v>0</v>
      </c>
      <c r="N410" s="33">
        <v>7.1283333333333339</v>
      </c>
      <c r="O410" s="33">
        <v>9.0652818991097922E-2</v>
      </c>
      <c r="P410" s="33">
        <v>13.523444444444451</v>
      </c>
      <c r="Q410" s="33">
        <v>0</v>
      </c>
      <c r="R410" s="33">
        <v>0.17198106542320199</v>
      </c>
      <c r="S410" s="33">
        <v>0.20955555555555555</v>
      </c>
      <c r="T410" s="33">
        <v>4.2555555555555555E-2</v>
      </c>
      <c r="U410" s="33">
        <v>0</v>
      </c>
      <c r="V410" s="33">
        <v>3.2061608025999717E-3</v>
      </c>
      <c r="W410" s="33">
        <v>0.7383333333333334</v>
      </c>
      <c r="X410" s="33">
        <v>6.6222222222222224E-2</v>
      </c>
      <c r="Y410" s="33">
        <v>0</v>
      </c>
      <c r="Z410" s="33">
        <v>1.0231736611558569E-2</v>
      </c>
      <c r="AA410" s="33">
        <v>9.5888888888888886</v>
      </c>
      <c r="AB410" s="33">
        <v>0</v>
      </c>
      <c r="AC410" s="33">
        <v>0</v>
      </c>
      <c r="AD410" s="33">
        <v>0</v>
      </c>
      <c r="AE410" s="33">
        <v>0</v>
      </c>
      <c r="AF410" s="33">
        <v>0</v>
      </c>
      <c r="AG410" s="33">
        <v>0</v>
      </c>
      <c r="AH410" t="s">
        <v>304</v>
      </c>
      <c r="AI410" s="34">
        <v>7</v>
      </c>
    </row>
    <row r="411" spans="1:35" x14ac:dyDescent="0.25">
      <c r="A411" t="s">
        <v>1347</v>
      </c>
      <c r="B411" t="s">
        <v>673</v>
      </c>
      <c r="C411" t="s">
        <v>1129</v>
      </c>
      <c r="D411" t="s">
        <v>1314</v>
      </c>
      <c r="E411" s="33">
        <v>58.722222222222221</v>
      </c>
      <c r="F411" s="33">
        <v>23.388888888888889</v>
      </c>
      <c r="G411" s="33">
        <v>0.16666666666666666</v>
      </c>
      <c r="H411" s="33">
        <v>0</v>
      </c>
      <c r="I411" s="33">
        <v>0.26666666666666666</v>
      </c>
      <c r="J411" s="33">
        <v>0</v>
      </c>
      <c r="K411" s="33">
        <v>0</v>
      </c>
      <c r="L411" s="33">
        <v>0.80233333333333312</v>
      </c>
      <c r="M411" s="33">
        <v>0</v>
      </c>
      <c r="N411" s="33">
        <v>0</v>
      </c>
      <c r="O411" s="33">
        <v>0</v>
      </c>
      <c r="P411" s="33">
        <v>0</v>
      </c>
      <c r="Q411" s="33">
        <v>5.1305555555555555</v>
      </c>
      <c r="R411" s="33">
        <v>8.7369914853358557E-2</v>
      </c>
      <c r="S411" s="33">
        <v>5.0446666666666662</v>
      </c>
      <c r="T411" s="33">
        <v>0.14933333333333335</v>
      </c>
      <c r="U411" s="33">
        <v>0</v>
      </c>
      <c r="V411" s="33">
        <v>8.8450331125827814E-2</v>
      </c>
      <c r="W411" s="33">
        <v>0.87588888888888905</v>
      </c>
      <c r="X411" s="33">
        <v>3.2824444444444452</v>
      </c>
      <c r="Y411" s="33">
        <v>0.5</v>
      </c>
      <c r="Z411" s="33">
        <v>7.9328287606433318E-2</v>
      </c>
      <c r="AA411" s="33">
        <v>0</v>
      </c>
      <c r="AB411" s="33">
        <v>0</v>
      </c>
      <c r="AC411" s="33">
        <v>0</v>
      </c>
      <c r="AD411" s="33">
        <v>9.7472222222222218</v>
      </c>
      <c r="AE411" s="33">
        <v>0</v>
      </c>
      <c r="AF411" s="33">
        <v>0</v>
      </c>
      <c r="AG411" s="33">
        <v>0</v>
      </c>
      <c r="AH411" t="s">
        <v>187</v>
      </c>
      <c r="AI411" s="34">
        <v>7</v>
      </c>
    </row>
    <row r="412" spans="1:35" x14ac:dyDescent="0.25">
      <c r="A412" t="s">
        <v>1347</v>
      </c>
      <c r="B412" t="s">
        <v>540</v>
      </c>
      <c r="C412" t="s">
        <v>1082</v>
      </c>
      <c r="D412" t="s">
        <v>1295</v>
      </c>
      <c r="E412" s="33">
        <v>54.5</v>
      </c>
      <c r="F412" s="33">
        <v>11.777777777777779</v>
      </c>
      <c r="G412" s="33">
        <v>0</v>
      </c>
      <c r="H412" s="33">
        <v>0.19255555555555554</v>
      </c>
      <c r="I412" s="33">
        <v>0.65555555555555556</v>
      </c>
      <c r="J412" s="33">
        <v>0</v>
      </c>
      <c r="K412" s="33">
        <v>0</v>
      </c>
      <c r="L412" s="33">
        <v>3.6819999999999995</v>
      </c>
      <c r="M412" s="33">
        <v>0</v>
      </c>
      <c r="N412" s="33">
        <v>6.2661111111111127</v>
      </c>
      <c r="O412" s="33">
        <v>0.1149745158002039</v>
      </c>
      <c r="P412" s="33">
        <v>4.3502222222222224</v>
      </c>
      <c r="Q412" s="33">
        <v>0</v>
      </c>
      <c r="R412" s="33">
        <v>7.9820591233435267E-2</v>
      </c>
      <c r="S412" s="33">
        <v>1.7647777777777776</v>
      </c>
      <c r="T412" s="33">
        <v>4.5507777777777791</v>
      </c>
      <c r="U412" s="33">
        <v>0</v>
      </c>
      <c r="V412" s="33">
        <v>0.11588175331294599</v>
      </c>
      <c r="W412" s="33">
        <v>0.76544444444444459</v>
      </c>
      <c r="X412" s="33">
        <v>3.1322222222222211</v>
      </c>
      <c r="Y412" s="33">
        <v>0</v>
      </c>
      <c r="Z412" s="33">
        <v>7.1516819571865425E-2</v>
      </c>
      <c r="AA412" s="33">
        <v>0</v>
      </c>
      <c r="AB412" s="33">
        <v>0</v>
      </c>
      <c r="AC412" s="33">
        <v>0</v>
      </c>
      <c r="AD412" s="33">
        <v>0</v>
      </c>
      <c r="AE412" s="33">
        <v>0</v>
      </c>
      <c r="AF412" s="33">
        <v>0</v>
      </c>
      <c r="AG412" s="33">
        <v>0</v>
      </c>
      <c r="AH412" t="s">
        <v>51</v>
      </c>
      <c r="AI412" s="34">
        <v>7</v>
      </c>
    </row>
    <row r="413" spans="1:35" x14ac:dyDescent="0.25">
      <c r="A413" t="s">
        <v>1347</v>
      </c>
      <c r="B413" t="s">
        <v>805</v>
      </c>
      <c r="C413" t="s">
        <v>1176</v>
      </c>
      <c r="D413" t="s">
        <v>1289</v>
      </c>
      <c r="E413" s="33">
        <v>132.34444444444443</v>
      </c>
      <c r="F413" s="33">
        <v>4.7111111111111112</v>
      </c>
      <c r="G413" s="33">
        <v>0</v>
      </c>
      <c r="H413" s="33">
        <v>0</v>
      </c>
      <c r="I413" s="33">
        <v>10.4</v>
      </c>
      <c r="J413" s="33">
        <v>0</v>
      </c>
      <c r="K413" s="33">
        <v>0</v>
      </c>
      <c r="L413" s="33">
        <v>3.0219999999999994</v>
      </c>
      <c r="M413" s="33">
        <v>4.4644444444444407</v>
      </c>
      <c r="N413" s="33">
        <v>6.3333333333333339E-2</v>
      </c>
      <c r="O413" s="33">
        <v>3.4212072873814094E-2</v>
      </c>
      <c r="P413" s="33">
        <v>0</v>
      </c>
      <c r="Q413" s="33">
        <v>0</v>
      </c>
      <c r="R413" s="33">
        <v>0</v>
      </c>
      <c r="S413" s="33">
        <v>4.7592222222222222</v>
      </c>
      <c r="T413" s="33">
        <v>10.158333333333331</v>
      </c>
      <c r="U413" s="33">
        <v>0</v>
      </c>
      <c r="V413" s="33">
        <v>0.11271765594828309</v>
      </c>
      <c r="W413" s="33">
        <v>4.1965555555555571</v>
      </c>
      <c r="X413" s="33">
        <v>5.2804444444444441</v>
      </c>
      <c r="Y413" s="33">
        <v>0</v>
      </c>
      <c r="Z413" s="33">
        <v>7.160859709512217E-2</v>
      </c>
      <c r="AA413" s="33">
        <v>0</v>
      </c>
      <c r="AB413" s="33">
        <v>0</v>
      </c>
      <c r="AC413" s="33">
        <v>0</v>
      </c>
      <c r="AD413" s="33">
        <v>0</v>
      </c>
      <c r="AE413" s="33">
        <v>0</v>
      </c>
      <c r="AF413" s="33">
        <v>0</v>
      </c>
      <c r="AG413" s="33">
        <v>0</v>
      </c>
      <c r="AH413" t="s">
        <v>320</v>
      </c>
      <c r="AI413" s="34">
        <v>7</v>
      </c>
    </row>
    <row r="414" spans="1:35" x14ac:dyDescent="0.25">
      <c r="A414" t="s">
        <v>1347</v>
      </c>
      <c r="B414" t="s">
        <v>925</v>
      </c>
      <c r="C414" t="s">
        <v>1100</v>
      </c>
      <c r="D414" t="s">
        <v>1271</v>
      </c>
      <c r="E414" s="33">
        <v>60.077777777777776</v>
      </c>
      <c r="F414" s="33">
        <v>5.6</v>
      </c>
      <c r="G414" s="33">
        <v>0.33333333333333331</v>
      </c>
      <c r="H414" s="33">
        <v>0.28800000000000009</v>
      </c>
      <c r="I414" s="33">
        <v>0.65555555555555556</v>
      </c>
      <c r="J414" s="33">
        <v>0</v>
      </c>
      <c r="K414" s="33">
        <v>0</v>
      </c>
      <c r="L414" s="33">
        <v>0.33666666666666661</v>
      </c>
      <c r="M414" s="33">
        <v>5.6948888888888884</v>
      </c>
      <c r="N414" s="33">
        <v>0</v>
      </c>
      <c r="O414" s="33">
        <v>9.479193637876826E-2</v>
      </c>
      <c r="P414" s="33">
        <v>4.918000000000001</v>
      </c>
      <c r="Q414" s="33">
        <v>0</v>
      </c>
      <c r="R414" s="33">
        <v>8.1860551137414486E-2</v>
      </c>
      <c r="S414" s="33">
        <v>0.33633333333333337</v>
      </c>
      <c r="T414" s="33">
        <v>0.4824444444444444</v>
      </c>
      <c r="U414" s="33">
        <v>0</v>
      </c>
      <c r="V414" s="33">
        <v>1.3628629554281489E-2</v>
      </c>
      <c r="W414" s="33">
        <v>0.36233333333333334</v>
      </c>
      <c r="X414" s="33">
        <v>1.724</v>
      </c>
      <c r="Y414" s="33">
        <v>0</v>
      </c>
      <c r="Z414" s="33">
        <v>3.4727205474385056E-2</v>
      </c>
      <c r="AA414" s="33">
        <v>0</v>
      </c>
      <c r="AB414" s="33">
        <v>0</v>
      </c>
      <c r="AC414" s="33">
        <v>0</v>
      </c>
      <c r="AD414" s="33">
        <v>0</v>
      </c>
      <c r="AE414" s="33">
        <v>0</v>
      </c>
      <c r="AF414" s="33">
        <v>0</v>
      </c>
      <c r="AG414" s="33">
        <v>0</v>
      </c>
      <c r="AH414" t="s">
        <v>443</v>
      </c>
      <c r="AI414" s="34">
        <v>7</v>
      </c>
    </row>
    <row r="415" spans="1:35" x14ac:dyDescent="0.25">
      <c r="A415" t="s">
        <v>1347</v>
      </c>
      <c r="B415" t="s">
        <v>850</v>
      </c>
      <c r="C415" t="s">
        <v>1100</v>
      </c>
      <c r="D415" t="s">
        <v>1271</v>
      </c>
      <c r="E415" s="33">
        <v>48.62222222222222</v>
      </c>
      <c r="F415" s="33">
        <v>5.5111111111111111</v>
      </c>
      <c r="G415" s="33">
        <v>1.1111111111111112E-2</v>
      </c>
      <c r="H415" s="33">
        <v>0.10555555555555556</v>
      </c>
      <c r="I415" s="33">
        <v>0.28888888888888886</v>
      </c>
      <c r="J415" s="33">
        <v>0</v>
      </c>
      <c r="K415" s="33">
        <v>0</v>
      </c>
      <c r="L415" s="33">
        <v>0.40933333333333327</v>
      </c>
      <c r="M415" s="33">
        <v>0</v>
      </c>
      <c r="N415" s="33">
        <v>10.227444444444444</v>
      </c>
      <c r="O415" s="33">
        <v>0.21034506398537478</v>
      </c>
      <c r="P415" s="33">
        <v>0</v>
      </c>
      <c r="Q415" s="33">
        <v>6.2065555555555543</v>
      </c>
      <c r="R415" s="33">
        <v>0.12764853747714805</v>
      </c>
      <c r="S415" s="33">
        <v>0.6243333333333333</v>
      </c>
      <c r="T415" s="33">
        <v>2.4424444444444449</v>
      </c>
      <c r="U415" s="33">
        <v>0</v>
      </c>
      <c r="V415" s="33">
        <v>6.3073583180987214E-2</v>
      </c>
      <c r="W415" s="33">
        <v>1.3801111111111111</v>
      </c>
      <c r="X415" s="33">
        <v>5.3898888888888896</v>
      </c>
      <c r="Y415" s="33">
        <v>0</v>
      </c>
      <c r="Z415" s="33">
        <v>0.13923674588665449</v>
      </c>
      <c r="AA415" s="33">
        <v>0</v>
      </c>
      <c r="AB415" s="33">
        <v>0</v>
      </c>
      <c r="AC415" s="33">
        <v>0</v>
      </c>
      <c r="AD415" s="33">
        <v>0</v>
      </c>
      <c r="AE415" s="33">
        <v>0</v>
      </c>
      <c r="AF415" s="33">
        <v>0</v>
      </c>
      <c r="AG415" s="33">
        <v>0</v>
      </c>
      <c r="AH415" t="s">
        <v>368</v>
      </c>
      <c r="AI415" s="34">
        <v>7</v>
      </c>
    </row>
    <row r="416" spans="1:35" x14ac:dyDescent="0.25">
      <c r="A416" t="s">
        <v>1347</v>
      </c>
      <c r="B416" t="s">
        <v>910</v>
      </c>
      <c r="C416" t="s">
        <v>1078</v>
      </c>
      <c r="D416" t="s">
        <v>1292</v>
      </c>
      <c r="E416" s="33">
        <v>42.422222222222224</v>
      </c>
      <c r="F416" s="33">
        <v>0</v>
      </c>
      <c r="G416" s="33">
        <v>0</v>
      </c>
      <c r="H416" s="33">
        <v>0</v>
      </c>
      <c r="I416" s="33">
        <v>0</v>
      </c>
      <c r="J416" s="33">
        <v>0</v>
      </c>
      <c r="K416" s="33">
        <v>0</v>
      </c>
      <c r="L416" s="33">
        <v>1.0277777777777777</v>
      </c>
      <c r="M416" s="33">
        <v>0</v>
      </c>
      <c r="N416" s="33">
        <v>0</v>
      </c>
      <c r="O416" s="33">
        <v>0</v>
      </c>
      <c r="P416" s="33">
        <v>0</v>
      </c>
      <c r="Q416" s="33">
        <v>0</v>
      </c>
      <c r="R416" s="33">
        <v>0</v>
      </c>
      <c r="S416" s="33">
        <v>1.125</v>
      </c>
      <c r="T416" s="33">
        <v>4.0775555555555547</v>
      </c>
      <c r="U416" s="33">
        <v>0</v>
      </c>
      <c r="V416" s="33">
        <v>0.12263750654793083</v>
      </c>
      <c r="W416" s="33">
        <v>2.4904444444444449</v>
      </c>
      <c r="X416" s="33">
        <v>6.3938888888888892</v>
      </c>
      <c r="Y416" s="33">
        <v>0</v>
      </c>
      <c r="Z416" s="33">
        <v>0.20942640125720274</v>
      </c>
      <c r="AA416" s="33">
        <v>0</v>
      </c>
      <c r="AB416" s="33">
        <v>0</v>
      </c>
      <c r="AC416" s="33">
        <v>0</v>
      </c>
      <c r="AD416" s="33">
        <v>0</v>
      </c>
      <c r="AE416" s="33">
        <v>0</v>
      </c>
      <c r="AF416" s="33">
        <v>0</v>
      </c>
      <c r="AG416" s="33">
        <v>0</v>
      </c>
      <c r="AH416" t="s">
        <v>428</v>
      </c>
      <c r="AI416" s="34">
        <v>7</v>
      </c>
    </row>
    <row r="417" spans="1:35" x14ac:dyDescent="0.25">
      <c r="A417" t="s">
        <v>1347</v>
      </c>
      <c r="B417" t="s">
        <v>738</v>
      </c>
      <c r="C417" t="s">
        <v>1053</v>
      </c>
      <c r="D417" t="s">
        <v>1283</v>
      </c>
      <c r="E417" s="33">
        <v>63.222222222222221</v>
      </c>
      <c r="F417" s="33">
        <v>5.6888888888888891</v>
      </c>
      <c r="G417" s="33">
        <v>6.6666666666666666E-2</v>
      </c>
      <c r="H417" s="33">
        <v>0.20277777777777778</v>
      </c>
      <c r="I417" s="33">
        <v>0.42222222222222222</v>
      </c>
      <c r="J417" s="33">
        <v>0</v>
      </c>
      <c r="K417" s="33">
        <v>0</v>
      </c>
      <c r="L417" s="33">
        <v>1.6706666666666665</v>
      </c>
      <c r="M417" s="33">
        <v>0</v>
      </c>
      <c r="N417" s="33">
        <v>7.6601111111111111</v>
      </c>
      <c r="O417" s="33">
        <v>0.12116168717047451</v>
      </c>
      <c r="P417" s="33">
        <v>0</v>
      </c>
      <c r="Q417" s="33">
        <v>0</v>
      </c>
      <c r="R417" s="33">
        <v>0</v>
      </c>
      <c r="S417" s="33">
        <v>1.8653333333333335</v>
      </c>
      <c r="T417" s="33">
        <v>0</v>
      </c>
      <c r="U417" s="33">
        <v>7.2888888888888888</v>
      </c>
      <c r="V417" s="33">
        <v>0.14479437609841828</v>
      </c>
      <c r="W417" s="33">
        <v>3.1944444444444433</v>
      </c>
      <c r="X417" s="33">
        <v>0</v>
      </c>
      <c r="Y417" s="33">
        <v>5.1222222222222218</v>
      </c>
      <c r="Z417" s="33">
        <v>0.1315465729349736</v>
      </c>
      <c r="AA417" s="33">
        <v>0</v>
      </c>
      <c r="AB417" s="33">
        <v>0</v>
      </c>
      <c r="AC417" s="33">
        <v>0</v>
      </c>
      <c r="AD417" s="33">
        <v>0</v>
      </c>
      <c r="AE417" s="33">
        <v>0</v>
      </c>
      <c r="AF417" s="33">
        <v>0</v>
      </c>
      <c r="AG417" s="33">
        <v>0</v>
      </c>
      <c r="AH417" t="s">
        <v>252</v>
      </c>
      <c r="AI417" s="34">
        <v>7</v>
      </c>
    </row>
    <row r="418" spans="1:35" x14ac:dyDescent="0.25">
      <c r="A418" t="s">
        <v>1347</v>
      </c>
      <c r="B418" t="s">
        <v>780</v>
      </c>
      <c r="C418" t="s">
        <v>1058</v>
      </c>
      <c r="D418" t="s">
        <v>1253</v>
      </c>
      <c r="E418" s="33">
        <v>56.488888888888887</v>
      </c>
      <c r="F418" s="33">
        <v>4.9777777777777779</v>
      </c>
      <c r="G418" s="33">
        <v>0.28888888888888886</v>
      </c>
      <c r="H418" s="33">
        <v>0.13333333333333333</v>
      </c>
      <c r="I418" s="33">
        <v>0</v>
      </c>
      <c r="J418" s="33">
        <v>0</v>
      </c>
      <c r="K418" s="33">
        <v>0</v>
      </c>
      <c r="L418" s="33">
        <v>0.53144444444444439</v>
      </c>
      <c r="M418" s="33">
        <v>5.7555555555555555</v>
      </c>
      <c r="N418" s="33">
        <v>0</v>
      </c>
      <c r="O418" s="33">
        <v>0.10188827694728561</v>
      </c>
      <c r="P418" s="33">
        <v>4.6638888888888888</v>
      </c>
      <c r="Q418" s="33">
        <v>4.9138888888888888</v>
      </c>
      <c r="R418" s="33">
        <v>0.16955153422501967</v>
      </c>
      <c r="S418" s="33">
        <v>0.63555555555555554</v>
      </c>
      <c r="T418" s="33">
        <v>5.4470000000000001</v>
      </c>
      <c r="U418" s="33">
        <v>0</v>
      </c>
      <c r="V418" s="33">
        <v>0.10767702596380803</v>
      </c>
      <c r="W418" s="33">
        <v>0.96955555555555606</v>
      </c>
      <c r="X418" s="33">
        <v>3.6361111111111106</v>
      </c>
      <c r="Y418" s="33">
        <v>0</v>
      </c>
      <c r="Z418" s="33">
        <v>8.1532258064516139E-2</v>
      </c>
      <c r="AA418" s="33">
        <v>0</v>
      </c>
      <c r="AB418" s="33">
        <v>0</v>
      </c>
      <c r="AC418" s="33">
        <v>0</v>
      </c>
      <c r="AD418" s="33">
        <v>18.8</v>
      </c>
      <c r="AE418" s="33">
        <v>0</v>
      </c>
      <c r="AF418" s="33">
        <v>0</v>
      </c>
      <c r="AG418" s="33">
        <v>0</v>
      </c>
      <c r="AH418" t="s">
        <v>295</v>
      </c>
      <c r="AI418" s="34">
        <v>7</v>
      </c>
    </row>
    <row r="419" spans="1:35" x14ac:dyDescent="0.25">
      <c r="A419" t="s">
        <v>1347</v>
      </c>
      <c r="B419" t="s">
        <v>739</v>
      </c>
      <c r="C419" t="s">
        <v>1150</v>
      </c>
      <c r="D419" t="s">
        <v>1279</v>
      </c>
      <c r="E419" s="33">
        <v>73.288888888888891</v>
      </c>
      <c r="F419" s="33">
        <v>5.6888888888888891</v>
      </c>
      <c r="G419" s="33">
        <v>0.13333333333333333</v>
      </c>
      <c r="H419" s="33">
        <v>0.31111111111111112</v>
      </c>
      <c r="I419" s="33">
        <v>0.26666666666666666</v>
      </c>
      <c r="J419" s="33">
        <v>0</v>
      </c>
      <c r="K419" s="33">
        <v>0</v>
      </c>
      <c r="L419" s="33">
        <v>1.3236666666666668</v>
      </c>
      <c r="M419" s="33">
        <v>0</v>
      </c>
      <c r="N419" s="33">
        <v>8.9804444444444478</v>
      </c>
      <c r="O419" s="33">
        <v>0.12253486961795032</v>
      </c>
      <c r="P419" s="33">
        <v>0</v>
      </c>
      <c r="Q419" s="33">
        <v>5.5293333333333319</v>
      </c>
      <c r="R419" s="33">
        <v>7.5445724681625206E-2</v>
      </c>
      <c r="S419" s="33">
        <v>4.4178888888888883</v>
      </c>
      <c r="T419" s="33">
        <v>2.6482222222222225</v>
      </c>
      <c r="U419" s="33">
        <v>0</v>
      </c>
      <c r="V419" s="33">
        <v>9.6414493632504539E-2</v>
      </c>
      <c r="W419" s="33">
        <v>1.1944444444444444</v>
      </c>
      <c r="X419" s="33">
        <v>3.119444444444444</v>
      </c>
      <c r="Y419" s="33">
        <v>4.4444444444444446E-2</v>
      </c>
      <c r="Z419" s="33">
        <v>5.9467859308671912E-2</v>
      </c>
      <c r="AA419" s="33">
        <v>0</v>
      </c>
      <c r="AB419" s="33">
        <v>0</v>
      </c>
      <c r="AC419" s="33">
        <v>0</v>
      </c>
      <c r="AD419" s="33">
        <v>0</v>
      </c>
      <c r="AE419" s="33">
        <v>0</v>
      </c>
      <c r="AF419" s="33">
        <v>0</v>
      </c>
      <c r="AG419" s="33">
        <v>0</v>
      </c>
      <c r="AH419" t="s">
        <v>253</v>
      </c>
      <c r="AI419" s="34">
        <v>7</v>
      </c>
    </row>
    <row r="420" spans="1:35" x14ac:dyDescent="0.25">
      <c r="A420" t="s">
        <v>1347</v>
      </c>
      <c r="B420" t="s">
        <v>499</v>
      </c>
      <c r="C420" t="s">
        <v>1065</v>
      </c>
      <c r="D420" t="s">
        <v>1283</v>
      </c>
      <c r="E420" s="33">
        <v>142.36666666666667</v>
      </c>
      <c r="F420" s="33">
        <v>5.4444444444444446</v>
      </c>
      <c r="G420" s="33">
        <v>0</v>
      </c>
      <c r="H420" s="33">
        <v>0</v>
      </c>
      <c r="I420" s="33">
        <v>2.7555555555555555</v>
      </c>
      <c r="J420" s="33">
        <v>0</v>
      </c>
      <c r="K420" s="33">
        <v>0</v>
      </c>
      <c r="L420" s="33">
        <v>5.1754444444444436</v>
      </c>
      <c r="M420" s="33">
        <v>5.6888888888888891</v>
      </c>
      <c r="N420" s="33">
        <v>0</v>
      </c>
      <c r="O420" s="33">
        <v>3.9959416217903693E-2</v>
      </c>
      <c r="P420" s="33">
        <v>5.4433333333333307</v>
      </c>
      <c r="Q420" s="33">
        <v>8.4577777777777765</v>
      </c>
      <c r="R420" s="33">
        <v>9.7643018809022042E-2</v>
      </c>
      <c r="S420" s="33">
        <v>4.8436666666666666</v>
      </c>
      <c r="T420" s="33">
        <v>7.6271111111111116</v>
      </c>
      <c r="U420" s="33">
        <v>0</v>
      </c>
      <c r="V420" s="33">
        <v>8.7596191368141729E-2</v>
      </c>
      <c r="W420" s="33">
        <v>5.3184444444444443</v>
      </c>
      <c r="X420" s="33">
        <v>3.6932222222222229</v>
      </c>
      <c r="Y420" s="33">
        <v>0</v>
      </c>
      <c r="Z420" s="33">
        <v>6.3298993210021068E-2</v>
      </c>
      <c r="AA420" s="33">
        <v>0</v>
      </c>
      <c r="AB420" s="33">
        <v>0</v>
      </c>
      <c r="AC420" s="33">
        <v>0</v>
      </c>
      <c r="AD420" s="33">
        <v>0</v>
      </c>
      <c r="AE420" s="33">
        <v>0</v>
      </c>
      <c r="AF420" s="33">
        <v>0</v>
      </c>
      <c r="AG420" s="33">
        <v>0</v>
      </c>
      <c r="AH420" t="s">
        <v>10</v>
      </c>
      <c r="AI420" s="34">
        <v>7</v>
      </c>
    </row>
    <row r="421" spans="1:35" x14ac:dyDescent="0.25">
      <c r="A421" t="s">
        <v>1347</v>
      </c>
      <c r="B421" t="s">
        <v>939</v>
      </c>
      <c r="C421" t="s">
        <v>1205</v>
      </c>
      <c r="D421" t="s">
        <v>1232</v>
      </c>
      <c r="E421" s="33">
        <v>40.888888888888886</v>
      </c>
      <c r="F421" s="33">
        <v>5.6888888888888891</v>
      </c>
      <c r="G421" s="33">
        <v>0.13333333333333333</v>
      </c>
      <c r="H421" s="33">
        <v>0.2</v>
      </c>
      <c r="I421" s="33">
        <v>8.8888888888888892E-2</v>
      </c>
      <c r="J421" s="33">
        <v>0</v>
      </c>
      <c r="K421" s="33">
        <v>0</v>
      </c>
      <c r="L421" s="33">
        <v>0.2891111111111111</v>
      </c>
      <c r="M421" s="33">
        <v>0</v>
      </c>
      <c r="N421" s="33">
        <v>7.3197777777777784</v>
      </c>
      <c r="O421" s="33">
        <v>0.17901630434782612</v>
      </c>
      <c r="P421" s="33">
        <v>0</v>
      </c>
      <c r="Q421" s="33">
        <v>4.2391111111111108</v>
      </c>
      <c r="R421" s="33">
        <v>0.10367391304347826</v>
      </c>
      <c r="S421" s="33">
        <v>1.0446666666666666</v>
      </c>
      <c r="T421" s="33">
        <v>3.2428888888888885</v>
      </c>
      <c r="U421" s="33">
        <v>0</v>
      </c>
      <c r="V421" s="33">
        <v>0.1048586956521739</v>
      </c>
      <c r="W421" s="33">
        <v>1.1807777777777777</v>
      </c>
      <c r="X421" s="33">
        <v>3.9112222222222219</v>
      </c>
      <c r="Y421" s="33">
        <v>0</v>
      </c>
      <c r="Z421" s="33">
        <v>0.12453260869565218</v>
      </c>
      <c r="AA421" s="33">
        <v>0</v>
      </c>
      <c r="AB421" s="33">
        <v>0</v>
      </c>
      <c r="AC421" s="33">
        <v>0</v>
      </c>
      <c r="AD421" s="33">
        <v>0</v>
      </c>
      <c r="AE421" s="33">
        <v>0</v>
      </c>
      <c r="AF421" s="33">
        <v>0</v>
      </c>
      <c r="AG421" s="33">
        <v>0</v>
      </c>
      <c r="AH421" t="s">
        <v>457</v>
      </c>
      <c r="AI421" s="34">
        <v>7</v>
      </c>
    </row>
    <row r="422" spans="1:35" x14ac:dyDescent="0.25">
      <c r="A422" t="s">
        <v>1347</v>
      </c>
      <c r="B422" t="s">
        <v>888</v>
      </c>
      <c r="C422" t="s">
        <v>1078</v>
      </c>
      <c r="D422" t="s">
        <v>1292</v>
      </c>
      <c r="E422" s="33">
        <v>51.455555555555556</v>
      </c>
      <c r="F422" s="33">
        <v>5.333333333333333</v>
      </c>
      <c r="G422" s="33">
        <v>0</v>
      </c>
      <c r="H422" s="33">
        <v>0.3</v>
      </c>
      <c r="I422" s="33">
        <v>0.2</v>
      </c>
      <c r="J422" s="33">
        <v>0</v>
      </c>
      <c r="K422" s="33">
        <v>0</v>
      </c>
      <c r="L422" s="33">
        <v>1.0479999999999998</v>
      </c>
      <c r="M422" s="33">
        <v>0</v>
      </c>
      <c r="N422" s="33">
        <v>5.8127777777777787</v>
      </c>
      <c r="O422" s="33">
        <v>0.11296696177931334</v>
      </c>
      <c r="P422" s="33">
        <v>0</v>
      </c>
      <c r="Q422" s="33">
        <v>4.7621111111111114</v>
      </c>
      <c r="R422" s="33">
        <v>9.2548045778449578E-2</v>
      </c>
      <c r="S422" s="33">
        <v>1.1856666666666671</v>
      </c>
      <c r="T422" s="33">
        <v>3.5119999999999991</v>
      </c>
      <c r="U422" s="33">
        <v>0</v>
      </c>
      <c r="V422" s="33">
        <v>9.1295616497516732E-2</v>
      </c>
      <c r="W422" s="33">
        <v>0.98199999999999965</v>
      </c>
      <c r="X422" s="33">
        <v>4.1683333333333348</v>
      </c>
      <c r="Y422" s="33">
        <v>0</v>
      </c>
      <c r="Z422" s="33">
        <v>0.10009285251565538</v>
      </c>
      <c r="AA422" s="33">
        <v>0</v>
      </c>
      <c r="AB422" s="33">
        <v>0</v>
      </c>
      <c r="AC422" s="33">
        <v>0</v>
      </c>
      <c r="AD422" s="33">
        <v>0</v>
      </c>
      <c r="AE422" s="33">
        <v>0</v>
      </c>
      <c r="AF422" s="33">
        <v>0</v>
      </c>
      <c r="AG422" s="33">
        <v>0</v>
      </c>
      <c r="AH422" t="s">
        <v>406</v>
      </c>
      <c r="AI422" s="34">
        <v>7</v>
      </c>
    </row>
    <row r="423" spans="1:35" x14ac:dyDescent="0.25">
      <c r="A423" t="s">
        <v>1347</v>
      </c>
      <c r="B423" t="s">
        <v>868</v>
      </c>
      <c r="C423" t="s">
        <v>1008</v>
      </c>
      <c r="D423" t="s">
        <v>1258</v>
      </c>
      <c r="E423" s="33">
        <v>49.255555555555553</v>
      </c>
      <c r="F423" s="33">
        <v>5.6</v>
      </c>
      <c r="G423" s="33">
        <v>0</v>
      </c>
      <c r="H423" s="33">
        <v>0.16666666666666666</v>
      </c>
      <c r="I423" s="33">
        <v>0.17777777777777778</v>
      </c>
      <c r="J423" s="33">
        <v>0</v>
      </c>
      <c r="K423" s="33">
        <v>0</v>
      </c>
      <c r="L423" s="33">
        <v>0.21577777777777779</v>
      </c>
      <c r="M423" s="33">
        <v>0</v>
      </c>
      <c r="N423" s="33">
        <v>5.4260000000000019</v>
      </c>
      <c r="O423" s="33">
        <v>0.11016016241822697</v>
      </c>
      <c r="P423" s="33">
        <v>0</v>
      </c>
      <c r="Q423" s="33">
        <v>4.7823333333333347</v>
      </c>
      <c r="R423" s="33">
        <v>9.709226257613357E-2</v>
      </c>
      <c r="S423" s="33">
        <v>2.9556666666666667</v>
      </c>
      <c r="T423" s="33">
        <v>8.8666666666666671E-2</v>
      </c>
      <c r="U423" s="33">
        <v>0</v>
      </c>
      <c r="V423" s="33">
        <v>6.1806902774644713E-2</v>
      </c>
      <c r="W423" s="33">
        <v>0.46977777777777779</v>
      </c>
      <c r="X423" s="33">
        <v>2.8760000000000003</v>
      </c>
      <c r="Y423" s="33">
        <v>0</v>
      </c>
      <c r="Z423" s="33">
        <v>6.7926911797879547E-2</v>
      </c>
      <c r="AA423" s="33">
        <v>0</v>
      </c>
      <c r="AB423" s="33">
        <v>0</v>
      </c>
      <c r="AC423" s="33">
        <v>0</v>
      </c>
      <c r="AD423" s="33">
        <v>0</v>
      </c>
      <c r="AE423" s="33">
        <v>0</v>
      </c>
      <c r="AF423" s="33">
        <v>0</v>
      </c>
      <c r="AG423" s="33">
        <v>0</v>
      </c>
      <c r="AH423" t="s">
        <v>386</v>
      </c>
      <c r="AI423" s="34">
        <v>7</v>
      </c>
    </row>
    <row r="424" spans="1:35" x14ac:dyDescent="0.25">
      <c r="A424" t="s">
        <v>1347</v>
      </c>
      <c r="B424" t="s">
        <v>859</v>
      </c>
      <c r="C424" t="s">
        <v>1038</v>
      </c>
      <c r="D424" t="s">
        <v>1212</v>
      </c>
      <c r="E424" s="33">
        <v>45.93333333333333</v>
      </c>
      <c r="F424" s="33">
        <v>5.6888888888888891</v>
      </c>
      <c r="G424" s="33">
        <v>0</v>
      </c>
      <c r="H424" s="33">
        <v>0.2722222222222222</v>
      </c>
      <c r="I424" s="33">
        <v>0.2</v>
      </c>
      <c r="J424" s="33">
        <v>0</v>
      </c>
      <c r="K424" s="33">
        <v>0</v>
      </c>
      <c r="L424" s="33">
        <v>1.0016666666666665</v>
      </c>
      <c r="M424" s="33">
        <v>0</v>
      </c>
      <c r="N424" s="33">
        <v>4.2093333333333334</v>
      </c>
      <c r="O424" s="33">
        <v>9.1640058055152407E-2</v>
      </c>
      <c r="P424" s="33">
        <v>0</v>
      </c>
      <c r="Q424" s="33">
        <v>8.5763333333333307</v>
      </c>
      <c r="R424" s="33">
        <v>0.18671262699564581</v>
      </c>
      <c r="S424" s="33">
        <v>1.4920000000000004</v>
      </c>
      <c r="T424" s="33">
        <v>4.8520000000000012</v>
      </c>
      <c r="U424" s="33">
        <v>0</v>
      </c>
      <c r="V424" s="33">
        <v>0.13811320754716985</v>
      </c>
      <c r="W424" s="33">
        <v>1.832222222222222</v>
      </c>
      <c r="X424" s="33">
        <v>3.2022222222222232</v>
      </c>
      <c r="Y424" s="33">
        <v>1.9333333333333333</v>
      </c>
      <c r="Z424" s="33">
        <v>0.15169327527818097</v>
      </c>
      <c r="AA424" s="33">
        <v>0</v>
      </c>
      <c r="AB424" s="33">
        <v>0</v>
      </c>
      <c r="AC424" s="33">
        <v>0</v>
      </c>
      <c r="AD424" s="33">
        <v>0</v>
      </c>
      <c r="AE424" s="33">
        <v>0</v>
      </c>
      <c r="AF424" s="33">
        <v>0</v>
      </c>
      <c r="AG424" s="33">
        <v>0</v>
      </c>
      <c r="AH424" t="s">
        <v>377</v>
      </c>
      <c r="AI424" s="34">
        <v>7</v>
      </c>
    </row>
    <row r="425" spans="1:35" x14ac:dyDescent="0.25">
      <c r="A425" t="s">
        <v>1347</v>
      </c>
      <c r="B425" t="s">
        <v>598</v>
      </c>
      <c r="C425" t="s">
        <v>1065</v>
      </c>
      <c r="D425" t="s">
        <v>1283</v>
      </c>
      <c r="E425" s="33">
        <v>80.477777777777774</v>
      </c>
      <c r="F425" s="33">
        <v>5.6888888888888891</v>
      </c>
      <c r="G425" s="33">
        <v>0</v>
      </c>
      <c r="H425" s="33">
        <v>0.73333333333333328</v>
      </c>
      <c r="I425" s="33">
        <v>0.37777777777777777</v>
      </c>
      <c r="J425" s="33">
        <v>0</v>
      </c>
      <c r="K425" s="33">
        <v>0</v>
      </c>
      <c r="L425" s="33">
        <v>0.83366666666666667</v>
      </c>
      <c r="M425" s="33">
        <v>0</v>
      </c>
      <c r="N425" s="33">
        <v>6.3614444444444453</v>
      </c>
      <c r="O425" s="33">
        <v>7.904597542454786E-2</v>
      </c>
      <c r="P425" s="33">
        <v>0</v>
      </c>
      <c r="Q425" s="33">
        <v>11.10588888888889</v>
      </c>
      <c r="R425" s="33">
        <v>0.13799944774264808</v>
      </c>
      <c r="S425" s="33">
        <v>3.0253333333333337</v>
      </c>
      <c r="T425" s="33">
        <v>2.7462222222222232</v>
      </c>
      <c r="U425" s="33">
        <v>0</v>
      </c>
      <c r="V425" s="33">
        <v>7.1716139721110045E-2</v>
      </c>
      <c r="W425" s="33">
        <v>2.0060000000000002</v>
      </c>
      <c r="X425" s="33">
        <v>2.8281111111111104</v>
      </c>
      <c r="Y425" s="33">
        <v>0</v>
      </c>
      <c r="Z425" s="33">
        <v>6.0067651525610929E-2</v>
      </c>
      <c r="AA425" s="33">
        <v>0</v>
      </c>
      <c r="AB425" s="33">
        <v>0</v>
      </c>
      <c r="AC425" s="33">
        <v>0</v>
      </c>
      <c r="AD425" s="33">
        <v>0</v>
      </c>
      <c r="AE425" s="33">
        <v>0</v>
      </c>
      <c r="AF425" s="33">
        <v>0</v>
      </c>
      <c r="AG425" s="33">
        <v>0</v>
      </c>
      <c r="AH425" t="s">
        <v>111</v>
      </c>
      <c r="AI425" s="34">
        <v>7</v>
      </c>
    </row>
    <row r="426" spans="1:35" x14ac:dyDescent="0.25">
      <c r="A426" t="s">
        <v>1347</v>
      </c>
      <c r="B426" t="s">
        <v>774</v>
      </c>
      <c r="C426" t="s">
        <v>1162</v>
      </c>
      <c r="D426" t="s">
        <v>1317</v>
      </c>
      <c r="E426" s="33">
        <v>52.044444444444444</v>
      </c>
      <c r="F426" s="33">
        <v>5.6444444444444448</v>
      </c>
      <c r="G426" s="33">
        <v>0.2</v>
      </c>
      <c r="H426" s="33">
        <v>0.2</v>
      </c>
      <c r="I426" s="33">
        <v>8.8888888888888892E-2</v>
      </c>
      <c r="J426" s="33">
        <v>0</v>
      </c>
      <c r="K426" s="33">
        <v>0</v>
      </c>
      <c r="L426" s="33">
        <v>1.5914444444444444</v>
      </c>
      <c r="M426" s="33">
        <v>0</v>
      </c>
      <c r="N426" s="33">
        <v>5.7879999999999985</v>
      </c>
      <c r="O426" s="33">
        <v>0.11121263877028179</v>
      </c>
      <c r="P426" s="33">
        <v>0</v>
      </c>
      <c r="Q426" s="33">
        <v>10.998222222222227</v>
      </c>
      <c r="R426" s="33">
        <v>0.21132365499573022</v>
      </c>
      <c r="S426" s="33">
        <v>0.9314444444444443</v>
      </c>
      <c r="T426" s="33">
        <v>4.2373333333333347</v>
      </c>
      <c r="U426" s="33">
        <v>0</v>
      </c>
      <c r="V426" s="33">
        <v>9.9314688300597795E-2</v>
      </c>
      <c r="W426" s="33">
        <v>0.94266666666666665</v>
      </c>
      <c r="X426" s="33">
        <v>4.5121111111111105</v>
      </c>
      <c r="Y426" s="33">
        <v>0</v>
      </c>
      <c r="Z426" s="33">
        <v>0.10480999146029034</v>
      </c>
      <c r="AA426" s="33">
        <v>0</v>
      </c>
      <c r="AB426" s="33">
        <v>0</v>
      </c>
      <c r="AC426" s="33">
        <v>0</v>
      </c>
      <c r="AD426" s="33">
        <v>0</v>
      </c>
      <c r="AE426" s="33">
        <v>0</v>
      </c>
      <c r="AF426" s="33">
        <v>0</v>
      </c>
      <c r="AG426" s="33">
        <v>0</v>
      </c>
      <c r="AH426" t="s">
        <v>289</v>
      </c>
      <c r="AI426" s="34">
        <v>7</v>
      </c>
    </row>
    <row r="427" spans="1:35" x14ac:dyDescent="0.25">
      <c r="A427" t="s">
        <v>1347</v>
      </c>
      <c r="B427" t="s">
        <v>865</v>
      </c>
      <c r="C427" t="s">
        <v>1073</v>
      </c>
      <c r="D427" t="s">
        <v>1237</v>
      </c>
      <c r="E427" s="33">
        <v>39.43333333333333</v>
      </c>
      <c r="F427" s="33">
        <v>5.2333333333333334</v>
      </c>
      <c r="G427" s="33">
        <v>0</v>
      </c>
      <c r="H427" s="33">
        <v>0.20555555555555555</v>
      </c>
      <c r="I427" s="33">
        <v>0.1</v>
      </c>
      <c r="J427" s="33">
        <v>0</v>
      </c>
      <c r="K427" s="33">
        <v>0</v>
      </c>
      <c r="L427" s="33">
        <v>3.0362222222222215</v>
      </c>
      <c r="M427" s="33">
        <v>0</v>
      </c>
      <c r="N427" s="33">
        <v>4.5728888888888886</v>
      </c>
      <c r="O427" s="33">
        <v>0.1159650605804452</v>
      </c>
      <c r="P427" s="33">
        <v>0</v>
      </c>
      <c r="Q427" s="33">
        <v>9.3638888888888889</v>
      </c>
      <c r="R427" s="33">
        <v>0.23746125669202595</v>
      </c>
      <c r="S427" s="33">
        <v>2.6888888888888891</v>
      </c>
      <c r="T427" s="33">
        <v>2.213888888888889</v>
      </c>
      <c r="U427" s="33">
        <v>0</v>
      </c>
      <c r="V427" s="33">
        <v>0.12433079740772052</v>
      </c>
      <c r="W427" s="33">
        <v>0.9782222222222221</v>
      </c>
      <c r="X427" s="33">
        <v>2.9835555555555553</v>
      </c>
      <c r="Y427" s="33">
        <v>0</v>
      </c>
      <c r="Z427" s="33">
        <v>0.10046773739081431</v>
      </c>
      <c r="AA427" s="33">
        <v>0</v>
      </c>
      <c r="AB427" s="33">
        <v>0</v>
      </c>
      <c r="AC427" s="33">
        <v>0</v>
      </c>
      <c r="AD427" s="33">
        <v>0</v>
      </c>
      <c r="AE427" s="33">
        <v>0</v>
      </c>
      <c r="AF427" s="33">
        <v>0</v>
      </c>
      <c r="AG427" s="33">
        <v>0</v>
      </c>
      <c r="AH427" t="s">
        <v>383</v>
      </c>
      <c r="AI427" s="34">
        <v>7</v>
      </c>
    </row>
    <row r="428" spans="1:35" x14ac:dyDescent="0.25">
      <c r="A428" t="s">
        <v>1347</v>
      </c>
      <c r="B428" t="s">
        <v>717</v>
      </c>
      <c r="C428" t="s">
        <v>1145</v>
      </c>
      <c r="D428" t="s">
        <v>1318</v>
      </c>
      <c r="E428" s="33">
        <v>66.788888888888891</v>
      </c>
      <c r="F428" s="33">
        <v>5.6888888888888891</v>
      </c>
      <c r="G428" s="33">
        <v>0</v>
      </c>
      <c r="H428" s="33">
        <v>0.6333333333333333</v>
      </c>
      <c r="I428" s="33">
        <v>0.28888888888888886</v>
      </c>
      <c r="J428" s="33">
        <v>0</v>
      </c>
      <c r="K428" s="33">
        <v>0</v>
      </c>
      <c r="L428" s="33">
        <v>4.8114444444444455</v>
      </c>
      <c r="M428" s="33">
        <v>0</v>
      </c>
      <c r="N428" s="33">
        <v>4.4074444444444429</v>
      </c>
      <c r="O428" s="33">
        <v>6.5990683746464787E-2</v>
      </c>
      <c r="P428" s="33">
        <v>0</v>
      </c>
      <c r="Q428" s="33">
        <v>21.691444444444443</v>
      </c>
      <c r="R428" s="33">
        <v>0.32477624355348522</v>
      </c>
      <c r="S428" s="33">
        <v>5.1878888888888888</v>
      </c>
      <c r="T428" s="33">
        <v>3.5494444444444437</v>
      </c>
      <c r="U428" s="33">
        <v>0</v>
      </c>
      <c r="V428" s="33">
        <v>0.13082016303443683</v>
      </c>
      <c r="W428" s="33">
        <v>4.3485555555555546</v>
      </c>
      <c r="X428" s="33">
        <v>6.8505555555555508</v>
      </c>
      <c r="Y428" s="33">
        <v>4.0222222222222221</v>
      </c>
      <c r="Z428" s="33">
        <v>0.22790217933788046</v>
      </c>
      <c r="AA428" s="33">
        <v>0</v>
      </c>
      <c r="AB428" s="33">
        <v>0</v>
      </c>
      <c r="AC428" s="33">
        <v>0</v>
      </c>
      <c r="AD428" s="33">
        <v>0</v>
      </c>
      <c r="AE428" s="33">
        <v>0</v>
      </c>
      <c r="AF428" s="33">
        <v>0</v>
      </c>
      <c r="AG428" s="33">
        <v>0</v>
      </c>
      <c r="AH428" t="s">
        <v>231</v>
      </c>
      <c r="AI428" s="34">
        <v>7</v>
      </c>
    </row>
    <row r="429" spans="1:35" x14ac:dyDescent="0.25">
      <c r="A429" t="s">
        <v>1347</v>
      </c>
      <c r="B429" t="s">
        <v>672</v>
      </c>
      <c r="C429" t="s">
        <v>1091</v>
      </c>
      <c r="D429" t="s">
        <v>1283</v>
      </c>
      <c r="E429" s="33">
        <v>144.47777777777779</v>
      </c>
      <c r="F429" s="33">
        <v>5.6888888888888891</v>
      </c>
      <c r="G429" s="33">
        <v>0</v>
      </c>
      <c r="H429" s="33">
        <v>1.0222222222222221</v>
      </c>
      <c r="I429" s="33">
        <v>0.45555555555555555</v>
      </c>
      <c r="J429" s="33">
        <v>0</v>
      </c>
      <c r="K429" s="33">
        <v>0</v>
      </c>
      <c r="L429" s="33">
        <v>4.3737777777777778</v>
      </c>
      <c r="M429" s="33">
        <v>0</v>
      </c>
      <c r="N429" s="33">
        <v>16.143999999999998</v>
      </c>
      <c r="O429" s="33">
        <v>0.11174036760747517</v>
      </c>
      <c r="P429" s="33">
        <v>0</v>
      </c>
      <c r="Q429" s="33">
        <v>33.784000000000006</v>
      </c>
      <c r="R429" s="33">
        <v>0.23383526878412678</v>
      </c>
      <c r="S429" s="33">
        <v>6.9154444444444456</v>
      </c>
      <c r="T429" s="33">
        <v>11.313222222222223</v>
      </c>
      <c r="U429" s="33">
        <v>0</v>
      </c>
      <c r="V429" s="33">
        <v>0.12616934553564563</v>
      </c>
      <c r="W429" s="33">
        <v>7.3202222222222266</v>
      </c>
      <c r="X429" s="33">
        <v>12.717777777777775</v>
      </c>
      <c r="Y429" s="33">
        <v>0.24444444444444444</v>
      </c>
      <c r="Z429" s="33">
        <v>0.14038452664769668</v>
      </c>
      <c r="AA429" s="33">
        <v>0</v>
      </c>
      <c r="AB429" s="33">
        <v>0</v>
      </c>
      <c r="AC429" s="33">
        <v>0</v>
      </c>
      <c r="AD429" s="33">
        <v>0</v>
      </c>
      <c r="AE429" s="33">
        <v>0</v>
      </c>
      <c r="AF429" s="33">
        <v>0</v>
      </c>
      <c r="AG429" s="33">
        <v>0</v>
      </c>
      <c r="AH429" t="s">
        <v>186</v>
      </c>
      <c r="AI429" s="34">
        <v>7</v>
      </c>
    </row>
    <row r="430" spans="1:35" x14ac:dyDescent="0.25">
      <c r="A430" t="s">
        <v>1347</v>
      </c>
      <c r="B430" t="s">
        <v>893</v>
      </c>
      <c r="C430" t="s">
        <v>1078</v>
      </c>
      <c r="D430" t="s">
        <v>1292</v>
      </c>
      <c r="E430" s="33">
        <v>23.544444444444444</v>
      </c>
      <c r="F430" s="33">
        <v>5.2222222222222223</v>
      </c>
      <c r="G430" s="33">
        <v>1.1111111111111112E-2</v>
      </c>
      <c r="H430" s="33">
        <v>0.36666666666666664</v>
      </c>
      <c r="I430" s="33">
        <v>0.18888888888888888</v>
      </c>
      <c r="J430" s="33">
        <v>0</v>
      </c>
      <c r="K430" s="33">
        <v>0</v>
      </c>
      <c r="L430" s="33">
        <v>1.5018888888888891</v>
      </c>
      <c r="M430" s="33">
        <v>0</v>
      </c>
      <c r="N430" s="33">
        <v>0</v>
      </c>
      <c r="O430" s="33">
        <v>0</v>
      </c>
      <c r="P430" s="33">
        <v>0</v>
      </c>
      <c r="Q430" s="33">
        <v>6.9435555555555561</v>
      </c>
      <c r="R430" s="33">
        <v>0.29491269466729592</v>
      </c>
      <c r="S430" s="33">
        <v>1.560777777777778</v>
      </c>
      <c r="T430" s="33">
        <v>2.9845555555555552</v>
      </c>
      <c r="U430" s="33">
        <v>0</v>
      </c>
      <c r="V430" s="33">
        <v>0.19305332704105713</v>
      </c>
      <c r="W430" s="33">
        <v>1.4705555555555558</v>
      </c>
      <c r="X430" s="33">
        <v>4.5158888888888882</v>
      </c>
      <c r="Y430" s="33">
        <v>0</v>
      </c>
      <c r="Z430" s="33">
        <v>0.25426144407739498</v>
      </c>
      <c r="AA430" s="33">
        <v>0</v>
      </c>
      <c r="AB430" s="33">
        <v>0</v>
      </c>
      <c r="AC430" s="33">
        <v>0</v>
      </c>
      <c r="AD430" s="33">
        <v>0</v>
      </c>
      <c r="AE430" s="33">
        <v>0</v>
      </c>
      <c r="AF430" s="33">
        <v>0</v>
      </c>
      <c r="AG430" s="33">
        <v>0</v>
      </c>
      <c r="AH430" t="s">
        <v>411</v>
      </c>
      <c r="AI430" s="34">
        <v>7</v>
      </c>
    </row>
    <row r="431" spans="1:35" x14ac:dyDescent="0.25">
      <c r="A431" t="s">
        <v>1347</v>
      </c>
      <c r="B431" t="s">
        <v>788</v>
      </c>
      <c r="C431" t="s">
        <v>1141</v>
      </c>
      <c r="D431" t="s">
        <v>1317</v>
      </c>
      <c r="E431" s="33">
        <v>74.733333333333334</v>
      </c>
      <c r="F431" s="33">
        <v>6.7555555555555555</v>
      </c>
      <c r="G431" s="33">
        <v>0</v>
      </c>
      <c r="H431" s="33">
        <v>0.31111111111111112</v>
      </c>
      <c r="I431" s="33">
        <v>4.4444444444444446E-2</v>
      </c>
      <c r="J431" s="33">
        <v>0</v>
      </c>
      <c r="K431" s="33">
        <v>0</v>
      </c>
      <c r="L431" s="33">
        <v>1.9768888888888894</v>
      </c>
      <c r="M431" s="33">
        <v>0</v>
      </c>
      <c r="N431" s="33">
        <v>5.4853333333333314</v>
      </c>
      <c r="O431" s="33">
        <v>7.3398751115075794E-2</v>
      </c>
      <c r="P431" s="33">
        <v>0</v>
      </c>
      <c r="Q431" s="33">
        <v>2.8365555555555559</v>
      </c>
      <c r="R431" s="33">
        <v>3.7955694320547136E-2</v>
      </c>
      <c r="S431" s="33">
        <v>1.1034444444444442</v>
      </c>
      <c r="T431" s="33">
        <v>4.5624444444444441</v>
      </c>
      <c r="U431" s="33">
        <v>0</v>
      </c>
      <c r="V431" s="33">
        <v>7.5814748736247398E-2</v>
      </c>
      <c r="W431" s="33">
        <v>3.4871111111111111</v>
      </c>
      <c r="X431" s="33">
        <v>9.8635555555555552</v>
      </c>
      <c r="Y431" s="33">
        <v>0</v>
      </c>
      <c r="Z431" s="33">
        <v>0.17864406779661016</v>
      </c>
      <c r="AA431" s="33">
        <v>0</v>
      </c>
      <c r="AB431" s="33">
        <v>0</v>
      </c>
      <c r="AC431" s="33">
        <v>0</v>
      </c>
      <c r="AD431" s="33">
        <v>0</v>
      </c>
      <c r="AE431" s="33">
        <v>0</v>
      </c>
      <c r="AF431" s="33">
        <v>0</v>
      </c>
      <c r="AG431" s="33">
        <v>0</v>
      </c>
      <c r="AH431" t="s">
        <v>303</v>
      </c>
      <c r="AI431" s="34">
        <v>7</v>
      </c>
    </row>
    <row r="432" spans="1:35" x14ac:dyDescent="0.25">
      <c r="A432" t="s">
        <v>1347</v>
      </c>
      <c r="B432" t="s">
        <v>536</v>
      </c>
      <c r="C432" t="s">
        <v>1078</v>
      </c>
      <c r="D432" t="s">
        <v>1292</v>
      </c>
      <c r="E432" s="33">
        <v>67.144444444444446</v>
      </c>
      <c r="F432" s="33">
        <v>5.5</v>
      </c>
      <c r="G432" s="33">
        <v>0</v>
      </c>
      <c r="H432" s="33">
        <v>0.58333333333333337</v>
      </c>
      <c r="I432" s="33">
        <v>0.1</v>
      </c>
      <c r="J432" s="33">
        <v>0</v>
      </c>
      <c r="K432" s="33">
        <v>0</v>
      </c>
      <c r="L432" s="33">
        <v>1.3127777777777776</v>
      </c>
      <c r="M432" s="33">
        <v>0</v>
      </c>
      <c r="N432" s="33">
        <v>5.6488888888888891</v>
      </c>
      <c r="O432" s="33">
        <v>8.41303988085388E-2</v>
      </c>
      <c r="P432" s="33">
        <v>0</v>
      </c>
      <c r="Q432" s="33">
        <v>19.436444444444444</v>
      </c>
      <c r="R432" s="33">
        <v>0.28947211649842791</v>
      </c>
      <c r="S432" s="33">
        <v>1.0547777777777778</v>
      </c>
      <c r="T432" s="33">
        <v>2.9074444444444447</v>
      </c>
      <c r="U432" s="33">
        <v>0</v>
      </c>
      <c r="V432" s="33">
        <v>5.9010425285454249E-2</v>
      </c>
      <c r="W432" s="33">
        <v>1.4510000000000001</v>
      </c>
      <c r="X432" s="33">
        <v>4.4147777777777781</v>
      </c>
      <c r="Y432" s="33">
        <v>4.1555555555555559</v>
      </c>
      <c r="Z432" s="33">
        <v>0.14925037233162339</v>
      </c>
      <c r="AA432" s="33">
        <v>0</v>
      </c>
      <c r="AB432" s="33">
        <v>0</v>
      </c>
      <c r="AC432" s="33">
        <v>0</v>
      </c>
      <c r="AD432" s="33">
        <v>0</v>
      </c>
      <c r="AE432" s="33">
        <v>0</v>
      </c>
      <c r="AF432" s="33">
        <v>0</v>
      </c>
      <c r="AG432" s="33">
        <v>0</v>
      </c>
      <c r="AH432" t="s">
        <v>47</v>
      </c>
      <c r="AI432" s="34">
        <v>7</v>
      </c>
    </row>
    <row r="433" spans="1:35" x14ac:dyDescent="0.25">
      <c r="A433" t="s">
        <v>1347</v>
      </c>
      <c r="B433" t="s">
        <v>863</v>
      </c>
      <c r="C433" t="s">
        <v>1189</v>
      </c>
      <c r="D433" t="s">
        <v>1274</v>
      </c>
      <c r="E433" s="33">
        <v>55.244444444444447</v>
      </c>
      <c r="F433" s="33">
        <v>4.8444444444444441</v>
      </c>
      <c r="G433" s="33">
        <v>2.2222222222222223E-2</v>
      </c>
      <c r="H433" s="33">
        <v>0.27777777777777779</v>
      </c>
      <c r="I433" s="33">
        <v>7.7777777777777779E-2</v>
      </c>
      <c r="J433" s="33">
        <v>0</v>
      </c>
      <c r="K433" s="33">
        <v>0</v>
      </c>
      <c r="L433" s="33">
        <v>0.72677777777777774</v>
      </c>
      <c r="M433" s="33">
        <v>0</v>
      </c>
      <c r="N433" s="33">
        <v>6.0006666666666684</v>
      </c>
      <c r="O433" s="33">
        <v>0.10862027353177799</v>
      </c>
      <c r="P433" s="33">
        <v>0</v>
      </c>
      <c r="Q433" s="33">
        <v>6.5694444444444455</v>
      </c>
      <c r="R433" s="33">
        <v>0.11891592920353984</v>
      </c>
      <c r="S433" s="33">
        <v>1.0997777777777777</v>
      </c>
      <c r="T433" s="33">
        <v>1.7240000000000006</v>
      </c>
      <c r="U433" s="33">
        <v>0</v>
      </c>
      <c r="V433" s="33">
        <v>5.1114239742558333E-2</v>
      </c>
      <c r="W433" s="33">
        <v>0.66533333333333333</v>
      </c>
      <c r="X433" s="33">
        <v>3.8193333333333324</v>
      </c>
      <c r="Y433" s="33">
        <v>0</v>
      </c>
      <c r="Z433" s="33">
        <v>8.1178600160901018E-2</v>
      </c>
      <c r="AA433" s="33">
        <v>0</v>
      </c>
      <c r="AB433" s="33">
        <v>0</v>
      </c>
      <c r="AC433" s="33">
        <v>0</v>
      </c>
      <c r="AD433" s="33">
        <v>0</v>
      </c>
      <c r="AE433" s="33">
        <v>0</v>
      </c>
      <c r="AF433" s="33">
        <v>0</v>
      </c>
      <c r="AG433" s="33">
        <v>0</v>
      </c>
      <c r="AH433" t="s">
        <v>381</v>
      </c>
      <c r="AI433" s="34">
        <v>7</v>
      </c>
    </row>
    <row r="434" spans="1:35" x14ac:dyDescent="0.25">
      <c r="A434" t="s">
        <v>1347</v>
      </c>
      <c r="B434" t="s">
        <v>735</v>
      </c>
      <c r="C434" t="s">
        <v>1149</v>
      </c>
      <c r="D434" t="s">
        <v>1282</v>
      </c>
      <c r="E434" s="33">
        <v>58.022222222222226</v>
      </c>
      <c r="F434" s="33">
        <v>0</v>
      </c>
      <c r="G434" s="33">
        <v>0</v>
      </c>
      <c r="H434" s="33">
        <v>0</v>
      </c>
      <c r="I434" s="33">
        <v>1.1111111111111112E-2</v>
      </c>
      <c r="J434" s="33">
        <v>0</v>
      </c>
      <c r="K434" s="33">
        <v>0</v>
      </c>
      <c r="L434" s="33">
        <v>0.49366666666666659</v>
      </c>
      <c r="M434" s="33">
        <v>0</v>
      </c>
      <c r="N434" s="33">
        <v>0</v>
      </c>
      <c r="O434" s="33">
        <v>0</v>
      </c>
      <c r="P434" s="33">
        <v>0</v>
      </c>
      <c r="Q434" s="33">
        <v>0</v>
      </c>
      <c r="R434" s="33">
        <v>0</v>
      </c>
      <c r="S434" s="33">
        <v>0.17200000000000001</v>
      </c>
      <c r="T434" s="33">
        <v>1.2427777777777778</v>
      </c>
      <c r="U434" s="33">
        <v>0</v>
      </c>
      <c r="V434" s="33">
        <v>2.438337801608579E-2</v>
      </c>
      <c r="W434" s="33">
        <v>4.9957777777777777</v>
      </c>
      <c r="X434" s="33">
        <v>0</v>
      </c>
      <c r="Y434" s="33">
        <v>0</v>
      </c>
      <c r="Z434" s="33">
        <v>8.6101110685561075E-2</v>
      </c>
      <c r="AA434" s="33">
        <v>0</v>
      </c>
      <c r="AB434" s="33">
        <v>0</v>
      </c>
      <c r="AC434" s="33">
        <v>0</v>
      </c>
      <c r="AD434" s="33">
        <v>0</v>
      </c>
      <c r="AE434" s="33">
        <v>0</v>
      </c>
      <c r="AF434" s="33">
        <v>0</v>
      </c>
      <c r="AG434" s="33">
        <v>0</v>
      </c>
      <c r="AH434" t="s">
        <v>249</v>
      </c>
      <c r="AI434" s="34">
        <v>7</v>
      </c>
    </row>
    <row r="435" spans="1:35" x14ac:dyDescent="0.25">
      <c r="A435" t="s">
        <v>1347</v>
      </c>
      <c r="B435" t="s">
        <v>778</v>
      </c>
      <c r="C435" t="s">
        <v>1165</v>
      </c>
      <c r="D435" t="s">
        <v>1234</v>
      </c>
      <c r="E435" s="33">
        <v>58.711111111111109</v>
      </c>
      <c r="F435" s="33">
        <v>10.611111111111111</v>
      </c>
      <c r="G435" s="33">
        <v>0</v>
      </c>
      <c r="H435" s="33">
        <v>0.31366666666666665</v>
      </c>
      <c r="I435" s="33">
        <v>0.52222222222222225</v>
      </c>
      <c r="J435" s="33">
        <v>0</v>
      </c>
      <c r="K435" s="33">
        <v>0</v>
      </c>
      <c r="L435" s="33">
        <v>0.69511111111111112</v>
      </c>
      <c r="M435" s="33">
        <v>0</v>
      </c>
      <c r="N435" s="33">
        <v>5.7403333333333331</v>
      </c>
      <c r="O435" s="33">
        <v>9.777252081756245E-2</v>
      </c>
      <c r="P435" s="33">
        <v>4.6656666666666675</v>
      </c>
      <c r="Q435" s="33">
        <v>0</v>
      </c>
      <c r="R435" s="33">
        <v>7.9468205904617728E-2</v>
      </c>
      <c r="S435" s="33">
        <v>0.41844444444444451</v>
      </c>
      <c r="T435" s="33">
        <v>2.4098888888888896</v>
      </c>
      <c r="U435" s="33">
        <v>0</v>
      </c>
      <c r="V435" s="33">
        <v>4.8173732021196077E-2</v>
      </c>
      <c r="W435" s="33">
        <v>0.36466666666666669</v>
      </c>
      <c r="X435" s="33">
        <v>2.8023333333333333</v>
      </c>
      <c r="Y435" s="33">
        <v>0</v>
      </c>
      <c r="Z435" s="33">
        <v>5.3942089326267977E-2</v>
      </c>
      <c r="AA435" s="33">
        <v>0</v>
      </c>
      <c r="AB435" s="33">
        <v>0</v>
      </c>
      <c r="AC435" s="33">
        <v>0</v>
      </c>
      <c r="AD435" s="33">
        <v>0</v>
      </c>
      <c r="AE435" s="33">
        <v>0</v>
      </c>
      <c r="AF435" s="33">
        <v>0</v>
      </c>
      <c r="AG435" s="33">
        <v>0</v>
      </c>
      <c r="AH435" t="s">
        <v>293</v>
      </c>
      <c r="AI435" s="34">
        <v>7</v>
      </c>
    </row>
    <row r="436" spans="1:35" x14ac:dyDescent="0.25">
      <c r="A436" t="s">
        <v>1347</v>
      </c>
      <c r="B436" t="s">
        <v>818</v>
      </c>
      <c r="C436" t="s">
        <v>999</v>
      </c>
      <c r="D436" t="s">
        <v>1260</v>
      </c>
      <c r="E436" s="33">
        <v>44.355555555555554</v>
      </c>
      <c r="F436" s="33">
        <v>6.7222222222222223</v>
      </c>
      <c r="G436" s="33">
        <v>2.2222222222222223E-2</v>
      </c>
      <c r="H436" s="33">
        <v>0.27111111111111108</v>
      </c>
      <c r="I436" s="33">
        <v>0.24444444444444444</v>
      </c>
      <c r="J436" s="33">
        <v>0</v>
      </c>
      <c r="K436" s="33">
        <v>0</v>
      </c>
      <c r="L436" s="33">
        <v>0</v>
      </c>
      <c r="M436" s="33">
        <v>4.6083333333333334</v>
      </c>
      <c r="N436" s="33">
        <v>0</v>
      </c>
      <c r="O436" s="33">
        <v>0.10389529058116233</v>
      </c>
      <c r="P436" s="33">
        <v>4.6166666666666663</v>
      </c>
      <c r="Q436" s="33">
        <v>6.8638888888888889</v>
      </c>
      <c r="R436" s="33">
        <v>0.25883016032064127</v>
      </c>
      <c r="S436" s="33">
        <v>0.53022222222222237</v>
      </c>
      <c r="T436" s="33">
        <v>4.6325555555555544</v>
      </c>
      <c r="U436" s="33">
        <v>0</v>
      </c>
      <c r="V436" s="33">
        <v>0.1163952905811623</v>
      </c>
      <c r="W436" s="33">
        <v>2.2555555555555558E-2</v>
      </c>
      <c r="X436" s="33">
        <v>5.8635555555555534</v>
      </c>
      <c r="Y436" s="33">
        <v>0</v>
      </c>
      <c r="Z436" s="33">
        <v>0.13270290581162322</v>
      </c>
      <c r="AA436" s="33">
        <v>0</v>
      </c>
      <c r="AB436" s="33">
        <v>0</v>
      </c>
      <c r="AC436" s="33">
        <v>0</v>
      </c>
      <c r="AD436" s="33">
        <v>0</v>
      </c>
      <c r="AE436" s="33">
        <v>0</v>
      </c>
      <c r="AF436" s="33">
        <v>0</v>
      </c>
      <c r="AG436" s="33">
        <v>0</v>
      </c>
      <c r="AH436" t="s">
        <v>333</v>
      </c>
      <c r="AI436" s="34">
        <v>7</v>
      </c>
    </row>
    <row r="437" spans="1:35" x14ac:dyDescent="0.25">
      <c r="A437" t="s">
        <v>1347</v>
      </c>
      <c r="B437" t="s">
        <v>613</v>
      </c>
      <c r="C437" t="s">
        <v>1045</v>
      </c>
      <c r="D437" t="s">
        <v>1210</v>
      </c>
      <c r="E437" s="33">
        <v>111.03333333333333</v>
      </c>
      <c r="F437" s="33">
        <v>5.6888888888888891</v>
      </c>
      <c r="G437" s="33">
        <v>0</v>
      </c>
      <c r="H437" s="33">
        <v>0</v>
      </c>
      <c r="I437" s="33">
        <v>0.35555555555555557</v>
      </c>
      <c r="J437" s="33">
        <v>0</v>
      </c>
      <c r="K437" s="33">
        <v>0</v>
      </c>
      <c r="L437" s="33">
        <v>0.31266666666666665</v>
      </c>
      <c r="M437" s="33">
        <v>0</v>
      </c>
      <c r="N437" s="33">
        <v>5.073555555555556</v>
      </c>
      <c r="O437" s="33">
        <v>4.5693985790053043E-2</v>
      </c>
      <c r="P437" s="33">
        <v>5.81111111111111</v>
      </c>
      <c r="Q437" s="33">
        <v>7.1883333333333335</v>
      </c>
      <c r="R437" s="33">
        <v>0.11707695386770738</v>
      </c>
      <c r="S437" s="33">
        <v>0.23299999999999998</v>
      </c>
      <c r="T437" s="33">
        <v>2.2447777777777773</v>
      </c>
      <c r="U437" s="33">
        <v>0</v>
      </c>
      <c r="V437" s="33">
        <v>2.2315620934654255E-2</v>
      </c>
      <c r="W437" s="33">
        <v>1.9388888888888889</v>
      </c>
      <c r="X437" s="33">
        <v>0</v>
      </c>
      <c r="Y437" s="33">
        <v>0</v>
      </c>
      <c r="Z437" s="33">
        <v>1.7462223556489544E-2</v>
      </c>
      <c r="AA437" s="33">
        <v>0</v>
      </c>
      <c r="AB437" s="33">
        <v>0</v>
      </c>
      <c r="AC437" s="33">
        <v>0</v>
      </c>
      <c r="AD437" s="33">
        <v>0</v>
      </c>
      <c r="AE437" s="33">
        <v>0</v>
      </c>
      <c r="AF437" s="33">
        <v>0</v>
      </c>
      <c r="AG437" s="33">
        <v>0</v>
      </c>
      <c r="AH437" t="s">
        <v>127</v>
      </c>
      <c r="AI437" s="34">
        <v>7</v>
      </c>
    </row>
    <row r="438" spans="1:35" x14ac:dyDescent="0.25">
      <c r="A438" t="s">
        <v>1347</v>
      </c>
      <c r="B438" t="s">
        <v>484</v>
      </c>
      <c r="C438" t="s">
        <v>1044</v>
      </c>
      <c r="D438" t="s">
        <v>1225</v>
      </c>
      <c r="E438" s="33">
        <v>40.333333333333336</v>
      </c>
      <c r="F438" s="33">
        <v>11.222222222222221</v>
      </c>
      <c r="G438" s="33">
        <v>0</v>
      </c>
      <c r="H438" s="33">
        <v>0</v>
      </c>
      <c r="I438" s="33">
        <v>0.32222222222222224</v>
      </c>
      <c r="J438" s="33">
        <v>0</v>
      </c>
      <c r="K438" s="33">
        <v>0</v>
      </c>
      <c r="L438" s="33">
        <v>7.955555555555556E-2</v>
      </c>
      <c r="M438" s="33">
        <v>0</v>
      </c>
      <c r="N438" s="33">
        <v>4.9660000000000002</v>
      </c>
      <c r="O438" s="33">
        <v>0.12312396694214876</v>
      </c>
      <c r="P438" s="33">
        <v>4.7894444444444435</v>
      </c>
      <c r="Q438" s="33">
        <v>0</v>
      </c>
      <c r="R438" s="33">
        <v>0.11874655647382917</v>
      </c>
      <c r="S438" s="33">
        <v>0.248</v>
      </c>
      <c r="T438" s="33">
        <v>3.2745555555555552</v>
      </c>
      <c r="U438" s="33">
        <v>0</v>
      </c>
      <c r="V438" s="33">
        <v>8.733608815426995E-2</v>
      </c>
      <c r="W438" s="33">
        <v>0.34255555555555556</v>
      </c>
      <c r="X438" s="33">
        <v>3.0188888888888892</v>
      </c>
      <c r="Y438" s="33">
        <v>0</v>
      </c>
      <c r="Z438" s="33">
        <v>8.3341597796143252E-2</v>
      </c>
      <c r="AA438" s="33">
        <v>0</v>
      </c>
      <c r="AB438" s="33">
        <v>0</v>
      </c>
      <c r="AC438" s="33">
        <v>0</v>
      </c>
      <c r="AD438" s="33">
        <v>0</v>
      </c>
      <c r="AE438" s="33">
        <v>0</v>
      </c>
      <c r="AF438" s="33">
        <v>0</v>
      </c>
      <c r="AG438" s="33">
        <v>0</v>
      </c>
      <c r="AH438" t="s">
        <v>353</v>
      </c>
      <c r="AI438" s="34">
        <v>7</v>
      </c>
    </row>
    <row r="439" spans="1:35" x14ac:dyDescent="0.25">
      <c r="A439" t="s">
        <v>1347</v>
      </c>
      <c r="B439" t="s">
        <v>954</v>
      </c>
      <c r="C439" t="s">
        <v>1208</v>
      </c>
      <c r="D439" t="s">
        <v>1279</v>
      </c>
      <c r="E439" s="33">
        <v>24.5</v>
      </c>
      <c r="F439" s="33">
        <v>5.5111111111111111</v>
      </c>
      <c r="G439" s="33">
        <v>3.3333333333333333E-2</v>
      </c>
      <c r="H439" s="33">
        <v>0</v>
      </c>
      <c r="I439" s="33">
        <v>1.2333333333333334</v>
      </c>
      <c r="J439" s="33">
        <v>0</v>
      </c>
      <c r="K439" s="33">
        <v>0</v>
      </c>
      <c r="L439" s="33">
        <v>2.0041111111111114</v>
      </c>
      <c r="M439" s="33">
        <v>5.9351111111111123</v>
      </c>
      <c r="N439" s="33">
        <v>0</v>
      </c>
      <c r="O439" s="33">
        <v>0.24224943310657601</v>
      </c>
      <c r="P439" s="33">
        <v>0</v>
      </c>
      <c r="Q439" s="33">
        <v>0</v>
      </c>
      <c r="R439" s="33">
        <v>0</v>
      </c>
      <c r="S439" s="33">
        <v>12.138777777777776</v>
      </c>
      <c r="T439" s="33">
        <v>0</v>
      </c>
      <c r="U439" s="33">
        <v>2.8777777777777778</v>
      </c>
      <c r="V439" s="33">
        <v>0.61292063492063487</v>
      </c>
      <c r="W439" s="33">
        <v>11.866999999999994</v>
      </c>
      <c r="X439" s="33">
        <v>4.8888888888888893</v>
      </c>
      <c r="Y439" s="33">
        <v>3.8888888888888888</v>
      </c>
      <c r="Z439" s="33">
        <v>0.84264399092970499</v>
      </c>
      <c r="AA439" s="33">
        <v>0</v>
      </c>
      <c r="AB439" s="33">
        <v>0</v>
      </c>
      <c r="AC439" s="33">
        <v>0</v>
      </c>
      <c r="AD439" s="33">
        <v>0</v>
      </c>
      <c r="AE439" s="33">
        <v>0.84444444444444444</v>
      </c>
      <c r="AF439" s="33">
        <v>0</v>
      </c>
      <c r="AG439" s="33">
        <v>0</v>
      </c>
      <c r="AH439" t="s">
        <v>472</v>
      </c>
      <c r="AI439" s="34">
        <v>7</v>
      </c>
    </row>
    <row r="440" spans="1:35" x14ac:dyDescent="0.25">
      <c r="A440" t="s">
        <v>1347</v>
      </c>
      <c r="B440" t="s">
        <v>937</v>
      </c>
      <c r="C440" t="s">
        <v>1030</v>
      </c>
      <c r="D440" t="s">
        <v>1211</v>
      </c>
      <c r="E440" s="33">
        <v>42.788888888888891</v>
      </c>
      <c r="F440" s="33">
        <v>5.6888888888888891</v>
      </c>
      <c r="G440" s="33">
        <v>0.36666666666666664</v>
      </c>
      <c r="H440" s="33">
        <v>0.1</v>
      </c>
      <c r="I440" s="33">
        <v>1.2</v>
      </c>
      <c r="J440" s="33">
        <v>0</v>
      </c>
      <c r="K440" s="33">
        <v>0</v>
      </c>
      <c r="L440" s="33">
        <v>5.2454444444444439</v>
      </c>
      <c r="M440" s="33">
        <v>5.817333333333333</v>
      </c>
      <c r="N440" s="33">
        <v>0</v>
      </c>
      <c r="O440" s="33">
        <v>0.13595429758504282</v>
      </c>
      <c r="P440" s="33">
        <v>0</v>
      </c>
      <c r="Q440" s="33">
        <v>0</v>
      </c>
      <c r="R440" s="33">
        <v>0</v>
      </c>
      <c r="S440" s="33">
        <v>5.4477777777777785</v>
      </c>
      <c r="T440" s="33">
        <v>21.050444444444441</v>
      </c>
      <c r="U440" s="33">
        <v>0</v>
      </c>
      <c r="V440" s="33">
        <v>0.61927810958192664</v>
      </c>
      <c r="W440" s="33">
        <v>4.9643333333333315</v>
      </c>
      <c r="X440" s="33">
        <v>14.900777777777778</v>
      </c>
      <c r="Y440" s="33">
        <v>0</v>
      </c>
      <c r="Z440" s="33">
        <v>0.46425863412100743</v>
      </c>
      <c r="AA440" s="33">
        <v>0</v>
      </c>
      <c r="AB440" s="33">
        <v>0</v>
      </c>
      <c r="AC440" s="33">
        <v>0</v>
      </c>
      <c r="AD440" s="33">
        <v>0</v>
      </c>
      <c r="AE440" s="33">
        <v>0</v>
      </c>
      <c r="AF440" s="33">
        <v>0</v>
      </c>
      <c r="AG440" s="33">
        <v>0</v>
      </c>
      <c r="AH440" t="s">
        <v>455</v>
      </c>
      <c r="AI440" s="34">
        <v>7</v>
      </c>
    </row>
    <row r="441" spans="1:35" x14ac:dyDescent="0.25">
      <c r="A441" t="s">
        <v>1347</v>
      </c>
      <c r="B441" t="s">
        <v>944</v>
      </c>
      <c r="C441" t="s">
        <v>989</v>
      </c>
      <c r="D441" t="s">
        <v>1234</v>
      </c>
      <c r="E441" s="33">
        <v>36.544444444444444</v>
      </c>
      <c r="F441" s="33">
        <v>5.6888888888888891</v>
      </c>
      <c r="G441" s="33">
        <v>0.62222222222222223</v>
      </c>
      <c r="H441" s="33">
        <v>0.17777777777777778</v>
      </c>
      <c r="I441" s="33">
        <v>0</v>
      </c>
      <c r="J441" s="33">
        <v>0</v>
      </c>
      <c r="K441" s="33">
        <v>0</v>
      </c>
      <c r="L441" s="33">
        <v>4.1680000000000001</v>
      </c>
      <c r="M441" s="33">
        <v>6.4882222222222232</v>
      </c>
      <c r="N441" s="33">
        <v>0</v>
      </c>
      <c r="O441" s="33">
        <v>0.17754332623897845</v>
      </c>
      <c r="P441" s="33">
        <v>0</v>
      </c>
      <c r="Q441" s="33">
        <v>0</v>
      </c>
      <c r="R441" s="33">
        <v>0</v>
      </c>
      <c r="S441" s="33">
        <v>10.840333333333335</v>
      </c>
      <c r="T441" s="33">
        <v>4.3071111111111113</v>
      </c>
      <c r="U441" s="33">
        <v>8.6777777777777771</v>
      </c>
      <c r="V441" s="33">
        <v>0.65195196108239584</v>
      </c>
      <c r="W441" s="33">
        <v>12.181444444444441</v>
      </c>
      <c r="X441" s="33">
        <v>3.5886666666666667</v>
      </c>
      <c r="Y441" s="33">
        <v>7.1444444444444448</v>
      </c>
      <c r="Z441" s="33">
        <v>0.62703253268470649</v>
      </c>
      <c r="AA441" s="33">
        <v>0</v>
      </c>
      <c r="AB441" s="33">
        <v>0</v>
      </c>
      <c r="AC441" s="33">
        <v>0</v>
      </c>
      <c r="AD441" s="33">
        <v>0</v>
      </c>
      <c r="AE441" s="33">
        <v>0</v>
      </c>
      <c r="AF441" s="33">
        <v>0</v>
      </c>
      <c r="AG441" s="33">
        <v>0.21111111111111111</v>
      </c>
      <c r="AH441" t="s">
        <v>462</v>
      </c>
      <c r="AI441" s="34">
        <v>7</v>
      </c>
    </row>
    <row r="442" spans="1:35" x14ac:dyDescent="0.25">
      <c r="A442" t="s">
        <v>1347</v>
      </c>
      <c r="B442" t="s">
        <v>629</v>
      </c>
      <c r="C442" t="s">
        <v>1027</v>
      </c>
      <c r="D442" t="s">
        <v>1283</v>
      </c>
      <c r="E442" s="33">
        <v>48.611111111111114</v>
      </c>
      <c r="F442" s="33">
        <v>37.43333333333333</v>
      </c>
      <c r="G442" s="33">
        <v>0.41111111111111109</v>
      </c>
      <c r="H442" s="33">
        <v>1.4388888888888889</v>
      </c>
      <c r="I442" s="33">
        <v>1.9333333333333333</v>
      </c>
      <c r="J442" s="33">
        <v>0</v>
      </c>
      <c r="K442" s="33">
        <v>0</v>
      </c>
      <c r="L442" s="33">
        <v>9.6444444444444439</v>
      </c>
      <c r="M442" s="33">
        <v>10.133333333333333</v>
      </c>
      <c r="N442" s="33">
        <v>0</v>
      </c>
      <c r="O442" s="33">
        <v>0.20845714285714284</v>
      </c>
      <c r="P442" s="33">
        <v>3.986666666666665</v>
      </c>
      <c r="Q442" s="33">
        <v>2.2000000000000002</v>
      </c>
      <c r="R442" s="33">
        <v>0.1272685714285714</v>
      </c>
      <c r="S442" s="33">
        <v>19.166666666666668</v>
      </c>
      <c r="T442" s="33">
        <v>22.558333333333334</v>
      </c>
      <c r="U442" s="33">
        <v>0</v>
      </c>
      <c r="V442" s="33">
        <v>0.85834285714285707</v>
      </c>
      <c r="W442" s="33">
        <v>13.930555555555555</v>
      </c>
      <c r="X442" s="33">
        <v>22.491666666666667</v>
      </c>
      <c r="Y442" s="33">
        <v>0</v>
      </c>
      <c r="Z442" s="33">
        <v>0.74925714285714284</v>
      </c>
      <c r="AA442" s="33">
        <v>0</v>
      </c>
      <c r="AB442" s="33">
        <v>7.0777777777777775</v>
      </c>
      <c r="AC442" s="33">
        <v>0</v>
      </c>
      <c r="AD442" s="33">
        <v>68.135222222222239</v>
      </c>
      <c r="AE442" s="33">
        <v>0</v>
      </c>
      <c r="AF442" s="33">
        <v>0</v>
      </c>
      <c r="AG442" s="33">
        <v>0</v>
      </c>
      <c r="AH442" t="s">
        <v>143</v>
      </c>
      <c r="AI442" s="34">
        <v>7</v>
      </c>
    </row>
    <row r="443" spans="1:35" x14ac:dyDescent="0.25">
      <c r="A443" t="s">
        <v>1347</v>
      </c>
      <c r="B443" t="s">
        <v>750</v>
      </c>
      <c r="C443" t="s">
        <v>1155</v>
      </c>
      <c r="D443" t="s">
        <v>1238</v>
      </c>
      <c r="E443" s="33">
        <v>74.5</v>
      </c>
      <c r="F443" s="33">
        <v>12.066666666666666</v>
      </c>
      <c r="G443" s="33">
        <v>0</v>
      </c>
      <c r="H443" s="33">
        <v>0.17499999999999999</v>
      </c>
      <c r="I443" s="33">
        <v>0.62222222222222223</v>
      </c>
      <c r="J443" s="33">
        <v>0</v>
      </c>
      <c r="K443" s="33">
        <v>0</v>
      </c>
      <c r="L443" s="33">
        <v>1.141888888888889</v>
      </c>
      <c r="M443" s="33">
        <v>0</v>
      </c>
      <c r="N443" s="33">
        <v>7.7261111111111127</v>
      </c>
      <c r="O443" s="33">
        <v>0.10370618941088743</v>
      </c>
      <c r="P443" s="33">
        <v>1.6688888888888891</v>
      </c>
      <c r="Q443" s="33">
        <v>0</v>
      </c>
      <c r="R443" s="33">
        <v>2.2401193139448175E-2</v>
      </c>
      <c r="S443" s="33">
        <v>0.99111111111111083</v>
      </c>
      <c r="T443" s="33">
        <v>0</v>
      </c>
      <c r="U443" s="33">
        <v>0</v>
      </c>
      <c r="V443" s="33">
        <v>1.3303504847129005E-2</v>
      </c>
      <c r="W443" s="33">
        <v>0.245</v>
      </c>
      <c r="X443" s="33">
        <v>2.8820000000000001</v>
      </c>
      <c r="Y443" s="33">
        <v>0</v>
      </c>
      <c r="Z443" s="33">
        <v>4.197315436241611E-2</v>
      </c>
      <c r="AA443" s="33">
        <v>0</v>
      </c>
      <c r="AB443" s="33">
        <v>0</v>
      </c>
      <c r="AC443" s="33">
        <v>0</v>
      </c>
      <c r="AD443" s="33">
        <v>0</v>
      </c>
      <c r="AE443" s="33">
        <v>0</v>
      </c>
      <c r="AF443" s="33">
        <v>0</v>
      </c>
      <c r="AG443" s="33">
        <v>0</v>
      </c>
      <c r="AH443" t="s">
        <v>264</v>
      </c>
      <c r="AI443" s="34">
        <v>7</v>
      </c>
    </row>
    <row r="444" spans="1:35" x14ac:dyDescent="0.25">
      <c r="A444" t="s">
        <v>1347</v>
      </c>
      <c r="B444" t="s">
        <v>959</v>
      </c>
      <c r="C444" t="s">
        <v>1068</v>
      </c>
      <c r="D444" t="s">
        <v>1287</v>
      </c>
      <c r="E444" s="33">
        <v>109.54444444444445</v>
      </c>
      <c r="F444" s="33">
        <v>5.6</v>
      </c>
      <c r="G444" s="33">
        <v>0</v>
      </c>
      <c r="H444" s="33">
        <v>0</v>
      </c>
      <c r="I444" s="33">
        <v>0</v>
      </c>
      <c r="J444" s="33">
        <v>0</v>
      </c>
      <c r="K444" s="33">
        <v>0</v>
      </c>
      <c r="L444" s="33">
        <v>0</v>
      </c>
      <c r="M444" s="33">
        <v>0</v>
      </c>
      <c r="N444" s="33">
        <v>13.504999999999997</v>
      </c>
      <c r="O444" s="33">
        <v>0.12328329445176993</v>
      </c>
      <c r="P444" s="33">
        <v>0</v>
      </c>
      <c r="Q444" s="33">
        <v>11.14788888888889</v>
      </c>
      <c r="R444" s="33">
        <v>0.10176589917841566</v>
      </c>
      <c r="S444" s="33">
        <v>0</v>
      </c>
      <c r="T444" s="33">
        <v>0</v>
      </c>
      <c r="U444" s="33">
        <v>0</v>
      </c>
      <c r="V444" s="33">
        <v>0</v>
      </c>
      <c r="W444" s="33">
        <v>0</v>
      </c>
      <c r="X444" s="33">
        <v>0</v>
      </c>
      <c r="Y444" s="33">
        <v>0</v>
      </c>
      <c r="Z444" s="33">
        <v>0</v>
      </c>
      <c r="AA444" s="33">
        <v>0</v>
      </c>
      <c r="AB444" s="33">
        <v>0</v>
      </c>
      <c r="AC444" s="33">
        <v>0</v>
      </c>
      <c r="AD444" s="33">
        <v>0</v>
      </c>
      <c r="AE444" s="33">
        <v>0</v>
      </c>
      <c r="AF444" s="33">
        <v>0</v>
      </c>
      <c r="AG444" s="33">
        <v>0</v>
      </c>
      <c r="AH444" t="s">
        <v>477</v>
      </c>
      <c r="AI444" s="34">
        <v>7</v>
      </c>
    </row>
    <row r="445" spans="1:35" x14ac:dyDescent="0.25">
      <c r="A445" t="s">
        <v>1347</v>
      </c>
      <c r="B445" t="s">
        <v>707</v>
      </c>
      <c r="C445" t="s">
        <v>1140</v>
      </c>
      <c r="D445" t="s">
        <v>1273</v>
      </c>
      <c r="E445" s="33">
        <v>24.822222222222223</v>
      </c>
      <c r="F445" s="33">
        <v>5.5555555555555554</v>
      </c>
      <c r="G445" s="33">
        <v>0</v>
      </c>
      <c r="H445" s="33">
        <v>0.15</v>
      </c>
      <c r="I445" s="33">
        <v>0.26666666666666666</v>
      </c>
      <c r="J445" s="33">
        <v>0</v>
      </c>
      <c r="K445" s="33">
        <v>0</v>
      </c>
      <c r="L445" s="33">
        <v>0.11155555555555559</v>
      </c>
      <c r="M445" s="33">
        <v>0</v>
      </c>
      <c r="N445" s="33">
        <v>0</v>
      </c>
      <c r="O445" s="33">
        <v>0</v>
      </c>
      <c r="P445" s="33">
        <v>5.1694444444444443</v>
      </c>
      <c r="Q445" s="33">
        <v>0</v>
      </c>
      <c r="R445" s="33">
        <v>0.20825872873769022</v>
      </c>
      <c r="S445" s="33">
        <v>0.12722222222222224</v>
      </c>
      <c r="T445" s="33">
        <v>0.79011111111111121</v>
      </c>
      <c r="U445" s="33">
        <v>0</v>
      </c>
      <c r="V445" s="33">
        <v>3.6956132497761869E-2</v>
      </c>
      <c r="W445" s="33">
        <v>0.80833333333333313</v>
      </c>
      <c r="X445" s="33">
        <v>3.9965555555555548</v>
      </c>
      <c r="Y445" s="33">
        <v>0</v>
      </c>
      <c r="Z445" s="33">
        <v>0.19357206803939117</v>
      </c>
      <c r="AA445" s="33">
        <v>0</v>
      </c>
      <c r="AB445" s="33">
        <v>0</v>
      </c>
      <c r="AC445" s="33">
        <v>0</v>
      </c>
      <c r="AD445" s="33">
        <v>0</v>
      </c>
      <c r="AE445" s="33">
        <v>0</v>
      </c>
      <c r="AF445" s="33">
        <v>0</v>
      </c>
      <c r="AG445" s="33">
        <v>0</v>
      </c>
      <c r="AH445" t="s">
        <v>221</v>
      </c>
      <c r="AI445" s="34">
        <v>7</v>
      </c>
    </row>
    <row r="446" spans="1:35" x14ac:dyDescent="0.25">
      <c r="A446" t="s">
        <v>1347</v>
      </c>
      <c r="B446" t="s">
        <v>837</v>
      </c>
      <c r="C446" t="s">
        <v>1185</v>
      </c>
      <c r="D446" t="s">
        <v>1319</v>
      </c>
      <c r="E446" s="33">
        <v>41.288888888888891</v>
      </c>
      <c r="F446" s="33">
        <v>4.8</v>
      </c>
      <c r="G446" s="33">
        <v>6.6666666666666666E-2</v>
      </c>
      <c r="H446" s="33">
        <v>0.25833333333333336</v>
      </c>
      <c r="I446" s="33">
        <v>0.22222222222222221</v>
      </c>
      <c r="J446" s="33">
        <v>0</v>
      </c>
      <c r="K446" s="33">
        <v>0</v>
      </c>
      <c r="L446" s="33">
        <v>1.2706666666666671</v>
      </c>
      <c r="M446" s="33">
        <v>0</v>
      </c>
      <c r="N446" s="33">
        <v>4.5407777777777794</v>
      </c>
      <c r="O446" s="33">
        <v>0.10997578040904202</v>
      </c>
      <c r="P446" s="33">
        <v>4.3963333333333319</v>
      </c>
      <c r="Q446" s="33">
        <v>0</v>
      </c>
      <c r="R446" s="33">
        <v>0.10647739504843914</v>
      </c>
      <c r="S446" s="33">
        <v>0.8278888888888889</v>
      </c>
      <c r="T446" s="33">
        <v>2.6418888888888885</v>
      </c>
      <c r="U446" s="33">
        <v>0</v>
      </c>
      <c r="V446" s="33">
        <v>8.4036598493003212E-2</v>
      </c>
      <c r="W446" s="33">
        <v>0.37677777777777777</v>
      </c>
      <c r="X446" s="33">
        <v>3.8929999999999993</v>
      </c>
      <c r="Y446" s="33">
        <v>0</v>
      </c>
      <c r="Z446" s="33">
        <v>0.10341227125941869</v>
      </c>
      <c r="AA446" s="33">
        <v>0</v>
      </c>
      <c r="AB446" s="33">
        <v>0</v>
      </c>
      <c r="AC446" s="33">
        <v>0</v>
      </c>
      <c r="AD446" s="33">
        <v>0</v>
      </c>
      <c r="AE446" s="33">
        <v>0</v>
      </c>
      <c r="AF446" s="33">
        <v>0</v>
      </c>
      <c r="AG446" s="33">
        <v>0</v>
      </c>
      <c r="AH446" t="s">
        <v>354</v>
      </c>
      <c r="AI446" s="34">
        <v>7</v>
      </c>
    </row>
    <row r="447" spans="1:35" x14ac:dyDescent="0.25">
      <c r="A447" t="s">
        <v>1347</v>
      </c>
      <c r="B447" t="s">
        <v>936</v>
      </c>
      <c r="C447" t="s">
        <v>1034</v>
      </c>
      <c r="D447" t="s">
        <v>1306</v>
      </c>
      <c r="E447" s="33">
        <v>108.33333333333333</v>
      </c>
      <c r="F447" s="33">
        <v>38.788888888888891</v>
      </c>
      <c r="G447" s="33">
        <v>0.14444444444444443</v>
      </c>
      <c r="H447" s="33">
        <v>0</v>
      </c>
      <c r="I447" s="33">
        <v>0</v>
      </c>
      <c r="J447" s="33">
        <v>0</v>
      </c>
      <c r="K447" s="33">
        <v>0</v>
      </c>
      <c r="L447" s="33">
        <v>6.6431111111111125</v>
      </c>
      <c r="M447" s="33">
        <v>0</v>
      </c>
      <c r="N447" s="33">
        <v>12.927777777777777</v>
      </c>
      <c r="O447" s="33">
        <v>0.11933333333333333</v>
      </c>
      <c r="P447" s="33">
        <v>0</v>
      </c>
      <c r="Q447" s="33">
        <v>0</v>
      </c>
      <c r="R447" s="33">
        <v>0</v>
      </c>
      <c r="S447" s="33">
        <v>5.6998888888888901</v>
      </c>
      <c r="T447" s="33">
        <v>11.167888888888887</v>
      </c>
      <c r="U447" s="33">
        <v>0</v>
      </c>
      <c r="V447" s="33">
        <v>0.15570256410256411</v>
      </c>
      <c r="W447" s="33">
        <v>5.0122222222222215</v>
      </c>
      <c r="X447" s="33">
        <v>14.625555555555552</v>
      </c>
      <c r="Y447" s="33">
        <v>0</v>
      </c>
      <c r="Z447" s="33">
        <v>0.18127179487179484</v>
      </c>
      <c r="AA447" s="33">
        <v>0</v>
      </c>
      <c r="AB447" s="33">
        <v>0</v>
      </c>
      <c r="AC447" s="33">
        <v>0</v>
      </c>
      <c r="AD447" s="33">
        <v>0</v>
      </c>
      <c r="AE447" s="33">
        <v>0</v>
      </c>
      <c r="AF447" s="33">
        <v>0</v>
      </c>
      <c r="AG447" s="33">
        <v>0</v>
      </c>
      <c r="AH447" t="s">
        <v>454</v>
      </c>
      <c r="AI447" s="34">
        <v>7</v>
      </c>
    </row>
    <row r="448" spans="1:35" x14ac:dyDescent="0.25">
      <c r="A448" t="s">
        <v>1347</v>
      </c>
      <c r="B448" t="s">
        <v>767</v>
      </c>
      <c r="C448" t="s">
        <v>1034</v>
      </c>
      <c r="D448" t="s">
        <v>1211</v>
      </c>
      <c r="E448" s="33">
        <v>71.044444444444451</v>
      </c>
      <c r="F448" s="33">
        <v>10.433333333333334</v>
      </c>
      <c r="G448" s="33">
        <v>0</v>
      </c>
      <c r="H448" s="33">
        <v>0</v>
      </c>
      <c r="I448" s="33">
        <v>0</v>
      </c>
      <c r="J448" s="33">
        <v>0</v>
      </c>
      <c r="K448" s="33">
        <v>0</v>
      </c>
      <c r="L448" s="33">
        <v>0</v>
      </c>
      <c r="M448" s="33">
        <v>0</v>
      </c>
      <c r="N448" s="33">
        <v>0</v>
      </c>
      <c r="O448" s="33">
        <v>0</v>
      </c>
      <c r="P448" s="33">
        <v>0</v>
      </c>
      <c r="Q448" s="33">
        <v>0</v>
      </c>
      <c r="R448" s="33">
        <v>0</v>
      </c>
      <c r="S448" s="33">
        <v>0</v>
      </c>
      <c r="T448" s="33">
        <v>0</v>
      </c>
      <c r="U448" s="33">
        <v>0</v>
      </c>
      <c r="V448" s="33">
        <v>0</v>
      </c>
      <c r="W448" s="33">
        <v>0</v>
      </c>
      <c r="X448" s="33">
        <v>0</v>
      </c>
      <c r="Y448" s="33">
        <v>0</v>
      </c>
      <c r="Z448" s="33">
        <v>0</v>
      </c>
      <c r="AA448" s="33">
        <v>0</v>
      </c>
      <c r="AB448" s="33">
        <v>0</v>
      </c>
      <c r="AC448" s="33">
        <v>0</v>
      </c>
      <c r="AD448" s="33">
        <v>0</v>
      </c>
      <c r="AE448" s="33">
        <v>0</v>
      </c>
      <c r="AF448" s="33">
        <v>0</v>
      </c>
      <c r="AG448" s="33">
        <v>0</v>
      </c>
      <c r="AH448" t="s">
        <v>282</v>
      </c>
      <c r="AI448" s="34">
        <v>7</v>
      </c>
    </row>
    <row r="449" spans="1:35" x14ac:dyDescent="0.25">
      <c r="A449" t="s">
        <v>1347</v>
      </c>
      <c r="B449" t="s">
        <v>838</v>
      </c>
      <c r="C449" t="s">
        <v>1026</v>
      </c>
      <c r="D449" t="s">
        <v>1308</v>
      </c>
      <c r="E449" s="33">
        <v>52.766666666666666</v>
      </c>
      <c r="F449" s="33">
        <v>9.9222222222222225</v>
      </c>
      <c r="G449" s="33">
        <v>0</v>
      </c>
      <c r="H449" s="33">
        <v>0.17777777777777778</v>
      </c>
      <c r="I449" s="33">
        <v>0.26666666666666666</v>
      </c>
      <c r="J449" s="33">
        <v>0</v>
      </c>
      <c r="K449" s="33">
        <v>0</v>
      </c>
      <c r="L449" s="33">
        <v>3.2568888888888887</v>
      </c>
      <c r="M449" s="33">
        <v>0</v>
      </c>
      <c r="N449" s="33">
        <v>5.3177777777777759</v>
      </c>
      <c r="O449" s="33">
        <v>0.10077911139187194</v>
      </c>
      <c r="P449" s="33">
        <v>4.6079999999999997</v>
      </c>
      <c r="Q449" s="33">
        <v>0</v>
      </c>
      <c r="R449" s="33">
        <v>8.7327858496525579E-2</v>
      </c>
      <c r="S449" s="33">
        <v>0.47822222222222222</v>
      </c>
      <c r="T449" s="33">
        <v>3.391</v>
      </c>
      <c r="U449" s="33">
        <v>0</v>
      </c>
      <c r="V449" s="33">
        <v>7.3327016213939777E-2</v>
      </c>
      <c r="W449" s="33">
        <v>0.89411111111111108</v>
      </c>
      <c r="X449" s="33">
        <v>1.8216666666666665</v>
      </c>
      <c r="Y449" s="33">
        <v>0</v>
      </c>
      <c r="Z449" s="33">
        <v>5.146767740576963E-2</v>
      </c>
      <c r="AA449" s="33">
        <v>0</v>
      </c>
      <c r="AB449" s="33">
        <v>0</v>
      </c>
      <c r="AC449" s="33">
        <v>0</v>
      </c>
      <c r="AD449" s="33">
        <v>0</v>
      </c>
      <c r="AE449" s="33">
        <v>0</v>
      </c>
      <c r="AF449" s="33">
        <v>0</v>
      </c>
      <c r="AG449" s="33">
        <v>0</v>
      </c>
      <c r="AH449" t="s">
        <v>355</v>
      </c>
      <c r="AI449" s="34">
        <v>7</v>
      </c>
    </row>
    <row r="450" spans="1:35" x14ac:dyDescent="0.25">
      <c r="A450" t="s">
        <v>1347</v>
      </c>
      <c r="B450" t="s">
        <v>488</v>
      </c>
      <c r="C450" t="s">
        <v>1060</v>
      </c>
      <c r="D450" t="s">
        <v>1283</v>
      </c>
      <c r="E450" s="33">
        <v>107.7</v>
      </c>
      <c r="F450" s="33">
        <v>6.7444444444444445</v>
      </c>
      <c r="G450" s="33">
        <v>0.28888888888888886</v>
      </c>
      <c r="H450" s="33">
        <v>0.91111111111111109</v>
      </c>
      <c r="I450" s="33">
        <v>1.1555555555555554</v>
      </c>
      <c r="J450" s="33">
        <v>0</v>
      </c>
      <c r="K450" s="33">
        <v>0</v>
      </c>
      <c r="L450" s="33">
        <v>4.1486666666666663</v>
      </c>
      <c r="M450" s="33">
        <v>10.825888888888896</v>
      </c>
      <c r="N450" s="33">
        <v>0</v>
      </c>
      <c r="O450" s="33">
        <v>0.10051893118745493</v>
      </c>
      <c r="P450" s="33">
        <v>0</v>
      </c>
      <c r="Q450" s="33">
        <v>4.2434444444444441</v>
      </c>
      <c r="R450" s="33">
        <v>3.9400598369957698E-2</v>
      </c>
      <c r="S450" s="33">
        <v>5.2698888888888868</v>
      </c>
      <c r="T450" s="33">
        <v>0</v>
      </c>
      <c r="U450" s="33">
        <v>0.12222222222222222</v>
      </c>
      <c r="V450" s="33">
        <v>5.0066027029815309E-2</v>
      </c>
      <c r="W450" s="33">
        <v>2.2866666666666675</v>
      </c>
      <c r="X450" s="33">
        <v>0</v>
      </c>
      <c r="Y450" s="33">
        <v>8.1333333333333329</v>
      </c>
      <c r="Z450" s="33">
        <v>9.6750232126276689E-2</v>
      </c>
      <c r="AA450" s="33">
        <v>0</v>
      </c>
      <c r="AB450" s="33">
        <v>0</v>
      </c>
      <c r="AC450" s="33">
        <v>0</v>
      </c>
      <c r="AD450" s="33">
        <v>0</v>
      </c>
      <c r="AE450" s="33">
        <v>0.16666666666666666</v>
      </c>
      <c r="AF450" s="33">
        <v>0</v>
      </c>
      <c r="AG450" s="33">
        <v>0</v>
      </c>
      <c r="AH450" t="s">
        <v>0</v>
      </c>
      <c r="AI450" s="34">
        <v>7</v>
      </c>
    </row>
    <row r="451" spans="1:35" x14ac:dyDescent="0.25">
      <c r="A451" t="s">
        <v>1347</v>
      </c>
      <c r="B451" t="s">
        <v>806</v>
      </c>
      <c r="C451" t="s">
        <v>974</v>
      </c>
      <c r="D451" t="s">
        <v>1242</v>
      </c>
      <c r="E451" s="33">
        <v>95.62222222222222</v>
      </c>
      <c r="F451" s="33">
        <v>10.577777777777778</v>
      </c>
      <c r="G451" s="33">
        <v>0</v>
      </c>
      <c r="H451" s="33">
        <v>0.33988888888888891</v>
      </c>
      <c r="I451" s="33">
        <v>0.42222222222222222</v>
      </c>
      <c r="J451" s="33">
        <v>0</v>
      </c>
      <c r="K451" s="33">
        <v>0</v>
      </c>
      <c r="L451" s="33">
        <v>0.13188888888888889</v>
      </c>
      <c r="M451" s="33">
        <v>0</v>
      </c>
      <c r="N451" s="33">
        <v>10.012333333333334</v>
      </c>
      <c r="O451" s="33">
        <v>0.10470718103648619</v>
      </c>
      <c r="P451" s="33">
        <v>5.3005555555555546</v>
      </c>
      <c r="Q451" s="33">
        <v>3.9967777777777775</v>
      </c>
      <c r="R451" s="33">
        <v>9.7229839646758076E-2</v>
      </c>
      <c r="S451" s="33">
        <v>0.66877777777777769</v>
      </c>
      <c r="T451" s="33">
        <v>4.4000000000000004</v>
      </c>
      <c r="U451" s="33">
        <v>0</v>
      </c>
      <c r="V451" s="33">
        <v>5.3008366256100399E-2</v>
      </c>
      <c r="W451" s="33">
        <v>0.65966666666666662</v>
      </c>
      <c r="X451" s="33">
        <v>3.9656666666666651</v>
      </c>
      <c r="Y451" s="33">
        <v>0</v>
      </c>
      <c r="Z451" s="33">
        <v>4.8370904020450835E-2</v>
      </c>
      <c r="AA451" s="33">
        <v>0</v>
      </c>
      <c r="AB451" s="33">
        <v>0</v>
      </c>
      <c r="AC451" s="33">
        <v>0</v>
      </c>
      <c r="AD451" s="33">
        <v>0</v>
      </c>
      <c r="AE451" s="33">
        <v>0</v>
      </c>
      <c r="AF451" s="33">
        <v>0</v>
      </c>
      <c r="AG451" s="33">
        <v>0</v>
      </c>
      <c r="AH451" t="s">
        <v>321</v>
      </c>
      <c r="AI451" s="34">
        <v>7</v>
      </c>
    </row>
    <row r="452" spans="1:35" x14ac:dyDescent="0.25">
      <c r="A452" t="s">
        <v>1347</v>
      </c>
      <c r="B452" t="s">
        <v>550</v>
      </c>
      <c r="C452" t="s">
        <v>988</v>
      </c>
      <c r="D452" t="s">
        <v>1275</v>
      </c>
      <c r="E452" s="33">
        <v>99.9</v>
      </c>
      <c r="F452" s="33">
        <v>5.6888888888888891</v>
      </c>
      <c r="G452" s="33">
        <v>0.26666666666666666</v>
      </c>
      <c r="H452" s="33">
        <v>0.26666666666666666</v>
      </c>
      <c r="I452" s="33">
        <v>0.42222222222222222</v>
      </c>
      <c r="J452" s="33">
        <v>0</v>
      </c>
      <c r="K452" s="33">
        <v>0</v>
      </c>
      <c r="L452" s="33">
        <v>1.2937777777777779</v>
      </c>
      <c r="M452" s="33">
        <v>0</v>
      </c>
      <c r="N452" s="33">
        <v>11.275</v>
      </c>
      <c r="O452" s="33">
        <v>0.11286286286286286</v>
      </c>
      <c r="P452" s="33">
        <v>9.3777777777777782</v>
      </c>
      <c r="Q452" s="33">
        <v>0</v>
      </c>
      <c r="R452" s="33">
        <v>9.3871649427204981E-2</v>
      </c>
      <c r="S452" s="33">
        <v>1.051666666666667</v>
      </c>
      <c r="T452" s="33">
        <v>8.7013333333333307</v>
      </c>
      <c r="U452" s="33">
        <v>0</v>
      </c>
      <c r="V452" s="33">
        <v>9.7627627627627611E-2</v>
      </c>
      <c r="W452" s="33">
        <v>0</v>
      </c>
      <c r="X452" s="33">
        <v>1.0992222222222221</v>
      </c>
      <c r="Y452" s="33">
        <v>0</v>
      </c>
      <c r="Z452" s="33">
        <v>1.1003225447669891E-2</v>
      </c>
      <c r="AA452" s="33">
        <v>0</v>
      </c>
      <c r="AB452" s="33">
        <v>0</v>
      </c>
      <c r="AC452" s="33">
        <v>0</v>
      </c>
      <c r="AD452" s="33">
        <v>0</v>
      </c>
      <c r="AE452" s="33">
        <v>0</v>
      </c>
      <c r="AF452" s="33">
        <v>0</v>
      </c>
      <c r="AG452" s="33">
        <v>0</v>
      </c>
      <c r="AH452" t="s">
        <v>61</v>
      </c>
      <c r="AI452" s="34">
        <v>7</v>
      </c>
    </row>
    <row r="453" spans="1:35" x14ac:dyDescent="0.25">
      <c r="A453" t="s">
        <v>1347</v>
      </c>
      <c r="B453" t="s">
        <v>532</v>
      </c>
      <c r="C453" t="s">
        <v>1077</v>
      </c>
      <c r="D453" t="s">
        <v>1269</v>
      </c>
      <c r="E453" s="33">
        <v>52.62222222222222</v>
      </c>
      <c r="F453" s="33">
        <v>22.5</v>
      </c>
      <c r="G453" s="33">
        <v>6.6666666666666666E-2</v>
      </c>
      <c r="H453" s="33">
        <v>0.14444444444444443</v>
      </c>
      <c r="I453" s="33">
        <v>0.24444444444444444</v>
      </c>
      <c r="J453" s="33">
        <v>0</v>
      </c>
      <c r="K453" s="33">
        <v>0</v>
      </c>
      <c r="L453" s="33">
        <v>4.7096666666666689</v>
      </c>
      <c r="M453" s="33">
        <v>0</v>
      </c>
      <c r="N453" s="33">
        <v>0</v>
      </c>
      <c r="O453" s="33">
        <v>0</v>
      </c>
      <c r="P453" s="33">
        <v>4.7777777777777777</v>
      </c>
      <c r="Q453" s="33">
        <v>0.43333333333333335</v>
      </c>
      <c r="R453" s="33">
        <v>9.9028716216216228E-2</v>
      </c>
      <c r="S453" s="33">
        <v>0.66033333333333344</v>
      </c>
      <c r="T453" s="33">
        <v>4.057666666666667</v>
      </c>
      <c r="U453" s="33">
        <v>0</v>
      </c>
      <c r="V453" s="33">
        <v>8.9657939189189198E-2</v>
      </c>
      <c r="W453" s="33">
        <v>4.4491111111111108</v>
      </c>
      <c r="X453" s="33">
        <v>5.7646666666666668</v>
      </c>
      <c r="Y453" s="33">
        <v>0</v>
      </c>
      <c r="Z453" s="33">
        <v>0.1940962837837838</v>
      </c>
      <c r="AA453" s="33">
        <v>0</v>
      </c>
      <c r="AB453" s="33">
        <v>0</v>
      </c>
      <c r="AC453" s="33">
        <v>0</v>
      </c>
      <c r="AD453" s="33">
        <v>0</v>
      </c>
      <c r="AE453" s="33">
        <v>0</v>
      </c>
      <c r="AF453" s="33">
        <v>0</v>
      </c>
      <c r="AG453" s="33">
        <v>0</v>
      </c>
      <c r="AH453" t="s">
        <v>43</v>
      </c>
      <c r="AI453" s="34">
        <v>7</v>
      </c>
    </row>
    <row r="454" spans="1:35" x14ac:dyDescent="0.25">
      <c r="A454" t="s">
        <v>1347</v>
      </c>
      <c r="B454" t="s">
        <v>829</v>
      </c>
      <c r="C454" t="s">
        <v>1053</v>
      </c>
      <c r="D454" t="s">
        <v>1283</v>
      </c>
      <c r="E454" s="33">
        <v>78.966666666666669</v>
      </c>
      <c r="F454" s="33">
        <v>5.6888888888888891</v>
      </c>
      <c r="G454" s="33">
        <v>1.0555555555555556</v>
      </c>
      <c r="H454" s="33">
        <v>1.1444444444444444</v>
      </c>
      <c r="I454" s="33">
        <v>0.7</v>
      </c>
      <c r="J454" s="33">
        <v>0</v>
      </c>
      <c r="K454" s="33">
        <v>5.1555555555555559</v>
      </c>
      <c r="L454" s="33">
        <v>1.0479999999999998</v>
      </c>
      <c r="M454" s="33">
        <v>5.3666666666666668E-2</v>
      </c>
      <c r="N454" s="33">
        <v>5.6888888888888891</v>
      </c>
      <c r="O454" s="33">
        <v>7.2721260728858872E-2</v>
      </c>
      <c r="P454" s="33">
        <v>5.6888888888888891</v>
      </c>
      <c r="Q454" s="33">
        <v>5.120000000000001</v>
      </c>
      <c r="R454" s="33">
        <v>0.13687913324890955</v>
      </c>
      <c r="S454" s="33">
        <v>0.78966666666666674</v>
      </c>
      <c r="T454" s="33">
        <v>1.2744444444444443</v>
      </c>
      <c r="U454" s="33">
        <v>0</v>
      </c>
      <c r="V454" s="33">
        <v>2.6139017869705922E-2</v>
      </c>
      <c r="W454" s="33">
        <v>0.30655555555555553</v>
      </c>
      <c r="X454" s="33">
        <v>1.391777777777778</v>
      </c>
      <c r="Y454" s="33">
        <v>0</v>
      </c>
      <c r="Z454" s="33">
        <v>2.1506964964119885E-2</v>
      </c>
      <c r="AA454" s="33">
        <v>0</v>
      </c>
      <c r="AB454" s="33">
        <v>0</v>
      </c>
      <c r="AC454" s="33">
        <v>0</v>
      </c>
      <c r="AD454" s="33">
        <v>0</v>
      </c>
      <c r="AE454" s="33">
        <v>0</v>
      </c>
      <c r="AF454" s="33">
        <v>0</v>
      </c>
      <c r="AG454" s="33">
        <v>0</v>
      </c>
      <c r="AH454" t="s">
        <v>345</v>
      </c>
      <c r="AI454" s="34">
        <v>7</v>
      </c>
    </row>
    <row r="455" spans="1:35" x14ac:dyDescent="0.25">
      <c r="A455" t="s">
        <v>1347</v>
      </c>
      <c r="B455" t="s">
        <v>946</v>
      </c>
      <c r="C455" t="s">
        <v>1045</v>
      </c>
      <c r="D455" t="s">
        <v>1210</v>
      </c>
      <c r="E455" s="33">
        <v>46.9</v>
      </c>
      <c r="F455" s="33">
        <v>49.766666666666666</v>
      </c>
      <c r="G455" s="33">
        <v>0</v>
      </c>
      <c r="H455" s="33">
        <v>0</v>
      </c>
      <c r="I455" s="33">
        <v>0</v>
      </c>
      <c r="J455" s="33">
        <v>0</v>
      </c>
      <c r="K455" s="33">
        <v>0</v>
      </c>
      <c r="L455" s="33">
        <v>2.0430000000000006</v>
      </c>
      <c r="M455" s="33">
        <v>0</v>
      </c>
      <c r="N455" s="33">
        <v>0</v>
      </c>
      <c r="O455" s="33">
        <v>0</v>
      </c>
      <c r="P455" s="33">
        <v>0</v>
      </c>
      <c r="Q455" s="33">
        <v>0</v>
      </c>
      <c r="R455" s="33">
        <v>0</v>
      </c>
      <c r="S455" s="33">
        <v>3.11188888888889</v>
      </c>
      <c r="T455" s="33">
        <v>3.3231111111111113</v>
      </c>
      <c r="U455" s="33">
        <v>0</v>
      </c>
      <c r="V455" s="33">
        <v>0.13720682302771858</v>
      </c>
      <c r="W455" s="33">
        <v>0.95588888888888879</v>
      </c>
      <c r="X455" s="33">
        <v>4.1325555555555553</v>
      </c>
      <c r="Y455" s="33">
        <v>0.33333333333333331</v>
      </c>
      <c r="Z455" s="33">
        <v>0.11560293769248992</v>
      </c>
      <c r="AA455" s="33">
        <v>0</v>
      </c>
      <c r="AB455" s="33">
        <v>0</v>
      </c>
      <c r="AC455" s="33">
        <v>0</v>
      </c>
      <c r="AD455" s="33">
        <v>15.013888888888889</v>
      </c>
      <c r="AE455" s="33">
        <v>0</v>
      </c>
      <c r="AF455" s="33">
        <v>0</v>
      </c>
      <c r="AG455" s="33">
        <v>0</v>
      </c>
      <c r="AH455" t="s">
        <v>464</v>
      </c>
      <c r="AI455" s="34">
        <v>7</v>
      </c>
    </row>
    <row r="456" spans="1:35" x14ac:dyDescent="0.25">
      <c r="A456" t="s">
        <v>1347</v>
      </c>
      <c r="B456" t="s">
        <v>918</v>
      </c>
      <c r="C456" t="s">
        <v>1034</v>
      </c>
      <c r="D456" t="s">
        <v>1211</v>
      </c>
      <c r="E456" s="33">
        <v>168.93333333333334</v>
      </c>
      <c r="F456" s="33">
        <v>5.4222222222222225</v>
      </c>
      <c r="G456" s="33">
        <v>0</v>
      </c>
      <c r="H456" s="33">
        <v>106.91466666666669</v>
      </c>
      <c r="I456" s="33">
        <v>16.533333333333335</v>
      </c>
      <c r="J456" s="33">
        <v>0</v>
      </c>
      <c r="K456" s="33">
        <v>0</v>
      </c>
      <c r="L456" s="33">
        <v>22.772444444444449</v>
      </c>
      <c r="M456" s="33">
        <v>15.554222222222226</v>
      </c>
      <c r="N456" s="33">
        <v>5.1555555555555559</v>
      </c>
      <c r="O456" s="33">
        <v>0.12259142330965536</v>
      </c>
      <c r="P456" s="33">
        <v>0</v>
      </c>
      <c r="Q456" s="33">
        <v>0</v>
      </c>
      <c r="R456" s="33">
        <v>0</v>
      </c>
      <c r="S456" s="33">
        <v>0</v>
      </c>
      <c r="T456" s="33">
        <v>0</v>
      </c>
      <c r="U456" s="33">
        <v>0</v>
      </c>
      <c r="V456" s="33">
        <v>0</v>
      </c>
      <c r="W456" s="33">
        <v>36.37777777777778</v>
      </c>
      <c r="X456" s="33">
        <v>4.8705555555555549</v>
      </c>
      <c r="Y456" s="33">
        <v>0</v>
      </c>
      <c r="Z456" s="33">
        <v>0.24416929755327546</v>
      </c>
      <c r="AA456" s="33">
        <v>44.4</v>
      </c>
      <c r="AB456" s="33">
        <v>27.011111111111113</v>
      </c>
      <c r="AC456" s="33">
        <v>0</v>
      </c>
      <c r="AD456" s="33">
        <v>0</v>
      </c>
      <c r="AE456" s="33">
        <v>44.288888888888891</v>
      </c>
      <c r="AF456" s="33">
        <v>0</v>
      </c>
      <c r="AG456" s="33">
        <v>0</v>
      </c>
      <c r="AH456" t="s">
        <v>436</v>
      </c>
      <c r="AI456" s="34">
        <v>7</v>
      </c>
    </row>
    <row r="457" spans="1:35" x14ac:dyDescent="0.25">
      <c r="A457" t="s">
        <v>1347</v>
      </c>
      <c r="B457" t="s">
        <v>591</v>
      </c>
      <c r="C457" t="s">
        <v>1107</v>
      </c>
      <c r="D457" t="s">
        <v>1220</v>
      </c>
      <c r="E457" s="33">
        <v>64.233333333333334</v>
      </c>
      <c r="F457" s="33">
        <v>5.6888888888888891</v>
      </c>
      <c r="G457" s="33">
        <v>0.26666666666666666</v>
      </c>
      <c r="H457" s="33">
        <v>0.14166666666666666</v>
      </c>
      <c r="I457" s="33">
        <v>0.25555555555555554</v>
      </c>
      <c r="J457" s="33">
        <v>0</v>
      </c>
      <c r="K457" s="33">
        <v>0</v>
      </c>
      <c r="L457" s="33">
        <v>3.613</v>
      </c>
      <c r="M457" s="33">
        <v>0</v>
      </c>
      <c r="N457" s="33">
        <v>5.2166666666666668</v>
      </c>
      <c r="O457" s="33">
        <v>8.1214322781525683E-2</v>
      </c>
      <c r="P457" s="33">
        <v>5.0250000000000004</v>
      </c>
      <c r="Q457" s="33">
        <v>0</v>
      </c>
      <c r="R457" s="33">
        <v>7.8230409963674113E-2</v>
      </c>
      <c r="S457" s="33">
        <v>1.4992222222222222</v>
      </c>
      <c r="T457" s="33">
        <v>3.7477777777777774</v>
      </c>
      <c r="U457" s="33">
        <v>0</v>
      </c>
      <c r="V457" s="33">
        <v>8.1686559418785679E-2</v>
      </c>
      <c r="W457" s="33">
        <v>1.2433333333333332</v>
      </c>
      <c r="X457" s="33">
        <v>6.4021111111111102</v>
      </c>
      <c r="Y457" s="33">
        <v>0</v>
      </c>
      <c r="Z457" s="33">
        <v>0.11902612004843451</v>
      </c>
      <c r="AA457" s="33">
        <v>0</v>
      </c>
      <c r="AB457" s="33">
        <v>0</v>
      </c>
      <c r="AC457" s="33">
        <v>0</v>
      </c>
      <c r="AD457" s="33">
        <v>0</v>
      </c>
      <c r="AE457" s="33">
        <v>0</v>
      </c>
      <c r="AF457" s="33">
        <v>0</v>
      </c>
      <c r="AG457" s="33">
        <v>0</v>
      </c>
      <c r="AH457" t="s">
        <v>103</v>
      </c>
      <c r="AI457" s="34">
        <v>7</v>
      </c>
    </row>
    <row r="458" spans="1:35" x14ac:dyDescent="0.25">
      <c r="A458" t="s">
        <v>1347</v>
      </c>
      <c r="B458" t="s">
        <v>706</v>
      </c>
      <c r="C458" t="s">
        <v>1097</v>
      </c>
      <c r="D458" t="s">
        <v>1221</v>
      </c>
      <c r="E458" s="33">
        <v>62.888888888888886</v>
      </c>
      <c r="F458" s="33">
        <v>5.6888888888888891</v>
      </c>
      <c r="G458" s="33">
        <v>0.57777777777777772</v>
      </c>
      <c r="H458" s="33">
        <v>0.16666666666666666</v>
      </c>
      <c r="I458" s="33">
        <v>0.34444444444444444</v>
      </c>
      <c r="J458" s="33">
        <v>0</v>
      </c>
      <c r="K458" s="33">
        <v>0</v>
      </c>
      <c r="L458" s="33">
        <v>2.2346666666666666</v>
      </c>
      <c r="M458" s="33">
        <v>0</v>
      </c>
      <c r="N458" s="33">
        <v>3.785666666666665</v>
      </c>
      <c r="O458" s="33">
        <v>6.0196113074204922E-2</v>
      </c>
      <c r="P458" s="33">
        <v>4.3523333333333305</v>
      </c>
      <c r="Q458" s="33">
        <v>0</v>
      </c>
      <c r="R458" s="33">
        <v>6.920671378091868E-2</v>
      </c>
      <c r="S458" s="33">
        <v>1.1334444444444443</v>
      </c>
      <c r="T458" s="33">
        <v>6.3276666666666666</v>
      </c>
      <c r="U458" s="33">
        <v>0</v>
      </c>
      <c r="V458" s="33">
        <v>0.11863957597173144</v>
      </c>
      <c r="W458" s="33">
        <v>5.107777777777776</v>
      </c>
      <c r="X458" s="33">
        <v>1.6672222222222219</v>
      </c>
      <c r="Y458" s="33">
        <v>0</v>
      </c>
      <c r="Z458" s="33">
        <v>0.10772968197879855</v>
      </c>
      <c r="AA458" s="33">
        <v>0</v>
      </c>
      <c r="AB458" s="33">
        <v>0</v>
      </c>
      <c r="AC458" s="33">
        <v>0</v>
      </c>
      <c r="AD458" s="33">
        <v>0</v>
      </c>
      <c r="AE458" s="33">
        <v>0</v>
      </c>
      <c r="AF458" s="33">
        <v>0</v>
      </c>
      <c r="AG458" s="33">
        <v>0</v>
      </c>
      <c r="AH458" t="s">
        <v>220</v>
      </c>
      <c r="AI458" s="34">
        <v>7</v>
      </c>
    </row>
    <row r="459" spans="1:35" x14ac:dyDescent="0.25">
      <c r="A459" t="s">
        <v>1347</v>
      </c>
      <c r="B459" t="s">
        <v>549</v>
      </c>
      <c r="C459" t="s">
        <v>1018</v>
      </c>
      <c r="D459" t="s">
        <v>1236</v>
      </c>
      <c r="E459" s="33">
        <v>54.244444444444447</v>
      </c>
      <c r="F459" s="33">
        <v>10.066666666666666</v>
      </c>
      <c r="G459" s="33">
        <v>8.8888888888888892E-2</v>
      </c>
      <c r="H459" s="33">
        <v>0.17777777777777778</v>
      </c>
      <c r="I459" s="33">
        <v>0.51111111111111107</v>
      </c>
      <c r="J459" s="33">
        <v>0</v>
      </c>
      <c r="K459" s="33">
        <v>0</v>
      </c>
      <c r="L459" s="33">
        <v>0.30488888888888888</v>
      </c>
      <c r="M459" s="33">
        <v>0</v>
      </c>
      <c r="N459" s="33">
        <v>4.8331111111111102</v>
      </c>
      <c r="O459" s="33">
        <v>8.9098730028676756E-2</v>
      </c>
      <c r="P459" s="33">
        <v>4.802777777777778</v>
      </c>
      <c r="Q459" s="33">
        <v>0.58066666666666655</v>
      </c>
      <c r="R459" s="33">
        <v>9.9244162228594834E-2</v>
      </c>
      <c r="S459" s="33">
        <v>2.0641111111111115</v>
      </c>
      <c r="T459" s="33">
        <v>1.0753333333333333</v>
      </c>
      <c r="U459" s="33">
        <v>0</v>
      </c>
      <c r="V459" s="33">
        <v>5.7875870544858668E-2</v>
      </c>
      <c r="W459" s="33">
        <v>0.49677777777777776</v>
      </c>
      <c r="X459" s="33">
        <v>3.1462222222222214</v>
      </c>
      <c r="Y459" s="33">
        <v>0</v>
      </c>
      <c r="Z459" s="33">
        <v>6.7158951249487897E-2</v>
      </c>
      <c r="AA459" s="33">
        <v>0</v>
      </c>
      <c r="AB459" s="33">
        <v>0</v>
      </c>
      <c r="AC459" s="33">
        <v>0</v>
      </c>
      <c r="AD459" s="33">
        <v>0</v>
      </c>
      <c r="AE459" s="33">
        <v>0</v>
      </c>
      <c r="AF459" s="33">
        <v>0</v>
      </c>
      <c r="AG459" s="33">
        <v>0</v>
      </c>
      <c r="AH459" t="s">
        <v>60</v>
      </c>
      <c r="AI459" s="34">
        <v>7</v>
      </c>
    </row>
    <row r="460" spans="1:35" x14ac:dyDescent="0.25">
      <c r="A460" t="s">
        <v>1347</v>
      </c>
      <c r="B460" t="s">
        <v>769</v>
      </c>
      <c r="C460" t="s">
        <v>964</v>
      </c>
      <c r="D460" t="s">
        <v>1302</v>
      </c>
      <c r="E460" s="33">
        <v>27.411111111111111</v>
      </c>
      <c r="F460" s="33">
        <v>5.4222222222222225</v>
      </c>
      <c r="G460" s="33">
        <v>0</v>
      </c>
      <c r="H460" s="33">
        <v>0</v>
      </c>
      <c r="I460" s="33">
        <v>0</v>
      </c>
      <c r="J460" s="33">
        <v>0</v>
      </c>
      <c r="K460" s="33">
        <v>0</v>
      </c>
      <c r="L460" s="33">
        <v>0</v>
      </c>
      <c r="M460" s="33">
        <v>4.8738888888888896</v>
      </c>
      <c r="N460" s="33">
        <v>0</v>
      </c>
      <c r="O460" s="33">
        <v>0.17780705310093234</v>
      </c>
      <c r="P460" s="33">
        <v>0</v>
      </c>
      <c r="Q460" s="33">
        <v>0</v>
      </c>
      <c r="R460" s="33">
        <v>0</v>
      </c>
      <c r="S460" s="33">
        <v>0.16222222222222221</v>
      </c>
      <c r="T460" s="33">
        <v>1.9282222222222221</v>
      </c>
      <c r="U460" s="33">
        <v>0</v>
      </c>
      <c r="V460" s="33">
        <v>7.6262667207134163E-2</v>
      </c>
      <c r="W460" s="33">
        <v>0.13244444444444445</v>
      </c>
      <c r="X460" s="33">
        <v>0.87044444444444435</v>
      </c>
      <c r="Y460" s="33">
        <v>0</v>
      </c>
      <c r="Z460" s="33">
        <v>3.6586947709768947E-2</v>
      </c>
      <c r="AA460" s="33">
        <v>0</v>
      </c>
      <c r="AB460" s="33">
        <v>0</v>
      </c>
      <c r="AC460" s="33">
        <v>0</v>
      </c>
      <c r="AD460" s="33">
        <v>0</v>
      </c>
      <c r="AE460" s="33">
        <v>0</v>
      </c>
      <c r="AF460" s="33">
        <v>0</v>
      </c>
      <c r="AG460" s="33">
        <v>0</v>
      </c>
      <c r="AH460" t="s">
        <v>284</v>
      </c>
      <c r="AI460" s="34">
        <v>7</v>
      </c>
    </row>
    <row r="461" spans="1:35" x14ac:dyDescent="0.25">
      <c r="A461" t="s">
        <v>1347</v>
      </c>
      <c r="B461" t="s">
        <v>894</v>
      </c>
      <c r="C461" t="s">
        <v>1030</v>
      </c>
      <c r="D461" t="s">
        <v>1211</v>
      </c>
      <c r="E461" s="33">
        <v>93.611111111111114</v>
      </c>
      <c r="F461" s="33">
        <v>5.3777777777777782</v>
      </c>
      <c r="G461" s="33">
        <v>0.12222222222222222</v>
      </c>
      <c r="H461" s="33">
        <v>0.95</v>
      </c>
      <c r="I461" s="33">
        <v>4.6555555555555559</v>
      </c>
      <c r="J461" s="33">
        <v>0</v>
      </c>
      <c r="K461" s="33">
        <v>0</v>
      </c>
      <c r="L461" s="33">
        <v>5.4305555555555554</v>
      </c>
      <c r="M461" s="33">
        <v>4.9777777777777779</v>
      </c>
      <c r="N461" s="33">
        <v>9.9388888888888882</v>
      </c>
      <c r="O461" s="33">
        <v>0.15934718100890208</v>
      </c>
      <c r="P461" s="33">
        <v>4.8</v>
      </c>
      <c r="Q461" s="33">
        <v>6.458333333333333</v>
      </c>
      <c r="R461" s="33">
        <v>0.12026706231454005</v>
      </c>
      <c r="S461" s="33">
        <v>8.7694444444444439</v>
      </c>
      <c r="T461" s="33">
        <v>10.466666666666667</v>
      </c>
      <c r="U461" s="33">
        <v>0</v>
      </c>
      <c r="V461" s="33">
        <v>0.20548961424332343</v>
      </c>
      <c r="W461" s="33">
        <v>7.822222222222222</v>
      </c>
      <c r="X461" s="33">
        <v>5.2527777777777782</v>
      </c>
      <c r="Y461" s="33">
        <v>0</v>
      </c>
      <c r="Z461" s="33">
        <v>0.13967359050445102</v>
      </c>
      <c r="AA461" s="33">
        <v>0</v>
      </c>
      <c r="AB461" s="33">
        <v>0</v>
      </c>
      <c r="AC461" s="33">
        <v>0</v>
      </c>
      <c r="AD461" s="33">
        <v>0</v>
      </c>
      <c r="AE461" s="33">
        <v>0</v>
      </c>
      <c r="AF461" s="33">
        <v>0</v>
      </c>
      <c r="AG461" s="33">
        <v>0</v>
      </c>
      <c r="AH461" t="s">
        <v>412</v>
      </c>
      <c r="AI461" s="34">
        <v>7</v>
      </c>
    </row>
    <row r="462" spans="1:35" x14ac:dyDescent="0.25">
      <c r="A462" t="s">
        <v>1347</v>
      </c>
      <c r="B462" t="s">
        <v>898</v>
      </c>
      <c r="C462" t="s">
        <v>1150</v>
      </c>
      <c r="D462" t="s">
        <v>1279</v>
      </c>
      <c r="E462" s="33">
        <v>111.91111111111111</v>
      </c>
      <c r="F462" s="33">
        <v>4.8888888888888893</v>
      </c>
      <c r="G462" s="33">
        <v>0.5</v>
      </c>
      <c r="H462" s="33">
        <v>0.57222222222222219</v>
      </c>
      <c r="I462" s="33">
        <v>6.0222222222222221</v>
      </c>
      <c r="J462" s="33">
        <v>0</v>
      </c>
      <c r="K462" s="33">
        <v>0</v>
      </c>
      <c r="L462" s="33">
        <v>3.1666666666666665</v>
      </c>
      <c r="M462" s="33">
        <v>10.46111111111111</v>
      </c>
      <c r="N462" s="33">
        <v>0</v>
      </c>
      <c r="O462" s="33">
        <v>9.3476965845909449E-2</v>
      </c>
      <c r="P462" s="33">
        <v>4.7583333333333337</v>
      </c>
      <c r="Q462" s="33">
        <v>10.952777777777778</v>
      </c>
      <c r="R462" s="33">
        <v>0.14038919777601272</v>
      </c>
      <c r="S462" s="33">
        <v>9.0055555555555564</v>
      </c>
      <c r="T462" s="33">
        <v>6.8583333333333334</v>
      </c>
      <c r="U462" s="33">
        <v>10.077777777777778</v>
      </c>
      <c r="V462" s="33">
        <v>0.23180599682287534</v>
      </c>
      <c r="W462" s="33">
        <v>7.1361111111111111</v>
      </c>
      <c r="X462" s="33">
        <v>10.491666666666667</v>
      </c>
      <c r="Y462" s="33">
        <v>0</v>
      </c>
      <c r="Z462" s="33">
        <v>0.15751588562351074</v>
      </c>
      <c r="AA462" s="33">
        <v>0</v>
      </c>
      <c r="AB462" s="33">
        <v>0</v>
      </c>
      <c r="AC462" s="33">
        <v>0</v>
      </c>
      <c r="AD462" s="33">
        <v>0</v>
      </c>
      <c r="AE462" s="33">
        <v>0</v>
      </c>
      <c r="AF462" s="33">
        <v>0</v>
      </c>
      <c r="AG462" s="33">
        <v>0</v>
      </c>
      <c r="AH462" t="s">
        <v>416</v>
      </c>
      <c r="AI462" s="34">
        <v>7</v>
      </c>
    </row>
    <row r="463" spans="1:35" x14ac:dyDescent="0.25">
      <c r="A463" t="s">
        <v>1347</v>
      </c>
      <c r="B463" t="s">
        <v>787</v>
      </c>
      <c r="C463" t="s">
        <v>1168</v>
      </c>
      <c r="D463" t="s">
        <v>1233</v>
      </c>
      <c r="E463" s="33">
        <v>45.388888888888886</v>
      </c>
      <c r="F463" s="33">
        <v>0</v>
      </c>
      <c r="G463" s="33">
        <v>1.1111111111111112E-2</v>
      </c>
      <c r="H463" s="33">
        <v>0</v>
      </c>
      <c r="I463" s="33">
        <v>0.14444444444444443</v>
      </c>
      <c r="J463" s="33">
        <v>0</v>
      </c>
      <c r="K463" s="33">
        <v>0</v>
      </c>
      <c r="L463" s="33">
        <v>2.6111111111111113E-2</v>
      </c>
      <c r="M463" s="33">
        <v>5.2166666666666668</v>
      </c>
      <c r="N463" s="33">
        <v>0</v>
      </c>
      <c r="O463" s="33">
        <v>0.1149326805385557</v>
      </c>
      <c r="P463" s="33">
        <v>4.2412222222222216</v>
      </c>
      <c r="Q463" s="33">
        <v>0</v>
      </c>
      <c r="R463" s="33">
        <v>9.3441860465116267E-2</v>
      </c>
      <c r="S463" s="33">
        <v>0.78033333333333332</v>
      </c>
      <c r="T463" s="33">
        <v>3.6621111111111109</v>
      </c>
      <c r="U463" s="33">
        <v>0</v>
      </c>
      <c r="V463" s="33">
        <v>9.7875152998775999E-2</v>
      </c>
      <c r="W463" s="33">
        <v>1.7373333333333332</v>
      </c>
      <c r="X463" s="33">
        <v>3.4025555555555562</v>
      </c>
      <c r="Y463" s="33">
        <v>0</v>
      </c>
      <c r="Z463" s="33">
        <v>0.11324112607099146</v>
      </c>
      <c r="AA463" s="33">
        <v>0</v>
      </c>
      <c r="AB463" s="33">
        <v>0</v>
      </c>
      <c r="AC463" s="33">
        <v>0</v>
      </c>
      <c r="AD463" s="33">
        <v>0</v>
      </c>
      <c r="AE463" s="33">
        <v>0</v>
      </c>
      <c r="AF463" s="33">
        <v>0</v>
      </c>
      <c r="AG463" s="33">
        <v>0</v>
      </c>
      <c r="AH463" t="s">
        <v>302</v>
      </c>
      <c r="AI463" s="34">
        <v>7</v>
      </c>
    </row>
    <row r="464" spans="1:35" x14ac:dyDescent="0.25">
      <c r="A464" t="s">
        <v>1347</v>
      </c>
      <c r="B464" t="s">
        <v>526</v>
      </c>
      <c r="C464" t="s">
        <v>1075</v>
      </c>
      <c r="D464" t="s">
        <v>1249</v>
      </c>
      <c r="E464" s="33">
        <v>69.111111111111114</v>
      </c>
      <c r="F464" s="33">
        <v>10.988888888888889</v>
      </c>
      <c r="G464" s="33">
        <v>0</v>
      </c>
      <c r="H464" s="33">
        <v>0.2287777777777778</v>
      </c>
      <c r="I464" s="33">
        <v>0.5444444444444444</v>
      </c>
      <c r="J464" s="33">
        <v>0</v>
      </c>
      <c r="K464" s="33">
        <v>0</v>
      </c>
      <c r="L464" s="33">
        <v>2.3727777777777788</v>
      </c>
      <c r="M464" s="33">
        <v>0</v>
      </c>
      <c r="N464" s="33">
        <v>6.1162222222222224</v>
      </c>
      <c r="O464" s="33">
        <v>8.8498392282958194E-2</v>
      </c>
      <c r="P464" s="33">
        <v>5.671444444444445</v>
      </c>
      <c r="Q464" s="33">
        <v>0</v>
      </c>
      <c r="R464" s="33">
        <v>8.2062700964630225E-2</v>
      </c>
      <c r="S464" s="33">
        <v>3.4532222222222213</v>
      </c>
      <c r="T464" s="33">
        <v>0</v>
      </c>
      <c r="U464" s="33">
        <v>0</v>
      </c>
      <c r="V464" s="33">
        <v>4.9966237942122169E-2</v>
      </c>
      <c r="W464" s="33">
        <v>1.089</v>
      </c>
      <c r="X464" s="33">
        <v>4.450111111111112</v>
      </c>
      <c r="Y464" s="33">
        <v>0</v>
      </c>
      <c r="Z464" s="33">
        <v>8.0147909967845668E-2</v>
      </c>
      <c r="AA464" s="33">
        <v>0</v>
      </c>
      <c r="AB464" s="33">
        <v>0</v>
      </c>
      <c r="AC464" s="33">
        <v>0</v>
      </c>
      <c r="AD464" s="33">
        <v>0</v>
      </c>
      <c r="AE464" s="33">
        <v>0</v>
      </c>
      <c r="AF464" s="33">
        <v>0</v>
      </c>
      <c r="AG464" s="33">
        <v>0</v>
      </c>
      <c r="AH464" t="s">
        <v>37</v>
      </c>
      <c r="AI464" s="34">
        <v>7</v>
      </c>
    </row>
    <row r="465" spans="1:35" x14ac:dyDescent="0.25">
      <c r="A465" t="s">
        <v>1347</v>
      </c>
      <c r="B465" t="s">
        <v>695</v>
      </c>
      <c r="C465" t="s">
        <v>1139</v>
      </c>
      <c r="D465" t="s">
        <v>1268</v>
      </c>
      <c r="E465" s="33">
        <v>51.211111111111109</v>
      </c>
      <c r="F465" s="33">
        <v>4.9777777777777779</v>
      </c>
      <c r="G465" s="33">
        <v>2.1555555555555554</v>
      </c>
      <c r="H465" s="33">
        <v>0.37777777777777777</v>
      </c>
      <c r="I465" s="33">
        <v>0.21111111111111111</v>
      </c>
      <c r="J465" s="33">
        <v>0</v>
      </c>
      <c r="K465" s="33">
        <v>1.1555555555555554</v>
      </c>
      <c r="L465" s="33">
        <v>0</v>
      </c>
      <c r="M465" s="33">
        <v>1.7777777777777777</v>
      </c>
      <c r="N465" s="33">
        <v>3.9055555555555554</v>
      </c>
      <c r="O465" s="33">
        <v>0.1109785202863962</v>
      </c>
      <c r="P465" s="33">
        <v>5.6888888888888891</v>
      </c>
      <c r="Q465" s="33">
        <v>14.644333333333334</v>
      </c>
      <c r="R465" s="33">
        <v>0.39704708179648518</v>
      </c>
      <c r="S465" s="33">
        <v>0</v>
      </c>
      <c r="T465" s="33">
        <v>0</v>
      </c>
      <c r="U465" s="33">
        <v>0</v>
      </c>
      <c r="V465" s="33">
        <v>0</v>
      </c>
      <c r="W465" s="33">
        <v>0</v>
      </c>
      <c r="X465" s="33">
        <v>0</v>
      </c>
      <c r="Y465" s="33">
        <v>0</v>
      </c>
      <c r="Z465" s="33">
        <v>0</v>
      </c>
      <c r="AA465" s="33">
        <v>0</v>
      </c>
      <c r="AB465" s="33">
        <v>0</v>
      </c>
      <c r="AC465" s="33">
        <v>0</v>
      </c>
      <c r="AD465" s="33">
        <v>0</v>
      </c>
      <c r="AE465" s="33">
        <v>0</v>
      </c>
      <c r="AF465" s="33">
        <v>0</v>
      </c>
      <c r="AG465" s="33">
        <v>0</v>
      </c>
      <c r="AH465" t="s">
        <v>209</v>
      </c>
      <c r="AI465" s="34">
        <v>7</v>
      </c>
    </row>
    <row r="466" spans="1:35" x14ac:dyDescent="0.25">
      <c r="A466" t="s">
        <v>1347</v>
      </c>
      <c r="B466" t="s">
        <v>587</v>
      </c>
      <c r="C466" t="s">
        <v>1104</v>
      </c>
      <c r="D466" t="s">
        <v>1283</v>
      </c>
      <c r="E466" s="33">
        <v>42.355555555555554</v>
      </c>
      <c r="F466" s="33">
        <v>5.6888888888888891</v>
      </c>
      <c r="G466" s="33">
        <v>1.6</v>
      </c>
      <c r="H466" s="33">
        <v>1.5</v>
      </c>
      <c r="I466" s="33">
        <v>1.6</v>
      </c>
      <c r="J466" s="33">
        <v>0</v>
      </c>
      <c r="K466" s="33">
        <v>0</v>
      </c>
      <c r="L466" s="33">
        <v>8.6555555555555552E-2</v>
      </c>
      <c r="M466" s="33">
        <v>0</v>
      </c>
      <c r="N466" s="33">
        <v>0</v>
      </c>
      <c r="O466" s="33">
        <v>0</v>
      </c>
      <c r="P466" s="33">
        <v>0</v>
      </c>
      <c r="Q466" s="33">
        <v>3.8194444444444451</v>
      </c>
      <c r="R466" s="33">
        <v>9.0175760755508941E-2</v>
      </c>
      <c r="S466" s="33">
        <v>0.83544444444444455</v>
      </c>
      <c r="T466" s="33">
        <v>0</v>
      </c>
      <c r="U466" s="33">
        <v>1.4222222222222223</v>
      </c>
      <c r="V466" s="33">
        <v>5.3302728226652676E-2</v>
      </c>
      <c r="W466" s="33">
        <v>4.7222222222222221E-2</v>
      </c>
      <c r="X466" s="33">
        <v>0</v>
      </c>
      <c r="Y466" s="33">
        <v>5.7222222222222223</v>
      </c>
      <c r="Z466" s="33">
        <v>0.1362145855194124</v>
      </c>
      <c r="AA466" s="33">
        <v>0</v>
      </c>
      <c r="AB466" s="33">
        <v>0</v>
      </c>
      <c r="AC466" s="33">
        <v>0</v>
      </c>
      <c r="AD466" s="33">
        <v>0</v>
      </c>
      <c r="AE466" s="33">
        <v>0.5</v>
      </c>
      <c r="AF466" s="33">
        <v>0</v>
      </c>
      <c r="AG466" s="33">
        <v>0</v>
      </c>
      <c r="AH466" t="s">
        <v>99</v>
      </c>
      <c r="AI466" s="34">
        <v>7</v>
      </c>
    </row>
    <row r="467" spans="1:35" x14ac:dyDescent="0.25">
      <c r="A467" t="s">
        <v>1347</v>
      </c>
      <c r="B467" t="s">
        <v>515</v>
      </c>
      <c r="C467" t="s">
        <v>1069</v>
      </c>
      <c r="D467" t="s">
        <v>1288</v>
      </c>
      <c r="E467" s="33">
        <v>91.266666666666666</v>
      </c>
      <c r="F467" s="33">
        <v>9.3777777777777782</v>
      </c>
      <c r="G467" s="33">
        <v>0</v>
      </c>
      <c r="H467" s="33">
        <v>0</v>
      </c>
      <c r="I467" s="33">
        <v>0</v>
      </c>
      <c r="J467" s="33">
        <v>0</v>
      </c>
      <c r="K467" s="33">
        <v>0</v>
      </c>
      <c r="L467" s="33">
        <v>2.551333333333333</v>
      </c>
      <c r="M467" s="33">
        <v>5.1569999999999991</v>
      </c>
      <c r="N467" s="33">
        <v>5.5479999999999992</v>
      </c>
      <c r="O467" s="33">
        <v>0.11729364499634769</v>
      </c>
      <c r="P467" s="33">
        <v>4.8576666666666677</v>
      </c>
      <c r="Q467" s="33">
        <v>12.532555555555554</v>
      </c>
      <c r="R467" s="33">
        <v>0.19054297540784026</v>
      </c>
      <c r="S467" s="33">
        <v>2.9782222222222225</v>
      </c>
      <c r="T467" s="33">
        <v>3.1880000000000006</v>
      </c>
      <c r="U467" s="33">
        <v>0</v>
      </c>
      <c r="V467" s="33">
        <v>6.7562697832968116E-2</v>
      </c>
      <c r="W467" s="33">
        <v>1.8267777777777774</v>
      </c>
      <c r="X467" s="33">
        <v>5.1133333333333351</v>
      </c>
      <c r="Y467" s="33">
        <v>0</v>
      </c>
      <c r="Z467" s="33">
        <v>7.6042123204285383E-2</v>
      </c>
      <c r="AA467" s="33">
        <v>0</v>
      </c>
      <c r="AB467" s="33">
        <v>0</v>
      </c>
      <c r="AC467" s="33">
        <v>0</v>
      </c>
      <c r="AD467" s="33">
        <v>0</v>
      </c>
      <c r="AE467" s="33">
        <v>0</v>
      </c>
      <c r="AF467" s="33">
        <v>0</v>
      </c>
      <c r="AG467" s="33">
        <v>0</v>
      </c>
      <c r="AH467" t="s">
        <v>26</v>
      </c>
      <c r="AI467" s="34">
        <v>7</v>
      </c>
    </row>
    <row r="468" spans="1:35" x14ac:dyDescent="0.25">
      <c r="A468" t="s">
        <v>1347</v>
      </c>
      <c r="B468" t="s">
        <v>578</v>
      </c>
      <c r="C468" t="s">
        <v>1027</v>
      </c>
      <c r="D468" t="s">
        <v>1283</v>
      </c>
      <c r="E468" s="33">
        <v>77.36666666666666</v>
      </c>
      <c r="F468" s="33">
        <v>11.377777777777778</v>
      </c>
      <c r="G468" s="33">
        <v>0.26666666666666666</v>
      </c>
      <c r="H468" s="33">
        <v>0.33888888888888891</v>
      </c>
      <c r="I468" s="33">
        <v>0.98888888888888893</v>
      </c>
      <c r="J468" s="33">
        <v>0</v>
      </c>
      <c r="K468" s="33">
        <v>0</v>
      </c>
      <c r="L468" s="33">
        <v>14.035444444444447</v>
      </c>
      <c r="M468" s="33">
        <v>5.6888888888888891</v>
      </c>
      <c r="N468" s="33">
        <v>0</v>
      </c>
      <c r="O468" s="33">
        <v>7.3531523768490606E-2</v>
      </c>
      <c r="P468" s="33">
        <v>5.3858888888888883</v>
      </c>
      <c r="Q468" s="33">
        <v>4.9758888888888881</v>
      </c>
      <c r="R468" s="33">
        <v>0.13393077696395231</v>
      </c>
      <c r="S468" s="33">
        <v>7.1453333333333342</v>
      </c>
      <c r="T468" s="33">
        <v>7.4098888888888874</v>
      </c>
      <c r="U468" s="33">
        <v>0</v>
      </c>
      <c r="V468" s="33">
        <v>0.18813298865431569</v>
      </c>
      <c r="W468" s="33">
        <v>6.543555555555554</v>
      </c>
      <c r="X468" s="33">
        <v>9.7751111111111086</v>
      </c>
      <c r="Y468" s="33">
        <v>0</v>
      </c>
      <c r="Z468" s="33">
        <v>0.21092632485997409</v>
      </c>
      <c r="AA468" s="33">
        <v>0</v>
      </c>
      <c r="AB468" s="33">
        <v>0</v>
      </c>
      <c r="AC468" s="33">
        <v>0</v>
      </c>
      <c r="AD468" s="33">
        <v>0</v>
      </c>
      <c r="AE468" s="33">
        <v>0</v>
      </c>
      <c r="AF468" s="33">
        <v>0</v>
      </c>
      <c r="AG468" s="33">
        <v>0</v>
      </c>
      <c r="AH468" t="s">
        <v>90</v>
      </c>
      <c r="AI468" s="34">
        <v>7</v>
      </c>
    </row>
    <row r="469" spans="1:35" x14ac:dyDescent="0.25">
      <c r="A469" t="s">
        <v>1347</v>
      </c>
      <c r="B469" t="s">
        <v>721</v>
      </c>
      <c r="C469" t="s">
        <v>1113</v>
      </c>
      <c r="D469" t="s">
        <v>1293</v>
      </c>
      <c r="E469" s="33">
        <v>62.3</v>
      </c>
      <c r="F469" s="33">
        <v>16.977777777777778</v>
      </c>
      <c r="G469" s="33">
        <v>0</v>
      </c>
      <c r="H469" s="33">
        <v>25.588888888888889</v>
      </c>
      <c r="I469" s="33">
        <v>0</v>
      </c>
      <c r="J469" s="33">
        <v>0</v>
      </c>
      <c r="K469" s="33">
        <v>0</v>
      </c>
      <c r="L469" s="33">
        <v>1.077</v>
      </c>
      <c r="M469" s="33">
        <v>0</v>
      </c>
      <c r="N469" s="33">
        <v>11.502777777777778</v>
      </c>
      <c r="O469" s="33">
        <v>0.18463527733190657</v>
      </c>
      <c r="P469" s="33">
        <v>5.6694444444444443</v>
      </c>
      <c r="Q469" s="33">
        <v>0</v>
      </c>
      <c r="R469" s="33">
        <v>9.1002318530408424E-2</v>
      </c>
      <c r="S469" s="33">
        <v>0.66555555555555557</v>
      </c>
      <c r="T469" s="33">
        <v>1.8654444444444447</v>
      </c>
      <c r="U469" s="33">
        <v>0</v>
      </c>
      <c r="V469" s="33">
        <v>4.0626003210272876E-2</v>
      </c>
      <c r="W469" s="33">
        <v>0.44500000000000006</v>
      </c>
      <c r="X469" s="33">
        <v>4.1151111111111112</v>
      </c>
      <c r="Y469" s="33">
        <v>0.25555555555555554</v>
      </c>
      <c r="Z469" s="33">
        <v>7.7298020331728209E-2</v>
      </c>
      <c r="AA469" s="33">
        <v>0</v>
      </c>
      <c r="AB469" s="33">
        <v>0</v>
      </c>
      <c r="AC469" s="33">
        <v>0</v>
      </c>
      <c r="AD469" s="33">
        <v>0</v>
      </c>
      <c r="AE469" s="33">
        <v>0</v>
      </c>
      <c r="AF469" s="33">
        <v>0</v>
      </c>
      <c r="AG469" s="33">
        <v>0</v>
      </c>
      <c r="AH469" t="s">
        <v>235</v>
      </c>
      <c r="AI469" s="34">
        <v>7</v>
      </c>
    </row>
    <row r="470" spans="1:35" x14ac:dyDescent="0.25">
      <c r="A470" t="s">
        <v>1347</v>
      </c>
      <c r="B470" t="s">
        <v>950</v>
      </c>
      <c r="C470" t="s">
        <v>1074</v>
      </c>
      <c r="D470" t="s">
        <v>1253</v>
      </c>
      <c r="E470" s="33">
        <v>74.355555555555554</v>
      </c>
      <c r="F470" s="33">
        <v>5.5111111111111111</v>
      </c>
      <c r="G470" s="33">
        <v>0.26666666666666666</v>
      </c>
      <c r="H470" s="33">
        <v>0.33333333333333331</v>
      </c>
      <c r="I470" s="33">
        <v>0.21111111111111111</v>
      </c>
      <c r="J470" s="33">
        <v>0</v>
      </c>
      <c r="K470" s="33">
        <v>0</v>
      </c>
      <c r="L470" s="33">
        <v>3.4254444444444445</v>
      </c>
      <c r="M470" s="33">
        <v>0</v>
      </c>
      <c r="N470" s="33">
        <v>5.5388888888888888</v>
      </c>
      <c r="O470" s="33">
        <v>7.4491930663478784E-2</v>
      </c>
      <c r="P470" s="33">
        <v>3.6416666666666666</v>
      </c>
      <c r="Q470" s="33">
        <v>0</v>
      </c>
      <c r="R470" s="33">
        <v>4.8976389719067544E-2</v>
      </c>
      <c r="S470" s="33">
        <v>0.69633333333333336</v>
      </c>
      <c r="T470" s="33">
        <v>3.7125555555555567</v>
      </c>
      <c r="U470" s="33">
        <v>0</v>
      </c>
      <c r="V470" s="33">
        <v>5.9294680215182319E-2</v>
      </c>
      <c r="W470" s="33">
        <v>2.5000000000000001E-2</v>
      </c>
      <c r="X470" s="33">
        <v>6.89888888888889</v>
      </c>
      <c r="Y470" s="33">
        <v>0</v>
      </c>
      <c r="Z470" s="33">
        <v>9.3118649133293499E-2</v>
      </c>
      <c r="AA470" s="33">
        <v>0</v>
      </c>
      <c r="AB470" s="33">
        <v>0</v>
      </c>
      <c r="AC470" s="33">
        <v>0</v>
      </c>
      <c r="AD470" s="33">
        <v>0</v>
      </c>
      <c r="AE470" s="33">
        <v>0</v>
      </c>
      <c r="AF470" s="33">
        <v>0</v>
      </c>
      <c r="AG470" s="33">
        <v>0</v>
      </c>
      <c r="AH470" t="s">
        <v>468</v>
      </c>
      <c r="AI470" s="34">
        <v>7</v>
      </c>
    </row>
    <row r="471" spans="1:35" x14ac:dyDescent="0.25">
      <c r="A471" t="s">
        <v>1347</v>
      </c>
      <c r="B471" t="s">
        <v>636</v>
      </c>
      <c r="C471" t="s">
        <v>1118</v>
      </c>
      <c r="D471" t="s">
        <v>1309</v>
      </c>
      <c r="E471" s="33">
        <v>54.166666666666664</v>
      </c>
      <c r="F471" s="33">
        <v>0</v>
      </c>
      <c r="G471" s="33">
        <v>0</v>
      </c>
      <c r="H471" s="33">
        <v>0</v>
      </c>
      <c r="I471" s="33">
        <v>0</v>
      </c>
      <c r="J471" s="33">
        <v>0</v>
      </c>
      <c r="K471" s="33">
        <v>0</v>
      </c>
      <c r="L471" s="33">
        <v>0.17933333333333334</v>
      </c>
      <c r="M471" s="33">
        <v>0</v>
      </c>
      <c r="N471" s="33">
        <v>0</v>
      </c>
      <c r="O471" s="33">
        <v>0</v>
      </c>
      <c r="P471" s="33">
        <v>0</v>
      </c>
      <c r="Q471" s="33">
        <v>0</v>
      </c>
      <c r="R471" s="33">
        <v>0</v>
      </c>
      <c r="S471" s="33">
        <v>3.1628888888888893</v>
      </c>
      <c r="T471" s="33">
        <v>1.1795555555555555</v>
      </c>
      <c r="U471" s="33">
        <v>0</v>
      </c>
      <c r="V471" s="33">
        <v>8.0168205128205133E-2</v>
      </c>
      <c r="W471" s="33">
        <v>1.2058888888888888</v>
      </c>
      <c r="X471" s="33">
        <v>2.6111111111111113E-2</v>
      </c>
      <c r="Y471" s="33">
        <v>0</v>
      </c>
      <c r="Z471" s="33">
        <v>2.2744615384615384E-2</v>
      </c>
      <c r="AA471" s="33">
        <v>0</v>
      </c>
      <c r="AB471" s="33">
        <v>0</v>
      </c>
      <c r="AC471" s="33">
        <v>0</v>
      </c>
      <c r="AD471" s="33">
        <v>0</v>
      </c>
      <c r="AE471" s="33">
        <v>0</v>
      </c>
      <c r="AF471" s="33">
        <v>0</v>
      </c>
      <c r="AG471" s="33">
        <v>0</v>
      </c>
      <c r="AH471" t="s">
        <v>150</v>
      </c>
      <c r="AI471" s="34">
        <v>7</v>
      </c>
    </row>
    <row r="472" spans="1:35" x14ac:dyDescent="0.25">
      <c r="A472" t="s">
        <v>1347</v>
      </c>
      <c r="B472" t="s">
        <v>530</v>
      </c>
      <c r="C472" t="s">
        <v>1076</v>
      </c>
      <c r="D472" t="s">
        <v>1227</v>
      </c>
      <c r="E472" s="33">
        <v>59.088888888888889</v>
      </c>
      <c r="F472" s="33">
        <v>19.68888888888889</v>
      </c>
      <c r="G472" s="33">
        <v>0</v>
      </c>
      <c r="H472" s="33">
        <v>0</v>
      </c>
      <c r="I472" s="33">
        <v>0</v>
      </c>
      <c r="J472" s="33">
        <v>0</v>
      </c>
      <c r="K472" s="33">
        <v>0</v>
      </c>
      <c r="L472" s="33">
        <v>0.35777777777777781</v>
      </c>
      <c r="M472" s="33">
        <v>1.5121111111111112</v>
      </c>
      <c r="N472" s="33">
        <v>3.4894444444444441</v>
      </c>
      <c r="O472" s="33">
        <v>8.4644603234298607E-2</v>
      </c>
      <c r="P472" s="33">
        <v>5.5145555555555559</v>
      </c>
      <c r="Q472" s="33">
        <v>0</v>
      </c>
      <c r="R472" s="33">
        <v>9.3326438510718326E-2</v>
      </c>
      <c r="S472" s="33">
        <v>2.5790000000000006</v>
      </c>
      <c r="T472" s="33">
        <v>4.67288888888889</v>
      </c>
      <c r="U472" s="33">
        <v>0</v>
      </c>
      <c r="V472" s="33">
        <v>0.12272846934937949</v>
      </c>
      <c r="W472" s="33">
        <v>2.5089999999999999</v>
      </c>
      <c r="X472" s="33">
        <v>9.4508888888888887</v>
      </c>
      <c r="Y472" s="33">
        <v>0</v>
      </c>
      <c r="Z472" s="33">
        <v>0.20240503948852953</v>
      </c>
      <c r="AA472" s="33">
        <v>0</v>
      </c>
      <c r="AB472" s="33">
        <v>0</v>
      </c>
      <c r="AC472" s="33">
        <v>0</v>
      </c>
      <c r="AD472" s="33">
        <v>0</v>
      </c>
      <c r="AE472" s="33">
        <v>0</v>
      </c>
      <c r="AF472" s="33">
        <v>0</v>
      </c>
      <c r="AG472" s="33">
        <v>0</v>
      </c>
      <c r="AH472" t="s">
        <v>41</v>
      </c>
      <c r="AI472" s="34">
        <v>7</v>
      </c>
    </row>
    <row r="473" spans="1:35" x14ac:dyDescent="0.25">
      <c r="A473" t="s">
        <v>1347</v>
      </c>
      <c r="B473" t="s">
        <v>584</v>
      </c>
      <c r="C473" t="s">
        <v>981</v>
      </c>
      <c r="D473" t="s">
        <v>1230</v>
      </c>
      <c r="E473" s="33">
        <v>17.922222222222221</v>
      </c>
      <c r="F473" s="33">
        <v>2.1333333333333333</v>
      </c>
      <c r="G473" s="33">
        <v>8.8888888888888892E-2</v>
      </c>
      <c r="H473" s="33">
        <v>8.8888888888888892E-2</v>
      </c>
      <c r="I473" s="33">
        <v>8.8888888888888892E-2</v>
      </c>
      <c r="J473" s="33">
        <v>0</v>
      </c>
      <c r="K473" s="33">
        <v>0</v>
      </c>
      <c r="L473" s="33">
        <v>0.23933333333333331</v>
      </c>
      <c r="M473" s="33">
        <v>0</v>
      </c>
      <c r="N473" s="33">
        <v>2.0499999999999998</v>
      </c>
      <c r="O473" s="33">
        <v>0.1143831370117793</v>
      </c>
      <c r="P473" s="33">
        <v>1.9305555555555556</v>
      </c>
      <c r="Q473" s="33">
        <v>0</v>
      </c>
      <c r="R473" s="33">
        <v>0.10771853688778674</v>
      </c>
      <c r="S473" s="33">
        <v>4.9444444444444444E-2</v>
      </c>
      <c r="T473" s="33">
        <v>0.26444444444444443</v>
      </c>
      <c r="U473" s="33">
        <v>0</v>
      </c>
      <c r="V473" s="33">
        <v>1.7513949163050217E-2</v>
      </c>
      <c r="W473" s="33">
        <v>0.14366666666666666</v>
      </c>
      <c r="X473" s="33">
        <v>1.0505555555555555</v>
      </c>
      <c r="Y473" s="33">
        <v>0</v>
      </c>
      <c r="Z473" s="33">
        <v>6.6633601983880963E-2</v>
      </c>
      <c r="AA473" s="33">
        <v>0</v>
      </c>
      <c r="AB473" s="33">
        <v>0</v>
      </c>
      <c r="AC473" s="33">
        <v>0</v>
      </c>
      <c r="AD473" s="33">
        <v>0</v>
      </c>
      <c r="AE473" s="33">
        <v>0</v>
      </c>
      <c r="AF473" s="33">
        <v>0</v>
      </c>
      <c r="AG473" s="33">
        <v>0</v>
      </c>
      <c r="AH473" t="s">
        <v>96</v>
      </c>
      <c r="AI473" s="34">
        <v>7</v>
      </c>
    </row>
    <row r="474" spans="1:35" x14ac:dyDescent="0.25">
      <c r="A474" t="s">
        <v>1347</v>
      </c>
      <c r="B474" t="s">
        <v>654</v>
      </c>
      <c r="C474" t="s">
        <v>1123</v>
      </c>
      <c r="D474" t="s">
        <v>1234</v>
      </c>
      <c r="E474" s="33">
        <v>21.055555555555557</v>
      </c>
      <c r="F474" s="33">
        <v>3.7333333333333334</v>
      </c>
      <c r="G474" s="33">
        <v>0</v>
      </c>
      <c r="H474" s="33">
        <v>8.3333333333333329E-2</v>
      </c>
      <c r="I474" s="33">
        <v>0.2</v>
      </c>
      <c r="J474" s="33">
        <v>0</v>
      </c>
      <c r="K474" s="33">
        <v>0</v>
      </c>
      <c r="L474" s="33">
        <v>0</v>
      </c>
      <c r="M474" s="33">
        <v>0</v>
      </c>
      <c r="N474" s="33">
        <v>2.970222222222223</v>
      </c>
      <c r="O474" s="33">
        <v>0.14106596306068603</v>
      </c>
      <c r="P474" s="33">
        <v>1.9635555555555548</v>
      </c>
      <c r="Q474" s="33">
        <v>0</v>
      </c>
      <c r="R474" s="33">
        <v>9.3255936675461698E-2</v>
      </c>
      <c r="S474" s="33">
        <v>0</v>
      </c>
      <c r="T474" s="33">
        <v>0</v>
      </c>
      <c r="U474" s="33">
        <v>0</v>
      </c>
      <c r="V474" s="33">
        <v>0</v>
      </c>
      <c r="W474" s="33">
        <v>0</v>
      </c>
      <c r="X474" s="33">
        <v>0</v>
      </c>
      <c r="Y474" s="33">
        <v>0</v>
      </c>
      <c r="Z474" s="33">
        <v>0</v>
      </c>
      <c r="AA474" s="33">
        <v>0</v>
      </c>
      <c r="AB474" s="33">
        <v>0</v>
      </c>
      <c r="AC474" s="33">
        <v>0</v>
      </c>
      <c r="AD474" s="33">
        <v>0</v>
      </c>
      <c r="AE474" s="33">
        <v>0</v>
      </c>
      <c r="AF474" s="33">
        <v>0</v>
      </c>
      <c r="AG474" s="33">
        <v>0</v>
      </c>
      <c r="AH474" t="s">
        <v>168</v>
      </c>
      <c r="AI474" s="34">
        <v>7</v>
      </c>
    </row>
    <row r="475" spans="1:35" x14ac:dyDescent="0.25">
      <c r="A475" t="s">
        <v>1347</v>
      </c>
      <c r="B475" t="s">
        <v>575</v>
      </c>
      <c r="C475" t="s">
        <v>1099</v>
      </c>
      <c r="D475" t="s">
        <v>1288</v>
      </c>
      <c r="E475" s="33">
        <v>70.8</v>
      </c>
      <c r="F475" s="33">
        <v>7.3555555555555552</v>
      </c>
      <c r="G475" s="33">
        <v>1.1111111111111112E-2</v>
      </c>
      <c r="H475" s="33">
        <v>0.44166666666666665</v>
      </c>
      <c r="I475" s="33">
        <v>0.15555555555555556</v>
      </c>
      <c r="J475" s="33">
        <v>0</v>
      </c>
      <c r="K475" s="33">
        <v>0</v>
      </c>
      <c r="L475" s="33">
        <v>4.6963333333333326</v>
      </c>
      <c r="M475" s="33">
        <v>0</v>
      </c>
      <c r="N475" s="33">
        <v>9.7601111111111134</v>
      </c>
      <c r="O475" s="33">
        <v>0.13785467671060894</v>
      </c>
      <c r="P475" s="33">
        <v>5.2165555555555567</v>
      </c>
      <c r="Q475" s="33">
        <v>2.0413333333333332</v>
      </c>
      <c r="R475" s="33">
        <v>0.10251255492780918</v>
      </c>
      <c r="S475" s="33">
        <v>1.701111111111111</v>
      </c>
      <c r="T475" s="33">
        <v>3.4179999999999988</v>
      </c>
      <c r="U475" s="33">
        <v>0</v>
      </c>
      <c r="V475" s="33">
        <v>7.2303829252981774E-2</v>
      </c>
      <c r="W475" s="33">
        <v>0.67655555555555535</v>
      </c>
      <c r="X475" s="33">
        <v>3.3511111111111118</v>
      </c>
      <c r="Y475" s="33">
        <v>0</v>
      </c>
      <c r="Z475" s="33">
        <v>5.6887947269303206E-2</v>
      </c>
      <c r="AA475" s="33">
        <v>0</v>
      </c>
      <c r="AB475" s="33">
        <v>0</v>
      </c>
      <c r="AC475" s="33">
        <v>0</v>
      </c>
      <c r="AD475" s="33">
        <v>0</v>
      </c>
      <c r="AE475" s="33">
        <v>0</v>
      </c>
      <c r="AF475" s="33">
        <v>0</v>
      </c>
      <c r="AG475" s="33">
        <v>0</v>
      </c>
      <c r="AH475" t="s">
        <v>87</v>
      </c>
      <c r="AI475" s="34">
        <v>7</v>
      </c>
    </row>
    <row r="476" spans="1:35" x14ac:dyDescent="0.25">
      <c r="A476" t="s">
        <v>1347</v>
      </c>
      <c r="B476" t="s">
        <v>657</v>
      </c>
      <c r="C476" t="s">
        <v>1064</v>
      </c>
      <c r="D476" t="s">
        <v>1224</v>
      </c>
      <c r="E476" s="33">
        <v>49.344444444444441</v>
      </c>
      <c r="F476" s="33">
        <v>31.81111111111111</v>
      </c>
      <c r="G476" s="33">
        <v>0</v>
      </c>
      <c r="H476" s="33">
        <v>0</v>
      </c>
      <c r="I476" s="33">
        <v>0.2</v>
      </c>
      <c r="J476" s="33">
        <v>0</v>
      </c>
      <c r="K476" s="33">
        <v>0</v>
      </c>
      <c r="L476" s="33">
        <v>1.7981111111111112</v>
      </c>
      <c r="M476" s="33">
        <v>0</v>
      </c>
      <c r="N476" s="33">
        <v>0</v>
      </c>
      <c r="O476" s="33">
        <v>0</v>
      </c>
      <c r="P476" s="33">
        <v>0</v>
      </c>
      <c r="Q476" s="33">
        <v>0.19722222222222222</v>
      </c>
      <c r="R476" s="33">
        <v>3.9968475568565639E-3</v>
      </c>
      <c r="S476" s="33">
        <v>3.0546666666666673</v>
      </c>
      <c r="T476" s="33">
        <v>0.10611111111111111</v>
      </c>
      <c r="U476" s="33">
        <v>0</v>
      </c>
      <c r="V476" s="33">
        <v>6.4055392929520394E-2</v>
      </c>
      <c r="W476" s="33">
        <v>2.0228888888888878</v>
      </c>
      <c r="X476" s="33">
        <v>0.93177777777777782</v>
      </c>
      <c r="Y476" s="33">
        <v>0</v>
      </c>
      <c r="Z476" s="33">
        <v>5.9878405764467443E-2</v>
      </c>
      <c r="AA476" s="33">
        <v>0</v>
      </c>
      <c r="AB476" s="33">
        <v>0</v>
      </c>
      <c r="AC476" s="33">
        <v>0</v>
      </c>
      <c r="AD476" s="33">
        <v>0</v>
      </c>
      <c r="AE476" s="33">
        <v>0</v>
      </c>
      <c r="AF476" s="33">
        <v>0</v>
      </c>
      <c r="AG476" s="33">
        <v>0</v>
      </c>
      <c r="AH476" t="s">
        <v>171</v>
      </c>
      <c r="AI476" s="34">
        <v>7</v>
      </c>
    </row>
    <row r="477" spans="1:35" x14ac:dyDescent="0.25">
      <c r="A477" t="s">
        <v>1347</v>
      </c>
      <c r="B477" t="s">
        <v>513</v>
      </c>
      <c r="C477" t="s">
        <v>989</v>
      </c>
      <c r="D477" t="s">
        <v>1234</v>
      </c>
      <c r="E477" s="33">
        <v>125.78888888888889</v>
      </c>
      <c r="F477" s="33">
        <v>5.6888888888888891</v>
      </c>
      <c r="G477" s="33">
        <v>0</v>
      </c>
      <c r="H477" s="33">
        <v>0.41477777777777775</v>
      </c>
      <c r="I477" s="33">
        <v>0.71111111111111114</v>
      </c>
      <c r="J477" s="33">
        <v>0</v>
      </c>
      <c r="K477" s="33">
        <v>0</v>
      </c>
      <c r="L477" s="33">
        <v>0.82477777777777761</v>
      </c>
      <c r="M477" s="33">
        <v>5.6888888888888891</v>
      </c>
      <c r="N477" s="33">
        <v>5.3556666666666661</v>
      </c>
      <c r="O477" s="33">
        <v>8.7802314283190519E-2</v>
      </c>
      <c r="P477" s="33">
        <v>3.58</v>
      </c>
      <c r="Q477" s="33">
        <v>4.2273333333333323</v>
      </c>
      <c r="R477" s="33">
        <v>6.2066955215970311E-2</v>
      </c>
      <c r="S477" s="33">
        <v>0.40500000000000003</v>
      </c>
      <c r="T477" s="33">
        <v>2.5693333333333332</v>
      </c>
      <c r="U477" s="33">
        <v>0</v>
      </c>
      <c r="V477" s="33">
        <v>2.3645437682183551E-2</v>
      </c>
      <c r="W477" s="33">
        <v>0.61011111111111105</v>
      </c>
      <c r="X477" s="33">
        <v>4.6195555555555554</v>
      </c>
      <c r="Y477" s="33">
        <v>0</v>
      </c>
      <c r="Z477" s="33">
        <v>4.1574949209433797E-2</v>
      </c>
      <c r="AA477" s="33">
        <v>0</v>
      </c>
      <c r="AB477" s="33">
        <v>0</v>
      </c>
      <c r="AC477" s="33">
        <v>0</v>
      </c>
      <c r="AD477" s="33">
        <v>0</v>
      </c>
      <c r="AE477" s="33">
        <v>0</v>
      </c>
      <c r="AF477" s="33">
        <v>0</v>
      </c>
      <c r="AG477" s="33">
        <v>0</v>
      </c>
      <c r="AH477" t="s">
        <v>24</v>
      </c>
      <c r="AI477" s="34">
        <v>7</v>
      </c>
    </row>
    <row r="478" spans="1:35" x14ac:dyDescent="0.25">
      <c r="A478" t="s">
        <v>1347</v>
      </c>
      <c r="B478" t="s">
        <v>947</v>
      </c>
      <c r="C478" t="s">
        <v>1206</v>
      </c>
      <c r="D478" t="s">
        <v>1304</v>
      </c>
      <c r="E478" s="33">
        <v>41.1</v>
      </c>
      <c r="F478" s="33">
        <v>10.544444444444444</v>
      </c>
      <c r="G478" s="33">
        <v>0</v>
      </c>
      <c r="H478" s="33">
        <v>24.013888888888889</v>
      </c>
      <c r="I478" s="33">
        <v>0</v>
      </c>
      <c r="J478" s="33">
        <v>0</v>
      </c>
      <c r="K478" s="33">
        <v>0</v>
      </c>
      <c r="L478" s="33">
        <v>1.2054444444444445</v>
      </c>
      <c r="M478" s="33">
        <v>0</v>
      </c>
      <c r="N478" s="33">
        <v>3.911111111111111</v>
      </c>
      <c r="O478" s="33">
        <v>9.5160854284941865E-2</v>
      </c>
      <c r="P478" s="33">
        <v>5.3388888888888886</v>
      </c>
      <c r="Q478" s="33">
        <v>0</v>
      </c>
      <c r="R478" s="33">
        <v>0.12989997296566638</v>
      </c>
      <c r="S478" s="33">
        <v>2.2349999999999999</v>
      </c>
      <c r="T478" s="33">
        <v>1.0785555555555555</v>
      </c>
      <c r="U478" s="33">
        <v>0</v>
      </c>
      <c r="V478" s="33">
        <v>8.0621789672884553E-2</v>
      </c>
      <c r="W478" s="33">
        <v>1.2889999999999997</v>
      </c>
      <c r="X478" s="33">
        <v>2.2251111111111115</v>
      </c>
      <c r="Y478" s="33">
        <v>1.7</v>
      </c>
      <c r="Z478" s="33">
        <v>0.1268640173019735</v>
      </c>
      <c r="AA478" s="33">
        <v>0</v>
      </c>
      <c r="AB478" s="33">
        <v>0</v>
      </c>
      <c r="AC478" s="33">
        <v>0</v>
      </c>
      <c r="AD478" s="33">
        <v>0</v>
      </c>
      <c r="AE478" s="33">
        <v>0</v>
      </c>
      <c r="AF478" s="33">
        <v>0</v>
      </c>
      <c r="AG478" s="33">
        <v>0</v>
      </c>
      <c r="AH478" t="s">
        <v>465</v>
      </c>
      <c r="AI478" s="34">
        <v>7</v>
      </c>
    </row>
    <row r="479" spans="1:35" x14ac:dyDescent="0.25">
      <c r="A479" t="s">
        <v>1347</v>
      </c>
      <c r="B479" t="s">
        <v>693</v>
      </c>
      <c r="C479" t="s">
        <v>1011</v>
      </c>
      <c r="D479" t="s">
        <v>1279</v>
      </c>
      <c r="E479" s="33">
        <v>43.444444444444443</v>
      </c>
      <c r="F479" s="33">
        <v>45.755555555555553</v>
      </c>
      <c r="G479" s="33">
        <v>3.3333333333333333E-2</v>
      </c>
      <c r="H479" s="33">
        <v>0</v>
      </c>
      <c r="I479" s="33">
        <v>0.41111111111111109</v>
      </c>
      <c r="J479" s="33">
        <v>0</v>
      </c>
      <c r="K479" s="33">
        <v>0</v>
      </c>
      <c r="L479" s="33">
        <v>2.3167777777777778</v>
      </c>
      <c r="M479" s="33">
        <v>0</v>
      </c>
      <c r="N479" s="33">
        <v>3.3527777777777779</v>
      </c>
      <c r="O479" s="33">
        <v>7.7173913043478259E-2</v>
      </c>
      <c r="P479" s="33">
        <v>0</v>
      </c>
      <c r="Q479" s="33">
        <v>10.558333333333334</v>
      </c>
      <c r="R479" s="33">
        <v>0.24303069053708443</v>
      </c>
      <c r="S479" s="33">
        <v>0.71433333333333326</v>
      </c>
      <c r="T479" s="33">
        <v>3.191555555555555</v>
      </c>
      <c r="U479" s="33">
        <v>0</v>
      </c>
      <c r="V479" s="33">
        <v>8.9905370843989765E-2</v>
      </c>
      <c r="W479" s="33">
        <v>0.10833333333333334</v>
      </c>
      <c r="X479" s="33">
        <v>0.32044444444444442</v>
      </c>
      <c r="Y479" s="33">
        <v>0</v>
      </c>
      <c r="Z479" s="33">
        <v>9.8695652173913049E-3</v>
      </c>
      <c r="AA479" s="33">
        <v>0</v>
      </c>
      <c r="AB479" s="33">
        <v>0</v>
      </c>
      <c r="AC479" s="33">
        <v>0</v>
      </c>
      <c r="AD479" s="33">
        <v>0</v>
      </c>
      <c r="AE479" s="33">
        <v>0</v>
      </c>
      <c r="AF479" s="33">
        <v>0</v>
      </c>
      <c r="AG479" s="33">
        <v>0</v>
      </c>
      <c r="AH479" t="s">
        <v>207</v>
      </c>
      <c r="AI479" s="34">
        <v>7</v>
      </c>
    </row>
    <row r="480" spans="1:35" x14ac:dyDescent="0.25">
      <c r="A480" t="s">
        <v>1347</v>
      </c>
      <c r="B480" t="s">
        <v>797</v>
      </c>
      <c r="C480" t="s">
        <v>987</v>
      </c>
      <c r="D480" t="s">
        <v>1230</v>
      </c>
      <c r="E480" s="33">
        <v>37.68888888888889</v>
      </c>
      <c r="F480" s="33">
        <v>11.888888888888889</v>
      </c>
      <c r="G480" s="33">
        <v>1.1111111111111112E-2</v>
      </c>
      <c r="H480" s="33">
        <v>0.14911111111111108</v>
      </c>
      <c r="I480" s="33">
        <v>0.26666666666666666</v>
      </c>
      <c r="J480" s="33">
        <v>0</v>
      </c>
      <c r="K480" s="33">
        <v>0</v>
      </c>
      <c r="L480" s="33">
        <v>0</v>
      </c>
      <c r="M480" s="33">
        <v>0</v>
      </c>
      <c r="N480" s="33">
        <v>4.9159999999999995</v>
      </c>
      <c r="O480" s="33">
        <v>0.13043632075471695</v>
      </c>
      <c r="P480" s="33">
        <v>5.6840000000000011</v>
      </c>
      <c r="Q480" s="33">
        <v>0</v>
      </c>
      <c r="R480" s="33">
        <v>0.15081367924528305</v>
      </c>
      <c r="S480" s="33">
        <v>0.39611111111111108</v>
      </c>
      <c r="T480" s="33">
        <v>3.7038888888888892</v>
      </c>
      <c r="U480" s="33">
        <v>0</v>
      </c>
      <c r="V480" s="33">
        <v>0.10878537735849057</v>
      </c>
      <c r="W480" s="33">
        <v>0.25777777777777777</v>
      </c>
      <c r="X480" s="33">
        <v>3.6514444444444445</v>
      </c>
      <c r="Y480" s="33">
        <v>0</v>
      </c>
      <c r="Z480" s="33">
        <v>0.10372346698113206</v>
      </c>
      <c r="AA480" s="33">
        <v>0</v>
      </c>
      <c r="AB480" s="33">
        <v>0</v>
      </c>
      <c r="AC480" s="33">
        <v>0</v>
      </c>
      <c r="AD480" s="33">
        <v>0</v>
      </c>
      <c r="AE480" s="33">
        <v>0</v>
      </c>
      <c r="AF480" s="33">
        <v>0</v>
      </c>
      <c r="AG480" s="33">
        <v>0</v>
      </c>
      <c r="AH480" t="s">
        <v>312</v>
      </c>
      <c r="AI480" s="34">
        <v>7</v>
      </c>
    </row>
    <row r="481" spans="1:35" x14ac:dyDescent="0.25">
      <c r="A481" t="s">
        <v>1347</v>
      </c>
      <c r="B481" t="s">
        <v>485</v>
      </c>
      <c r="C481" t="s">
        <v>989</v>
      </c>
      <c r="D481" t="s">
        <v>1234</v>
      </c>
      <c r="E481" s="33">
        <v>88.788888888888891</v>
      </c>
      <c r="F481" s="33">
        <v>22.511111111111113</v>
      </c>
      <c r="G481" s="33">
        <v>1.1888888888888889</v>
      </c>
      <c r="H481" s="33">
        <v>0.46666666666666667</v>
      </c>
      <c r="I481" s="33">
        <v>0.52222222222222225</v>
      </c>
      <c r="J481" s="33">
        <v>0</v>
      </c>
      <c r="K481" s="33">
        <v>0</v>
      </c>
      <c r="L481" s="33">
        <v>4.2614444444444448</v>
      </c>
      <c r="M481" s="33">
        <v>0</v>
      </c>
      <c r="N481" s="33">
        <v>0</v>
      </c>
      <c r="O481" s="33">
        <v>0</v>
      </c>
      <c r="P481" s="33">
        <v>5.697111111111111</v>
      </c>
      <c r="Q481" s="33">
        <v>6.0356666666666667</v>
      </c>
      <c r="R481" s="33">
        <v>0.1321424102114879</v>
      </c>
      <c r="S481" s="33">
        <v>4.444</v>
      </c>
      <c r="T481" s="33">
        <v>0.55988888888888888</v>
      </c>
      <c r="U481" s="33">
        <v>0</v>
      </c>
      <c r="V481" s="33">
        <v>5.6357151795770236E-2</v>
      </c>
      <c r="W481" s="33">
        <v>1.4439999999999997</v>
      </c>
      <c r="X481" s="33">
        <v>4.931</v>
      </c>
      <c r="Y481" s="33">
        <v>0</v>
      </c>
      <c r="Z481" s="33">
        <v>7.1799524465023148E-2</v>
      </c>
      <c r="AA481" s="33">
        <v>0</v>
      </c>
      <c r="AB481" s="33">
        <v>0</v>
      </c>
      <c r="AC481" s="33">
        <v>0</v>
      </c>
      <c r="AD481" s="33">
        <v>49.379222222222253</v>
      </c>
      <c r="AE481" s="33">
        <v>0</v>
      </c>
      <c r="AF481" s="33">
        <v>0</v>
      </c>
      <c r="AG481" s="33">
        <v>0</v>
      </c>
      <c r="AH481" t="s">
        <v>356</v>
      </c>
      <c r="AI481" s="34">
        <v>7</v>
      </c>
    </row>
    <row r="482" spans="1:35" x14ac:dyDescent="0.25">
      <c r="A482" t="s">
        <v>1347</v>
      </c>
      <c r="B482" t="s">
        <v>568</v>
      </c>
      <c r="C482" t="s">
        <v>1049</v>
      </c>
      <c r="D482" t="s">
        <v>1212</v>
      </c>
      <c r="E482" s="33">
        <v>166.8</v>
      </c>
      <c r="F482" s="33">
        <v>6.9111111111111114</v>
      </c>
      <c r="G482" s="33">
        <v>0</v>
      </c>
      <c r="H482" s="33">
        <v>0</v>
      </c>
      <c r="I482" s="33">
        <v>5.6</v>
      </c>
      <c r="J482" s="33">
        <v>0</v>
      </c>
      <c r="K482" s="33">
        <v>0</v>
      </c>
      <c r="L482" s="33">
        <v>13.771222222222223</v>
      </c>
      <c r="M482" s="33">
        <v>5.6</v>
      </c>
      <c r="N482" s="33">
        <v>2.945444444444445</v>
      </c>
      <c r="O482" s="33">
        <v>5.1231681321609379E-2</v>
      </c>
      <c r="P482" s="33">
        <v>5.6722222222222225</v>
      </c>
      <c r="Q482" s="33">
        <v>15.577777777777778</v>
      </c>
      <c r="R482" s="33">
        <v>0.12739808153477217</v>
      </c>
      <c r="S482" s="33">
        <v>4.2305555555555552</v>
      </c>
      <c r="T482" s="33">
        <v>12.435111111111114</v>
      </c>
      <c r="U482" s="33">
        <v>0</v>
      </c>
      <c r="V482" s="33">
        <v>9.9914068745004012E-2</v>
      </c>
      <c r="W482" s="33">
        <v>5.1160000000000014</v>
      </c>
      <c r="X482" s="33">
        <v>7.2932222222222247</v>
      </c>
      <c r="Y482" s="33">
        <v>5.3111111111111109</v>
      </c>
      <c r="Z482" s="33">
        <v>0.10623701039168666</v>
      </c>
      <c r="AA482" s="33">
        <v>0</v>
      </c>
      <c r="AB482" s="33">
        <v>0</v>
      </c>
      <c r="AC482" s="33">
        <v>0</v>
      </c>
      <c r="AD482" s="33">
        <v>132.70222222222222</v>
      </c>
      <c r="AE482" s="33">
        <v>0</v>
      </c>
      <c r="AF482" s="33">
        <v>0</v>
      </c>
      <c r="AG482" s="33">
        <v>0</v>
      </c>
      <c r="AH482" t="s">
        <v>80</v>
      </c>
      <c r="AI482" s="34">
        <v>7</v>
      </c>
    </row>
    <row r="483" spans="1:35" x14ac:dyDescent="0.25">
      <c r="A483" t="s">
        <v>1347</v>
      </c>
      <c r="B483" t="s">
        <v>860</v>
      </c>
      <c r="C483" t="s">
        <v>1188</v>
      </c>
      <c r="D483" t="s">
        <v>1252</v>
      </c>
      <c r="E483" s="33">
        <v>28.888888888888889</v>
      </c>
      <c r="F483" s="33">
        <v>5.6888888888888891</v>
      </c>
      <c r="G483" s="33">
        <v>0</v>
      </c>
      <c r="H483" s="33">
        <v>0</v>
      </c>
      <c r="I483" s="33">
        <v>0.26666666666666666</v>
      </c>
      <c r="J483" s="33">
        <v>0</v>
      </c>
      <c r="K483" s="33">
        <v>0</v>
      </c>
      <c r="L483" s="33">
        <v>0.23233333333333336</v>
      </c>
      <c r="M483" s="33">
        <v>0</v>
      </c>
      <c r="N483" s="33">
        <v>2.8109999999999999</v>
      </c>
      <c r="O483" s="33">
        <v>9.7303846153846157E-2</v>
      </c>
      <c r="P483" s="33">
        <v>0</v>
      </c>
      <c r="Q483" s="33">
        <v>4.8249999999999993</v>
      </c>
      <c r="R483" s="33">
        <v>0.16701923076923075</v>
      </c>
      <c r="S483" s="33">
        <v>7.5999999999999998E-2</v>
      </c>
      <c r="T483" s="33">
        <v>4.1917777777777783</v>
      </c>
      <c r="U483" s="33">
        <v>0</v>
      </c>
      <c r="V483" s="33">
        <v>0.14773076923076922</v>
      </c>
      <c r="W483" s="33">
        <v>0.38311111111111107</v>
      </c>
      <c r="X483" s="33">
        <v>2.9662222222222212</v>
      </c>
      <c r="Y483" s="33">
        <v>0</v>
      </c>
      <c r="Z483" s="33">
        <v>0.11593846153846149</v>
      </c>
      <c r="AA483" s="33">
        <v>0</v>
      </c>
      <c r="AB483" s="33">
        <v>0</v>
      </c>
      <c r="AC483" s="33">
        <v>0</v>
      </c>
      <c r="AD483" s="33">
        <v>0</v>
      </c>
      <c r="AE483" s="33">
        <v>0</v>
      </c>
      <c r="AF483" s="33">
        <v>0</v>
      </c>
      <c r="AG483" s="33">
        <v>0.12222222222222222</v>
      </c>
      <c r="AH483" t="s">
        <v>378</v>
      </c>
      <c r="AI483" s="34">
        <v>7</v>
      </c>
    </row>
  </sheetData>
  <pageMargins left="0.7" right="0.7" top="0.75" bottom="0.75" header="0.3" footer="0.3"/>
  <pageSetup orientation="portrait" horizontalDpi="1200" verticalDpi="1200" r:id="rId1"/>
  <ignoredErrors>
    <ignoredError sqref="AH2:AH483"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1524</v>
      </c>
      <c r="C2" s="1" t="s">
        <v>1525</v>
      </c>
      <c r="D2" s="1" t="s">
        <v>1526</v>
      </c>
      <c r="E2" s="2"/>
      <c r="F2" s="3" t="s">
        <v>1373</v>
      </c>
      <c r="G2" s="3" t="s">
        <v>1374</v>
      </c>
      <c r="H2" s="3" t="s">
        <v>1375</v>
      </c>
      <c r="I2" s="3" t="s">
        <v>1376</v>
      </c>
      <c r="J2" s="4" t="s">
        <v>1377</v>
      </c>
      <c r="K2" s="3" t="s">
        <v>1378</v>
      </c>
      <c r="L2" s="4" t="s">
        <v>1449</v>
      </c>
      <c r="M2" s="3" t="s">
        <v>1448</v>
      </c>
      <c r="N2" s="3"/>
      <c r="O2" s="3" t="s">
        <v>1379</v>
      </c>
      <c r="P2" s="3" t="s">
        <v>1374</v>
      </c>
      <c r="Q2" s="3" t="s">
        <v>1375</v>
      </c>
      <c r="R2" s="3" t="s">
        <v>1376</v>
      </c>
      <c r="S2" s="4" t="s">
        <v>1377</v>
      </c>
      <c r="T2" s="3" t="s">
        <v>1378</v>
      </c>
      <c r="U2" s="4" t="s">
        <v>1449</v>
      </c>
      <c r="V2" s="3" t="s">
        <v>1448</v>
      </c>
      <c r="X2" s="5" t="s">
        <v>1380</v>
      </c>
      <c r="Y2" s="5" t="s">
        <v>1527</v>
      </c>
      <c r="Z2" s="6" t="s">
        <v>1381</v>
      </c>
      <c r="AA2" s="6" t="s">
        <v>1382</v>
      </c>
    </row>
    <row r="3" spans="2:33" ht="15" customHeight="1" x14ac:dyDescent="0.25">
      <c r="B3" s="7" t="s">
        <v>1383</v>
      </c>
      <c r="C3" s="49">
        <f>AVERAGE(Nurse[MDS Census])</f>
        <v>65.162747810050703</v>
      </c>
      <c r="D3" s="8">
        <v>77.140845685707092</v>
      </c>
      <c r="E3" s="8"/>
      <c r="F3" s="5">
        <v>1</v>
      </c>
      <c r="G3" s="9">
        <v>69115.888888888876</v>
      </c>
      <c r="H3" s="10">
        <v>3.6672718204368535</v>
      </c>
      <c r="I3" s="9">
        <v>5</v>
      </c>
      <c r="J3" s="11">
        <v>0.69112838501518359</v>
      </c>
      <c r="K3" s="9">
        <v>3</v>
      </c>
      <c r="L3" s="30">
        <v>9.5793251673751564E-2</v>
      </c>
      <c r="M3" s="9">
        <v>6</v>
      </c>
      <c r="O3" t="s">
        <v>1323</v>
      </c>
      <c r="P3" s="9">
        <v>633.73333333333335</v>
      </c>
      <c r="Q3" s="10">
        <v>6.0408624377586086</v>
      </c>
      <c r="R3" s="12">
        <v>1</v>
      </c>
      <c r="S3" s="11">
        <v>1.8757404095658883</v>
      </c>
      <c r="T3" s="12">
        <v>1</v>
      </c>
      <c r="U3" s="30">
        <v>9.682463009433584E-2</v>
      </c>
      <c r="V3" s="12">
        <v>24</v>
      </c>
      <c r="X3" s="13" t="s">
        <v>1384</v>
      </c>
      <c r="Y3" s="9">
        <f>SUM(Nurse[Total Nurse Staff Hours])</f>
        <v>96513.353666666691</v>
      </c>
      <c r="Z3" s="14" t="s">
        <v>1385</v>
      </c>
      <c r="AA3" s="10">
        <f>Category[[#This Row],[State Total]]/D9</f>
        <v>8.4810985057972091E-2</v>
      </c>
    </row>
    <row r="4" spans="2:33" ht="15" customHeight="1" x14ac:dyDescent="0.25">
      <c r="B4" s="15" t="s">
        <v>1375</v>
      </c>
      <c r="C4" s="16">
        <f>SUM(Nurse[Total Nurse Staff Hours])/SUM(Nurse[MDS Census])</f>
        <v>3.0728472986741018</v>
      </c>
      <c r="D4" s="16">
        <v>3.6162767648550016</v>
      </c>
      <c r="E4" s="8"/>
      <c r="F4" s="5">
        <v>2</v>
      </c>
      <c r="G4" s="9">
        <v>129923.92222222219</v>
      </c>
      <c r="H4" s="10">
        <v>3.478915026597186</v>
      </c>
      <c r="I4" s="9">
        <v>7</v>
      </c>
      <c r="J4" s="11">
        <v>0.63723178256540391</v>
      </c>
      <c r="K4" s="9">
        <v>6</v>
      </c>
      <c r="L4" s="30">
        <v>0.12604617718952438</v>
      </c>
      <c r="M4" s="9">
        <v>2</v>
      </c>
      <c r="O4" t="s">
        <v>1322</v>
      </c>
      <c r="P4" s="9">
        <v>16131.511111111107</v>
      </c>
      <c r="Q4" s="10">
        <v>3.6069247284128507</v>
      </c>
      <c r="R4" s="12">
        <v>34</v>
      </c>
      <c r="S4" s="11">
        <v>0.55170316068757097</v>
      </c>
      <c r="T4" s="12">
        <v>39</v>
      </c>
      <c r="U4" s="30">
        <v>5.0037531820096057E-2</v>
      </c>
      <c r="V4" s="12">
        <v>46</v>
      </c>
      <c r="X4" s="9" t="s">
        <v>1386</v>
      </c>
      <c r="Y4" s="9">
        <f>SUM(Nurse[Total Direct Care Staff Hours])</f>
        <v>89937.811888888886</v>
      </c>
      <c r="Z4" s="14">
        <f>Category[[#This Row],[State Total]]/Y3</f>
        <v>0.93186909864837875</v>
      </c>
      <c r="AA4" s="10">
        <f>Category[[#This Row],[State Total]]/D9</f>
        <v>7.9032736201453568E-2</v>
      </c>
    </row>
    <row r="5" spans="2:33" ht="15" customHeight="1" x14ac:dyDescent="0.25">
      <c r="B5" s="17" t="s">
        <v>1387</v>
      </c>
      <c r="C5" s="18">
        <f>SUM(Nurse[Total Direct Care Staff Hours])/SUM(Nurse[MDS Census])</f>
        <v>2.8634914424995408</v>
      </c>
      <c r="D5" s="18">
        <v>3.341917987105413</v>
      </c>
      <c r="E5" s="19"/>
      <c r="F5" s="5">
        <v>3</v>
      </c>
      <c r="G5" s="9">
        <v>125277.33333333326</v>
      </c>
      <c r="H5" s="10">
        <v>3.5524562064965219</v>
      </c>
      <c r="I5" s="9">
        <v>6</v>
      </c>
      <c r="J5" s="11">
        <v>0.67245584197194497</v>
      </c>
      <c r="K5" s="9">
        <v>5</v>
      </c>
      <c r="L5" s="30">
        <v>0.12712919180650573</v>
      </c>
      <c r="M5" s="9">
        <v>1</v>
      </c>
      <c r="O5" t="s">
        <v>1325</v>
      </c>
      <c r="P5" s="9">
        <v>14363.788888888885</v>
      </c>
      <c r="Q5" s="10">
        <v>3.8190037447562974</v>
      </c>
      <c r="R5" s="12">
        <v>19</v>
      </c>
      <c r="S5" s="11">
        <v>0.36973406119245866</v>
      </c>
      <c r="T5" s="12">
        <v>48</v>
      </c>
      <c r="U5" s="30">
        <v>2.0994468864578082E-2</v>
      </c>
      <c r="V5" s="12">
        <v>50</v>
      </c>
      <c r="X5" s="13" t="s">
        <v>1388</v>
      </c>
      <c r="Y5" s="9">
        <f>SUM(Nurse[Total RN Hours (w/ Admin, DON)])</f>
        <v>12676.387999999992</v>
      </c>
      <c r="Z5" s="14">
        <f>Category[[#This Row],[State Total]]/Y3</f>
        <v>0.13134335838935934</v>
      </c>
      <c r="AA5" s="10">
        <f>Category[[#This Row],[State Total]]/D9</f>
        <v>1.1139359605823828E-2</v>
      </c>
      <c r="AB5" s="20"/>
      <c r="AC5" s="20"/>
      <c r="AF5" s="20"/>
      <c r="AG5" s="20"/>
    </row>
    <row r="6" spans="2:33" ht="15" customHeight="1" x14ac:dyDescent="0.25">
      <c r="B6" s="21" t="s">
        <v>1389</v>
      </c>
      <c r="C6" s="18">
        <f>SUM(Nurse[Total RN Hours (w/ Admin, DON)])/SUM(Nurse[MDS Census])</f>
        <v>0.40359808402552727</v>
      </c>
      <c r="D6" s="18">
        <v>0.6053127868931506</v>
      </c>
      <c r="E6"/>
      <c r="F6" s="5">
        <v>4</v>
      </c>
      <c r="G6" s="9">
        <v>213135.8888888885</v>
      </c>
      <c r="H6" s="10">
        <v>3.7068517101504894</v>
      </c>
      <c r="I6" s="9">
        <v>4</v>
      </c>
      <c r="J6" s="11">
        <v>0.55803789966025963</v>
      </c>
      <c r="K6" s="9">
        <v>9</v>
      </c>
      <c r="L6" s="30">
        <v>0.10911916801909696</v>
      </c>
      <c r="M6" s="9">
        <v>4</v>
      </c>
      <c r="O6" t="s">
        <v>1324</v>
      </c>
      <c r="P6" s="9">
        <v>10745.944444444447</v>
      </c>
      <c r="Q6" s="10">
        <v>3.8629575912359715</v>
      </c>
      <c r="R6" s="12">
        <v>17</v>
      </c>
      <c r="S6" s="11">
        <v>0.63364813598928815</v>
      </c>
      <c r="T6" s="12">
        <v>33</v>
      </c>
      <c r="U6" s="30">
        <v>9.0585542030926697E-2</v>
      </c>
      <c r="V6" s="12">
        <v>32</v>
      </c>
      <c r="X6" s="22" t="s">
        <v>1390</v>
      </c>
      <c r="Y6" s="9">
        <f>SUM(Nurse[RN Hours (excl. Admin, DON)])</f>
        <v>8225.5217777777834</v>
      </c>
      <c r="Z6" s="14">
        <f>Category[[#This Row],[State Total]]/Y3</f>
        <v>8.5226773967327946E-2</v>
      </c>
      <c r="AA6" s="10">
        <f>Category[[#This Row],[State Total]]/D9</f>
        <v>7.2281666534822148E-3</v>
      </c>
      <c r="AB6" s="20"/>
      <c r="AC6" s="20"/>
      <c r="AF6" s="20"/>
      <c r="AG6" s="20"/>
    </row>
    <row r="7" spans="2:33" ht="15" customHeight="1" thickBot="1" x14ac:dyDescent="0.3">
      <c r="B7" s="23" t="s">
        <v>1391</v>
      </c>
      <c r="C7" s="18">
        <f>SUM(Nurse[RN Hours (excl. Admin, DON)])/SUM(Nurse[MDS Census])</f>
        <v>0.2618888621602119</v>
      </c>
      <c r="D7" s="18">
        <v>0.40828202400980046</v>
      </c>
      <c r="E7"/>
      <c r="F7" s="5">
        <v>5</v>
      </c>
      <c r="G7" s="9">
        <v>223314.35555555581</v>
      </c>
      <c r="H7" s="10">
        <v>3.4643764455208377</v>
      </c>
      <c r="I7" s="9">
        <v>8</v>
      </c>
      <c r="J7" s="11">
        <v>0.67870255392846079</v>
      </c>
      <c r="K7" s="9">
        <v>4</v>
      </c>
      <c r="L7" s="30">
        <v>9.3639223792473358E-2</v>
      </c>
      <c r="M7" s="9">
        <v>7</v>
      </c>
      <c r="O7" t="s">
        <v>1326</v>
      </c>
      <c r="P7" s="9">
        <v>90543.855555555419</v>
      </c>
      <c r="Q7" s="10">
        <v>4.139123059703298</v>
      </c>
      <c r="R7" s="12">
        <v>7</v>
      </c>
      <c r="S7" s="11">
        <v>0.54285651385387712</v>
      </c>
      <c r="T7" s="12">
        <v>40</v>
      </c>
      <c r="U7" s="30">
        <v>4.2846744192113692E-2</v>
      </c>
      <c r="V7" s="12">
        <v>49</v>
      </c>
      <c r="X7" s="22" t="s">
        <v>1392</v>
      </c>
      <c r="Y7" s="9">
        <f>SUM(Nurse[RN Admin Hours])</f>
        <v>2224.0248888888896</v>
      </c>
      <c r="Z7" s="14">
        <f>Category[[#This Row],[State Total]]/Y3</f>
        <v>2.3043701253715861E-2</v>
      </c>
      <c r="AA7" s="10">
        <f>Category[[#This Row],[State Total]]/D9</f>
        <v>1.9543590027092687E-3</v>
      </c>
      <c r="AB7" s="20"/>
      <c r="AC7" s="20"/>
      <c r="AD7" s="20"/>
      <c r="AE7" s="20"/>
      <c r="AF7" s="20"/>
      <c r="AG7" s="20"/>
    </row>
    <row r="8" spans="2:33" ht="15" customHeight="1" thickTop="1" x14ac:dyDescent="0.25">
      <c r="B8" s="24" t="s">
        <v>1393</v>
      </c>
      <c r="C8" s="25">
        <f>COUNTA(Nurse[Provider])</f>
        <v>482</v>
      </c>
      <c r="D8" s="25">
        <v>14752</v>
      </c>
      <c r="F8" s="5">
        <v>6</v>
      </c>
      <c r="G8" s="9">
        <v>136685.9333333332</v>
      </c>
      <c r="H8" s="10">
        <v>3.4116199317917255</v>
      </c>
      <c r="I8" s="9">
        <v>10</v>
      </c>
      <c r="J8" s="11">
        <v>0.34571454479506697</v>
      </c>
      <c r="K8" s="9">
        <v>10</v>
      </c>
      <c r="L8" s="30">
        <v>6.5849029186353242E-2</v>
      </c>
      <c r="M8" s="9">
        <v>9</v>
      </c>
      <c r="O8" t="s">
        <v>1327</v>
      </c>
      <c r="P8" s="9">
        <v>14179.644444444439</v>
      </c>
      <c r="Q8" s="10">
        <v>3.608602864199701</v>
      </c>
      <c r="R8" s="12">
        <v>33</v>
      </c>
      <c r="S8" s="11">
        <v>0.84407096087662437</v>
      </c>
      <c r="T8" s="12">
        <v>11</v>
      </c>
      <c r="U8" s="30">
        <v>0.12009944446296228</v>
      </c>
      <c r="V8" s="12">
        <v>12</v>
      </c>
      <c r="X8" s="22" t="s">
        <v>1394</v>
      </c>
      <c r="Y8" s="9">
        <f>SUM(Nurse[RN DON Hours])</f>
        <v>2226.8413333333319</v>
      </c>
      <c r="Z8" s="14">
        <f>Category[[#This Row],[State Total]]/Y3</f>
        <v>2.3072883168315676E-2</v>
      </c>
      <c r="AA8" s="10">
        <f>Category[[#This Row],[State Total]]/D9</f>
        <v>1.9568339496323565E-3</v>
      </c>
      <c r="AB8" s="20"/>
      <c r="AC8" s="20"/>
      <c r="AD8" s="20"/>
      <c r="AE8" s="20"/>
      <c r="AF8" s="20"/>
      <c r="AG8" s="20"/>
    </row>
    <row r="9" spans="2:33" ht="15" customHeight="1" x14ac:dyDescent="0.25">
      <c r="B9" s="24" t="s">
        <v>1395</v>
      </c>
      <c r="C9" s="25">
        <f>SUM(Nurse[MDS Census])</f>
        <v>31408.444444444438</v>
      </c>
      <c r="D9" s="25">
        <v>1137981.755555551</v>
      </c>
      <c r="F9" s="5">
        <v>7</v>
      </c>
      <c r="G9" s="9">
        <v>75220.511111111104</v>
      </c>
      <c r="H9" s="10">
        <v>3.4625035872307905</v>
      </c>
      <c r="I9" s="9">
        <v>9</v>
      </c>
      <c r="J9" s="11">
        <v>0.5754256167717845</v>
      </c>
      <c r="K9" s="9">
        <v>8</v>
      </c>
      <c r="L9" s="30">
        <v>0.10630393346411013</v>
      </c>
      <c r="M9" s="9">
        <v>5</v>
      </c>
      <c r="O9" t="s">
        <v>1328</v>
      </c>
      <c r="P9" s="9">
        <v>18939.155555555557</v>
      </c>
      <c r="Q9" s="10">
        <v>3.5327644550619404</v>
      </c>
      <c r="R9" s="12">
        <v>40</v>
      </c>
      <c r="S9" s="11">
        <v>0.65219798606531798</v>
      </c>
      <c r="T9" s="12">
        <v>28</v>
      </c>
      <c r="U9" s="30">
        <v>6.2207938320487134E-2</v>
      </c>
      <c r="V9" s="12">
        <v>43</v>
      </c>
      <c r="X9" s="13" t="s">
        <v>1396</v>
      </c>
      <c r="Y9" s="9">
        <f>SUM(Nurse[Total LPN Hours (w/ Admin)])</f>
        <v>21775.48544444445</v>
      </c>
      <c r="Z9" s="14">
        <f>Category[[#This Row],[State Total]]/Y3</f>
        <v>0.22562147741390901</v>
      </c>
      <c r="AA9" s="10">
        <f>Category[[#This Row],[State Total]]/D9</f>
        <v>1.9135179749708624E-2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1330</v>
      </c>
      <c r="P10" s="9">
        <v>1995.3555555555556</v>
      </c>
      <c r="Q10" s="10">
        <v>3.6311877025537078</v>
      </c>
      <c r="R10" s="12">
        <v>29</v>
      </c>
      <c r="S10" s="11">
        <v>1.0242601151563075</v>
      </c>
      <c r="T10" s="12">
        <v>6</v>
      </c>
      <c r="U10" s="30">
        <v>2.0791633501174179E-2</v>
      </c>
      <c r="V10" s="12">
        <v>51</v>
      </c>
      <c r="X10" s="22" t="s">
        <v>1397</v>
      </c>
      <c r="Y10" s="9">
        <f>SUM(Nurse[LPN Hours (excl. Admin)])</f>
        <v>19650.809888888878</v>
      </c>
      <c r="Z10" s="14">
        <f>Category[[#This Row],[State Total]]/Y3</f>
        <v>0.20360716048431937</v>
      </c>
      <c r="AA10" s="10">
        <f>Category[[#This Row],[State Total]]/D9</f>
        <v>1.7268123845531735E-2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1329</v>
      </c>
      <c r="P11" s="9">
        <v>3466.344444444444</v>
      </c>
      <c r="Q11" s="10">
        <v>4.0400154822082825</v>
      </c>
      <c r="R11" s="12">
        <v>12</v>
      </c>
      <c r="S11" s="11">
        <v>0.93927759310961634</v>
      </c>
      <c r="T11" s="12">
        <v>8</v>
      </c>
      <c r="U11" s="30">
        <v>9.6508608476128244E-2</v>
      </c>
      <c r="V11" s="12">
        <v>26</v>
      </c>
      <c r="X11" s="22" t="s">
        <v>1398</v>
      </c>
      <c r="Y11" s="9">
        <f>SUM(Nurse[LPN Admin Hours])</f>
        <v>2124.6755555555565</v>
      </c>
      <c r="Z11" s="14">
        <f>Category[[#This Row],[State Total]]/Y3</f>
        <v>2.201431692958947E-2</v>
      </c>
      <c r="AA11" s="10">
        <f>Category[[#This Row],[State Total]]/D9</f>
        <v>1.8670559041768747E-3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1331</v>
      </c>
      <c r="P12" s="9">
        <v>66243.377777777816</v>
      </c>
      <c r="Q12" s="10">
        <v>4.0475484157410087</v>
      </c>
      <c r="R12" s="12">
        <v>10</v>
      </c>
      <c r="S12" s="11">
        <v>0.64545731195940048</v>
      </c>
      <c r="T12" s="12">
        <v>30</v>
      </c>
      <c r="U12" s="30">
        <v>0.11186683571267629</v>
      </c>
      <c r="V12" s="12">
        <v>16</v>
      </c>
      <c r="X12" s="13" t="s">
        <v>1399</v>
      </c>
      <c r="Y12" s="9">
        <f>SUM(Nurse[Total CNA, NA TR, Med Aide/Tech Hours])</f>
        <v>62061.480222222228</v>
      </c>
      <c r="Z12" s="14">
        <f>Category[[#This Row],[State Total]]/Y3</f>
        <v>0.64303516419673146</v>
      </c>
      <c r="AA12" s="10">
        <f>Category[[#This Row],[State Total]]/D9</f>
        <v>5.4536445702439623E-2</v>
      </c>
      <c r="AB12" s="20"/>
      <c r="AC12" s="20"/>
      <c r="AD12" s="20"/>
      <c r="AE12" s="20"/>
      <c r="AF12" s="20"/>
      <c r="AG12" s="20"/>
    </row>
    <row r="13" spans="2:33" ht="15" customHeight="1" x14ac:dyDescent="0.25">
      <c r="I13" s="9"/>
      <c r="J13" s="9"/>
      <c r="K13" s="9"/>
      <c r="L13" s="9"/>
      <c r="M13" s="9"/>
      <c r="O13" t="s">
        <v>1332</v>
      </c>
      <c r="P13" s="9">
        <v>26792.522222222229</v>
      </c>
      <c r="Q13" s="10">
        <v>3.3340848130510681</v>
      </c>
      <c r="R13" s="12">
        <v>47</v>
      </c>
      <c r="S13" s="11">
        <v>0.40397606794930702</v>
      </c>
      <c r="T13" s="12">
        <v>46</v>
      </c>
      <c r="U13" s="30">
        <v>0.10382108270128565</v>
      </c>
      <c r="V13" s="12">
        <v>22</v>
      </c>
      <c r="X13" s="22" t="s">
        <v>1400</v>
      </c>
      <c r="Y13" s="9">
        <f>SUM(Nurse[CNA Hours])</f>
        <v>45439.334222222227</v>
      </c>
      <c r="Z13" s="14">
        <f>Category[[#This Row],[State Total]]/Y3</f>
        <v>0.4708087792613494</v>
      </c>
      <c r="AA13" s="10">
        <f>Category[[#This Row],[State Total]]/D9</f>
        <v>3.9929756343096388E-2</v>
      </c>
      <c r="AB13" s="20"/>
      <c r="AC13" s="20"/>
      <c r="AD13" s="20"/>
      <c r="AE13" s="20"/>
      <c r="AF13" s="20"/>
      <c r="AG13" s="20"/>
    </row>
    <row r="14" spans="2:33" ht="15" customHeight="1" x14ac:dyDescent="0.25">
      <c r="G14" s="10"/>
      <c r="I14" s="9"/>
      <c r="J14" s="9"/>
      <c r="K14" s="9"/>
      <c r="L14" s="9"/>
      <c r="M14" s="9"/>
      <c r="O14" t="s">
        <v>1333</v>
      </c>
      <c r="P14" s="9">
        <v>3182.6222222222227</v>
      </c>
      <c r="Q14" s="10">
        <v>4.4477925609909361</v>
      </c>
      <c r="R14" s="12">
        <v>4</v>
      </c>
      <c r="S14" s="11">
        <v>1.4693429247720258</v>
      </c>
      <c r="T14" s="12">
        <v>2</v>
      </c>
      <c r="U14" s="30">
        <v>4.4632540782262482E-2</v>
      </c>
      <c r="V14" s="12">
        <v>48</v>
      </c>
      <c r="X14" s="22" t="s">
        <v>1401</v>
      </c>
      <c r="Y14" s="9">
        <f>SUM(Nurse[NA TR Hours])</f>
        <v>5360.0744444444445</v>
      </c>
      <c r="Z14" s="14">
        <f>Category[[#This Row],[State Total]]/Y3</f>
        <v>5.5537127669988744E-2</v>
      </c>
      <c r="AA14" s="10">
        <f>Category[[#This Row],[State Total]]/D9</f>
        <v>4.7101585049821038E-3</v>
      </c>
    </row>
    <row r="15" spans="2:33" ht="15" customHeight="1" x14ac:dyDescent="0.25">
      <c r="I15" s="9"/>
      <c r="J15" s="9"/>
      <c r="K15" s="9"/>
      <c r="L15" s="9"/>
      <c r="M15" s="9"/>
      <c r="O15" t="s">
        <v>1337</v>
      </c>
      <c r="P15" s="9">
        <v>19943.144444444424</v>
      </c>
      <c r="Q15" s="10">
        <v>3.6351922214428489</v>
      </c>
      <c r="R15" s="12">
        <v>28</v>
      </c>
      <c r="S15" s="11">
        <v>0.69859209764647734</v>
      </c>
      <c r="T15" s="12">
        <v>23</v>
      </c>
      <c r="U15" s="30">
        <v>0.11811421029817698</v>
      </c>
      <c r="V15" s="12">
        <v>13</v>
      </c>
      <c r="X15" s="26" t="s">
        <v>1402</v>
      </c>
      <c r="Y15" s="27">
        <f>SUM(Nurse[Med Aide/Tech Hours])</f>
        <v>11262.071555555571</v>
      </c>
      <c r="Z15" s="14">
        <f>Category[[#This Row],[State Total]]/Y3</f>
        <v>0.11668925726539342</v>
      </c>
      <c r="AA15" s="10">
        <f>Category[[#This Row],[State Total]]/D9</f>
        <v>9.8965308543611432E-3</v>
      </c>
    </row>
    <row r="16" spans="2:33" ht="15" customHeight="1" x14ac:dyDescent="0.25">
      <c r="I16" s="9"/>
      <c r="J16" s="9"/>
      <c r="K16" s="9"/>
      <c r="L16" s="9"/>
      <c r="M16" s="9"/>
      <c r="O16" t="s">
        <v>1334</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1335</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1336</v>
      </c>
      <c r="P18" s="9">
        <v>33971.28888888895</v>
      </c>
      <c r="Q18" s="10">
        <v>3.4103972406764318</v>
      </c>
      <c r="R18" s="12">
        <v>45</v>
      </c>
      <c r="S18" s="11">
        <v>0.56801137300256033</v>
      </c>
      <c r="T18" s="12">
        <v>37</v>
      </c>
      <c r="U18" s="30">
        <v>9.4044956305848859E-2</v>
      </c>
      <c r="V18" s="12">
        <v>29</v>
      </c>
      <c r="X18" s="5" t="s">
        <v>1403</v>
      </c>
      <c r="Y18" s="5" t="s">
        <v>1527</v>
      </c>
    </row>
    <row r="19" spans="9:27" ht="15" customHeight="1" x14ac:dyDescent="0.25">
      <c r="O19" t="s">
        <v>1338</v>
      </c>
      <c r="P19" s="9">
        <v>14539.022222222233</v>
      </c>
      <c r="Q19" s="10">
        <v>3.7830361127754224</v>
      </c>
      <c r="R19" s="12">
        <v>22</v>
      </c>
      <c r="S19" s="11">
        <v>0.66929399195421835</v>
      </c>
      <c r="T19" s="12">
        <v>26</v>
      </c>
      <c r="U19" s="30">
        <v>0.10640719510586769</v>
      </c>
      <c r="V19" s="12">
        <v>20</v>
      </c>
      <c r="X19" s="5" t="s">
        <v>1404</v>
      </c>
      <c r="Y19" s="9">
        <f>SUM(Nurse[RN Hours Contract (excl. Admin, DON)])</f>
        <v>635.43966666666711</v>
      </c>
    </row>
    <row r="20" spans="9:27" ht="15" customHeight="1" x14ac:dyDescent="0.25">
      <c r="O20" t="s">
        <v>1339</v>
      </c>
      <c r="P20" s="9">
        <v>19903.311111111125</v>
      </c>
      <c r="Q20" s="10">
        <v>3.6214136062229723</v>
      </c>
      <c r="R20" s="12">
        <v>31</v>
      </c>
      <c r="S20" s="11">
        <v>0.63213508305150701</v>
      </c>
      <c r="T20" s="12">
        <v>34</v>
      </c>
      <c r="U20" s="30">
        <v>0.1026357196584672</v>
      </c>
      <c r="V20" s="12">
        <v>23</v>
      </c>
      <c r="X20" s="5" t="s">
        <v>1405</v>
      </c>
      <c r="Y20" s="9">
        <f>SUM(Nurse[RN Admin Hours Contract])</f>
        <v>30.034555555555553</v>
      </c>
      <c r="AA20" s="9"/>
    </row>
    <row r="21" spans="9:27" ht="15" customHeight="1" x14ac:dyDescent="0.25">
      <c r="O21" t="s">
        <v>1340</v>
      </c>
      <c r="P21" s="9">
        <v>21850.977777777804</v>
      </c>
      <c r="Q21" s="10">
        <v>3.3855345807052606</v>
      </c>
      <c r="R21" s="12">
        <v>46</v>
      </c>
      <c r="S21" s="11">
        <v>0.23443491468472266</v>
      </c>
      <c r="T21" s="12">
        <v>51</v>
      </c>
      <c r="U21" s="30">
        <v>7.876193237857794E-2</v>
      </c>
      <c r="V21" s="12">
        <v>38</v>
      </c>
      <c r="X21" s="5" t="s">
        <v>1406</v>
      </c>
      <c r="Y21" s="9">
        <f>SUM(Nurse[RN DON Hours Contract])</f>
        <v>43.285555555555554</v>
      </c>
    </row>
    <row r="22" spans="9:27" ht="15" customHeight="1" x14ac:dyDescent="0.25">
      <c r="O22" t="s">
        <v>1343</v>
      </c>
      <c r="P22" s="9">
        <v>31441.377777777765</v>
      </c>
      <c r="Q22" s="10">
        <v>3.612648449106699</v>
      </c>
      <c r="R22" s="12">
        <v>32</v>
      </c>
      <c r="S22" s="11">
        <v>0.64042077248523221</v>
      </c>
      <c r="T22" s="12">
        <v>31</v>
      </c>
      <c r="U22" s="30">
        <v>9.1118562469651498E-2</v>
      </c>
      <c r="V22" s="12">
        <v>30</v>
      </c>
      <c r="X22" s="5" t="s">
        <v>1407</v>
      </c>
      <c r="Y22" s="9">
        <f>SUM(Nurse[LPN Hours Contract (excl. Admin)])</f>
        <v>2054.5079999999998</v>
      </c>
    </row>
    <row r="23" spans="9:27" ht="15" customHeight="1" x14ac:dyDescent="0.25">
      <c r="O23" t="s">
        <v>1342</v>
      </c>
      <c r="P23" s="9">
        <v>21280.533333333344</v>
      </c>
      <c r="Q23" s="10">
        <v>3.7019066773597968</v>
      </c>
      <c r="R23" s="12">
        <v>23</v>
      </c>
      <c r="S23" s="11">
        <v>0.75533815986232589</v>
      </c>
      <c r="T23" s="12">
        <v>16</v>
      </c>
      <c r="U23" s="30">
        <v>0.13465961777276614</v>
      </c>
      <c r="V23" s="12">
        <v>7</v>
      </c>
      <c r="X23" s="5" t="s">
        <v>1408</v>
      </c>
      <c r="Y23" s="9">
        <f>SUM(Nurse[LPN Admin Hours Contract])</f>
        <v>11.738888888888891</v>
      </c>
    </row>
    <row r="24" spans="9:27" ht="15" customHeight="1" x14ac:dyDescent="0.25">
      <c r="O24" t="s">
        <v>1341</v>
      </c>
      <c r="P24" s="9">
        <v>4669.8666666666668</v>
      </c>
      <c r="Q24" s="10">
        <v>4.3362414344449514</v>
      </c>
      <c r="R24" s="12">
        <v>5</v>
      </c>
      <c r="S24" s="11">
        <v>1.0474073968326478</v>
      </c>
      <c r="T24" s="12">
        <v>4</v>
      </c>
      <c r="U24" s="30">
        <v>0.1764471116960461</v>
      </c>
      <c r="V24" s="12">
        <v>2</v>
      </c>
      <c r="X24" s="5" t="s">
        <v>1409</v>
      </c>
      <c r="Y24" s="9">
        <f>SUM(Nurse[CNA Hours Contract])</f>
        <v>5878.2223333333304</v>
      </c>
    </row>
    <row r="25" spans="9:27" ht="15" customHeight="1" x14ac:dyDescent="0.25">
      <c r="O25" t="s">
        <v>1344</v>
      </c>
      <c r="P25" s="9">
        <v>31828.177777777779</v>
      </c>
      <c r="Q25" s="10">
        <v>3.7844598008193975</v>
      </c>
      <c r="R25" s="12">
        <v>21</v>
      </c>
      <c r="S25" s="11">
        <v>0.6969405690834396</v>
      </c>
      <c r="T25" s="12">
        <v>24</v>
      </c>
      <c r="U25" s="30">
        <v>8.3478585199017852E-2</v>
      </c>
      <c r="V25" s="12">
        <v>35</v>
      </c>
      <c r="X25" s="5" t="s">
        <v>1410</v>
      </c>
      <c r="Y25" s="9">
        <f>SUM(Nurse[NA TR Hours Contract])</f>
        <v>3.3047777777777778</v>
      </c>
    </row>
    <row r="26" spans="9:27" ht="15" customHeight="1" x14ac:dyDescent="0.25">
      <c r="O26" t="s">
        <v>1345</v>
      </c>
      <c r="P26" s="9">
        <v>19703.922222222227</v>
      </c>
      <c r="Q26" s="10">
        <v>4.1595973672472448</v>
      </c>
      <c r="R26" s="12">
        <v>6</v>
      </c>
      <c r="S26" s="11">
        <v>1.0329733392054474</v>
      </c>
      <c r="T26" s="12">
        <v>5</v>
      </c>
      <c r="U26" s="30">
        <v>6.6358337756642433E-2</v>
      </c>
      <c r="V26" s="12">
        <v>41</v>
      </c>
      <c r="X26" s="5" t="s">
        <v>1411</v>
      </c>
      <c r="Y26" s="9">
        <f>SUM(Nurse[Med Aide/Tech Hours Contract])</f>
        <v>542.89466666666658</v>
      </c>
    </row>
    <row r="27" spans="9:27" ht="15" customHeight="1" x14ac:dyDescent="0.25">
      <c r="O27" t="s">
        <v>1347</v>
      </c>
      <c r="P27" s="9">
        <v>31408.444444444438</v>
      </c>
      <c r="Q27" s="10">
        <v>3.0728472986741018</v>
      </c>
      <c r="R27" s="12">
        <v>50</v>
      </c>
      <c r="S27" s="11">
        <v>0.40359808402552727</v>
      </c>
      <c r="T27" s="12">
        <v>47</v>
      </c>
      <c r="U27" s="30">
        <v>9.531767465274292E-2</v>
      </c>
      <c r="V27" s="12">
        <v>28</v>
      </c>
      <c r="X27" s="5" t="s">
        <v>1412</v>
      </c>
      <c r="Y27" s="9">
        <f>SUM(Nurse[Total Contract Hours])</f>
        <v>9199.4284444444493</v>
      </c>
    </row>
    <row r="28" spans="9:27" ht="15" customHeight="1" x14ac:dyDescent="0.25">
      <c r="O28" t="s">
        <v>1346</v>
      </c>
      <c r="P28" s="9">
        <v>13539.144444444451</v>
      </c>
      <c r="Q28" s="10">
        <v>3.8714198008572667</v>
      </c>
      <c r="R28" s="12">
        <v>16</v>
      </c>
      <c r="S28" s="11">
        <v>0.53560995565943359</v>
      </c>
      <c r="T28" s="12">
        <v>41</v>
      </c>
      <c r="U28" s="30">
        <v>0.10681777824095051</v>
      </c>
      <c r="V28" s="12">
        <v>18</v>
      </c>
      <c r="X28" s="5" t="s">
        <v>1413</v>
      </c>
      <c r="Y28" s="9">
        <f>SUM(Nurse[Total Nurse Staff Hours])</f>
        <v>96513.353666666691</v>
      </c>
    </row>
    <row r="29" spans="9:27" ht="15" customHeight="1" x14ac:dyDescent="0.25">
      <c r="O29" t="s">
        <v>1348</v>
      </c>
      <c r="P29" s="9">
        <v>3092.2666666666673</v>
      </c>
      <c r="Q29" s="10">
        <v>3.7017095693917428</v>
      </c>
      <c r="R29" s="12">
        <v>24</v>
      </c>
      <c r="S29" s="11">
        <v>0.83524200155225914</v>
      </c>
      <c r="T29" s="12">
        <v>14</v>
      </c>
      <c r="U29" s="30">
        <v>0.15404402121381064</v>
      </c>
      <c r="V29" s="12">
        <v>3</v>
      </c>
      <c r="X29" s="5" t="s">
        <v>1414</v>
      </c>
      <c r="Y29" s="28">
        <f>Y27/Y28</f>
        <v>9.531767465274292E-2</v>
      </c>
    </row>
    <row r="30" spans="9:27" ht="15" customHeight="1" x14ac:dyDescent="0.25">
      <c r="O30" t="s">
        <v>1355</v>
      </c>
      <c r="P30" s="9">
        <v>31580.033333333373</v>
      </c>
      <c r="Q30" s="10">
        <v>3.4683107716092008</v>
      </c>
      <c r="R30" s="12">
        <v>41</v>
      </c>
      <c r="S30" s="11">
        <v>0.50992706361931184</v>
      </c>
      <c r="T30" s="12">
        <v>44</v>
      </c>
      <c r="U30" s="30">
        <v>0.15179285834331796</v>
      </c>
      <c r="V30" s="12">
        <v>4</v>
      </c>
    </row>
    <row r="31" spans="9:27" ht="15" customHeight="1" x14ac:dyDescent="0.25">
      <c r="O31" t="s">
        <v>1356</v>
      </c>
      <c r="P31" s="9">
        <v>4496.5</v>
      </c>
      <c r="Q31" s="10">
        <v>4.4839297725391347</v>
      </c>
      <c r="R31" s="12">
        <v>3</v>
      </c>
      <c r="S31" s="11">
        <v>0.84335767325203514</v>
      </c>
      <c r="T31" s="12">
        <v>12</v>
      </c>
      <c r="U31" s="30">
        <v>0.1363681678426896</v>
      </c>
      <c r="V31" s="12">
        <v>6</v>
      </c>
      <c r="Y31" s="9"/>
    </row>
    <row r="32" spans="9:27" ht="15" customHeight="1" x14ac:dyDescent="0.25">
      <c r="O32" t="s">
        <v>1349</v>
      </c>
      <c r="P32" s="9">
        <v>9329.8999999999942</v>
      </c>
      <c r="Q32" s="10">
        <v>3.9056288086927231</v>
      </c>
      <c r="R32" s="12">
        <v>15</v>
      </c>
      <c r="S32" s="11">
        <v>0.7443185528962446</v>
      </c>
      <c r="T32" s="12">
        <v>18</v>
      </c>
      <c r="U32" s="30">
        <v>0.11174944138799575</v>
      </c>
      <c r="V32" s="12">
        <v>17</v>
      </c>
    </row>
    <row r="33" spans="15:27" ht="15" customHeight="1" x14ac:dyDescent="0.25">
      <c r="O33" t="s">
        <v>1351</v>
      </c>
      <c r="P33" s="9">
        <v>5365.7111111111117</v>
      </c>
      <c r="Q33" s="10">
        <v>3.8162251042628679</v>
      </c>
      <c r="R33" s="12">
        <v>20</v>
      </c>
      <c r="S33" s="11">
        <v>0.73197927581308475</v>
      </c>
      <c r="T33" s="12">
        <v>20</v>
      </c>
      <c r="U33" s="30">
        <v>8.9797522397923935E-2</v>
      </c>
      <c r="V33" s="12">
        <v>33</v>
      </c>
      <c r="X33" s="5" t="s">
        <v>1380</v>
      </c>
      <c r="Y33" s="6" t="s">
        <v>1382</v>
      </c>
    </row>
    <row r="34" spans="15:27" ht="15" customHeight="1" x14ac:dyDescent="0.25">
      <c r="O34" t="s">
        <v>1352</v>
      </c>
      <c r="P34" s="9">
        <v>37460.744444444455</v>
      </c>
      <c r="Q34" s="10">
        <v>3.6413362995989567</v>
      </c>
      <c r="R34" s="12">
        <v>27</v>
      </c>
      <c r="S34" s="11">
        <v>0.66883166289333307</v>
      </c>
      <c r="T34" s="12">
        <v>27</v>
      </c>
      <c r="U34" s="30">
        <v>0.12463542513544852</v>
      </c>
      <c r="V34" s="12">
        <v>10</v>
      </c>
      <c r="X34" s="50" t="s">
        <v>1415</v>
      </c>
      <c r="Y34" s="10">
        <f>SUM(Nurse[Total Nurse Staff Hours])/SUM(Nurse[MDS Census])</f>
        <v>3.0728472986741018</v>
      </c>
    </row>
    <row r="35" spans="15:27" ht="15" customHeight="1" x14ac:dyDescent="0.25">
      <c r="O35" t="s">
        <v>1353</v>
      </c>
      <c r="P35" s="9">
        <v>4885.844444444444</v>
      </c>
      <c r="Q35" s="10">
        <v>3.430016965110092</v>
      </c>
      <c r="R35" s="12">
        <v>43</v>
      </c>
      <c r="S35" s="11">
        <v>0.6266838440301461</v>
      </c>
      <c r="T35" s="12">
        <v>35</v>
      </c>
      <c r="U35" s="30">
        <v>0.12207197523643744</v>
      </c>
      <c r="V35" s="12">
        <v>11</v>
      </c>
      <c r="X35" s="9" t="s">
        <v>1416</v>
      </c>
      <c r="Y35" s="18">
        <f>SUM(Nurse[Total RN Hours (w/ Admin, DON)])/SUM(Nurse[MDS Census])</f>
        <v>0.40359808402552727</v>
      </c>
    </row>
    <row r="36" spans="15:27" ht="15" customHeight="1" x14ac:dyDescent="0.25">
      <c r="O36" t="s">
        <v>1350</v>
      </c>
      <c r="P36" s="9">
        <v>4987.2666666666664</v>
      </c>
      <c r="Q36" s="10">
        <v>3.9056977770054404</v>
      </c>
      <c r="R36" s="12">
        <v>14</v>
      </c>
      <c r="S36" s="11">
        <v>0.7421679209720754</v>
      </c>
      <c r="T36" s="12">
        <v>19</v>
      </c>
      <c r="U36" s="30">
        <v>7.9975097885413154E-2</v>
      </c>
      <c r="V36" s="12">
        <v>37</v>
      </c>
      <c r="X36" s="9" t="s">
        <v>1417</v>
      </c>
      <c r="Y36" s="18">
        <f>SUM(Nurse[Total LPN Hours (w/ Admin)])/SUM(Nurse[MDS Census])</f>
        <v>0.69330034739419011</v>
      </c>
    </row>
    <row r="37" spans="15:27" ht="15" customHeight="1" x14ac:dyDescent="0.25">
      <c r="O37" t="s">
        <v>1354</v>
      </c>
      <c r="P37" s="9">
        <v>92388.255555555588</v>
      </c>
      <c r="Q37" s="10">
        <v>3.4130274230382516</v>
      </c>
      <c r="R37" s="12">
        <v>44</v>
      </c>
      <c r="S37" s="11">
        <v>0.62277743936428642</v>
      </c>
      <c r="T37" s="12">
        <v>36</v>
      </c>
      <c r="U37" s="30">
        <v>0.12676177749909556</v>
      </c>
      <c r="V37" s="12">
        <v>8</v>
      </c>
      <c r="X37" s="9" t="s">
        <v>1418</v>
      </c>
      <c r="Y37" s="18">
        <f>SUM(Nurse[Total CNA, NA TR, Med Aide/Tech Hours])/SUM(Nurse[MDS Census])</f>
        <v>1.9759488672543837</v>
      </c>
      <c r="AA37" s="10"/>
    </row>
    <row r="38" spans="15:27" ht="15" customHeight="1" x14ac:dyDescent="0.25">
      <c r="O38" t="s">
        <v>1357</v>
      </c>
      <c r="P38" s="9">
        <v>63300.822222222116</v>
      </c>
      <c r="Q38" s="10">
        <v>3.4499657561056791</v>
      </c>
      <c r="R38" s="12">
        <v>42</v>
      </c>
      <c r="S38" s="11">
        <v>0.56644055527451564</v>
      </c>
      <c r="T38" s="12">
        <v>38</v>
      </c>
      <c r="U38" s="30">
        <v>0.11426020867290131</v>
      </c>
      <c r="V38" s="12">
        <v>14</v>
      </c>
    </row>
    <row r="39" spans="15:27" ht="15" customHeight="1" x14ac:dyDescent="0.25">
      <c r="O39" t="s">
        <v>1358</v>
      </c>
      <c r="P39" s="9">
        <v>15008.399999999994</v>
      </c>
      <c r="Q39" s="10">
        <v>3.6774995113847346</v>
      </c>
      <c r="R39" s="12">
        <v>25</v>
      </c>
      <c r="S39" s="11">
        <v>0.34457592637012174</v>
      </c>
      <c r="T39" s="12">
        <v>50</v>
      </c>
      <c r="U39" s="30">
        <v>5.8758763905221979E-2</v>
      </c>
      <c r="V39" s="12">
        <v>44</v>
      </c>
    </row>
    <row r="40" spans="15:27" ht="15" customHeight="1" x14ac:dyDescent="0.25">
      <c r="O40" t="s">
        <v>1359</v>
      </c>
      <c r="P40" s="9">
        <v>6114.1222222222214</v>
      </c>
      <c r="Q40" s="10">
        <v>4.8794973931026719</v>
      </c>
      <c r="R40" s="12">
        <v>2</v>
      </c>
      <c r="S40" s="11">
        <v>0.70236496199145571</v>
      </c>
      <c r="T40" s="12">
        <v>22</v>
      </c>
      <c r="U40" s="30">
        <v>0.12607208269299203</v>
      </c>
      <c r="V40" s="12">
        <v>9</v>
      </c>
    </row>
    <row r="41" spans="15:27" ht="15" customHeight="1" x14ac:dyDescent="0.25">
      <c r="O41" t="s">
        <v>1360</v>
      </c>
      <c r="P41" s="9">
        <v>64129.100000000064</v>
      </c>
      <c r="Q41" s="10">
        <v>3.5513666269377713</v>
      </c>
      <c r="R41" s="12">
        <v>39</v>
      </c>
      <c r="S41" s="11">
        <v>0.69262959665216972</v>
      </c>
      <c r="T41" s="12">
        <v>25</v>
      </c>
      <c r="U41" s="30">
        <v>0.14341731835489568</v>
      </c>
      <c r="V41" s="12">
        <v>5</v>
      </c>
    </row>
    <row r="42" spans="15:27" ht="15" customHeight="1" x14ac:dyDescent="0.25">
      <c r="O42" t="s">
        <v>1361</v>
      </c>
      <c r="P42" s="9">
        <v>6509.5222222222219</v>
      </c>
      <c r="Q42" s="10">
        <v>3.5910978276268777</v>
      </c>
      <c r="R42" s="12">
        <v>35</v>
      </c>
      <c r="S42" s="11">
        <v>0.75295208557719706</v>
      </c>
      <c r="T42" s="12">
        <v>17</v>
      </c>
      <c r="U42" s="30">
        <v>9.0587839608705881E-2</v>
      </c>
      <c r="V42" s="12">
        <v>31</v>
      </c>
    </row>
    <row r="43" spans="15:27" ht="15" customHeight="1" x14ac:dyDescent="0.25">
      <c r="O43" t="s">
        <v>1362</v>
      </c>
      <c r="P43" s="9">
        <v>15186.211111111117</v>
      </c>
      <c r="Q43" s="10">
        <v>3.6276710817342326</v>
      </c>
      <c r="R43" s="12">
        <v>30</v>
      </c>
      <c r="S43" s="11">
        <v>0.52269220835567909</v>
      </c>
      <c r="T43" s="12">
        <v>43</v>
      </c>
      <c r="U43" s="30">
        <v>9.6755928483920478E-2</v>
      </c>
      <c r="V43" s="12">
        <v>25</v>
      </c>
    </row>
    <row r="44" spans="15:27" ht="15" customHeight="1" x14ac:dyDescent="0.25">
      <c r="O44" t="s">
        <v>1363</v>
      </c>
      <c r="P44" s="9">
        <v>4648.6333333333323</v>
      </c>
      <c r="Q44" s="10">
        <v>3.5707482724910817</v>
      </c>
      <c r="R44" s="12">
        <v>38</v>
      </c>
      <c r="S44" s="11">
        <v>0.84182213649411886</v>
      </c>
      <c r="T44" s="12">
        <v>13</v>
      </c>
      <c r="U44" s="30">
        <v>6.5365935682119805E-2</v>
      </c>
      <c r="V44" s="12">
        <v>42</v>
      </c>
    </row>
    <row r="45" spans="15:27" ht="15" customHeight="1" x14ac:dyDescent="0.25">
      <c r="O45" t="s">
        <v>1364</v>
      </c>
      <c r="P45" s="9">
        <v>23759.777777777777</v>
      </c>
      <c r="Q45" s="10">
        <v>3.5906221953067243</v>
      </c>
      <c r="R45" s="12">
        <v>36</v>
      </c>
      <c r="S45" s="11">
        <v>0.52958315640812159</v>
      </c>
      <c r="T45" s="12">
        <v>42</v>
      </c>
      <c r="U45" s="30">
        <v>0.10641439767292675</v>
      </c>
      <c r="V45" s="12">
        <v>19</v>
      </c>
    </row>
    <row r="46" spans="15:27" ht="15" customHeight="1" x14ac:dyDescent="0.25">
      <c r="O46" t="s">
        <v>1365</v>
      </c>
      <c r="P46" s="9">
        <v>80576.922222222172</v>
      </c>
      <c r="Q46" s="10">
        <v>3.2954340993416555</v>
      </c>
      <c r="R46" s="12">
        <v>49</v>
      </c>
      <c r="S46" s="11">
        <v>0.35478505770124719</v>
      </c>
      <c r="T46" s="12">
        <v>49</v>
      </c>
      <c r="U46" s="30">
        <v>6.9443172093357111E-2</v>
      </c>
      <c r="V46" s="12">
        <v>40</v>
      </c>
    </row>
    <row r="47" spans="15:27" ht="15" customHeight="1" x14ac:dyDescent="0.25">
      <c r="O47" t="s">
        <v>1366</v>
      </c>
      <c r="P47" s="9">
        <v>5266.666666666667</v>
      </c>
      <c r="Q47" s="10">
        <v>3.9413782067510534</v>
      </c>
      <c r="R47" s="12">
        <v>13</v>
      </c>
      <c r="S47" s="11">
        <v>1.1104552742616027</v>
      </c>
      <c r="T47" s="12">
        <v>3</v>
      </c>
      <c r="U47" s="30">
        <v>0.11206664857915286</v>
      </c>
      <c r="V47" s="12">
        <v>15</v>
      </c>
    </row>
    <row r="48" spans="15:27" ht="15" customHeight="1" x14ac:dyDescent="0.25">
      <c r="O48" t="s">
        <v>1368</v>
      </c>
      <c r="P48" s="9">
        <v>25625.711111111112</v>
      </c>
      <c r="Q48" s="10">
        <v>3.3270070380702683</v>
      </c>
      <c r="R48" s="12">
        <v>48</v>
      </c>
      <c r="S48" s="11">
        <v>0.50090903060034342</v>
      </c>
      <c r="T48" s="12">
        <v>45</v>
      </c>
      <c r="U48" s="30">
        <v>0.10524352854397334</v>
      </c>
      <c r="V48" s="12">
        <v>21</v>
      </c>
    </row>
    <row r="49" spans="15:22" ht="15" customHeight="1" x14ac:dyDescent="0.25">
      <c r="O49" t="s">
        <v>1367</v>
      </c>
      <c r="P49" s="9">
        <v>2190.2555555555559</v>
      </c>
      <c r="Q49" s="10">
        <v>4.0496505227700457</v>
      </c>
      <c r="R49" s="12">
        <v>9</v>
      </c>
      <c r="S49" s="11">
        <v>0.71222810123628377</v>
      </c>
      <c r="T49" s="12">
        <v>21</v>
      </c>
      <c r="U49" s="30">
        <v>0.25243054667360382</v>
      </c>
      <c r="V49" s="12">
        <v>1</v>
      </c>
    </row>
    <row r="50" spans="15:22" ht="15" customHeight="1" x14ac:dyDescent="0.25">
      <c r="O50" t="s">
        <v>1369</v>
      </c>
      <c r="P50" s="9">
        <v>11890.588888888882</v>
      </c>
      <c r="Q50" s="10">
        <v>4.1317546182648659</v>
      </c>
      <c r="R50" s="12">
        <v>8</v>
      </c>
      <c r="S50" s="11">
        <v>0.87754235142077852</v>
      </c>
      <c r="T50" s="12">
        <v>9</v>
      </c>
      <c r="U50" s="30">
        <v>8.1717044851721002E-2</v>
      </c>
      <c r="V50" s="12">
        <v>36</v>
      </c>
    </row>
    <row r="51" spans="15:22" ht="15" customHeight="1" x14ac:dyDescent="0.25">
      <c r="O51" t="s">
        <v>1371</v>
      </c>
      <c r="P51" s="9">
        <v>17355.088888888884</v>
      </c>
      <c r="Q51" s="10">
        <v>3.8241929680567601</v>
      </c>
      <c r="R51" s="12">
        <v>18</v>
      </c>
      <c r="S51" s="11">
        <v>0.96725767914374128</v>
      </c>
      <c r="T51" s="12">
        <v>7</v>
      </c>
      <c r="U51" s="30">
        <v>7.2288399533598988E-2</v>
      </c>
      <c r="V51" s="12">
        <v>39</v>
      </c>
    </row>
    <row r="52" spans="15:22" ht="15" customHeight="1" x14ac:dyDescent="0.25">
      <c r="O52" t="s">
        <v>1370</v>
      </c>
      <c r="P52" s="9">
        <v>8780.2888888888938</v>
      </c>
      <c r="Q52" s="10">
        <v>3.6458059339986262</v>
      </c>
      <c r="R52" s="12">
        <v>26</v>
      </c>
      <c r="S52" s="11">
        <v>0.6396133764264903</v>
      </c>
      <c r="T52" s="12">
        <v>32</v>
      </c>
      <c r="U52" s="30">
        <v>8.8467653142718011E-2</v>
      </c>
      <c r="V52" s="12">
        <v>34</v>
      </c>
    </row>
    <row r="53" spans="15:22" ht="15" customHeight="1" x14ac:dyDescent="0.25">
      <c r="O53" t="s">
        <v>1372</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1465</v>
      </c>
      <c r="D2" s="40"/>
    </row>
    <row r="3" spans="2:4" x14ac:dyDescent="0.25">
      <c r="C3" s="41" t="s">
        <v>1400</v>
      </c>
      <c r="D3" s="42" t="s">
        <v>1466</v>
      </c>
    </row>
    <row r="4" spans="2:4" x14ac:dyDescent="0.25">
      <c r="C4" s="43" t="s">
        <v>1382</v>
      </c>
      <c r="D4" s="44" t="s">
        <v>1467</v>
      </c>
    </row>
    <row r="5" spans="2:4" x14ac:dyDescent="0.25">
      <c r="C5" s="43" t="s">
        <v>1468</v>
      </c>
      <c r="D5" s="44" t="s">
        <v>1469</v>
      </c>
    </row>
    <row r="6" spans="2:4" ht="15.6" customHeight="1" x14ac:dyDescent="0.25">
      <c r="C6" s="43" t="s">
        <v>1402</v>
      </c>
      <c r="D6" s="44" t="s">
        <v>1470</v>
      </c>
    </row>
    <row r="7" spans="2:4" ht="15.6" customHeight="1" x14ac:dyDescent="0.25">
      <c r="C7" s="43" t="s">
        <v>1401</v>
      </c>
      <c r="D7" s="44" t="s">
        <v>1471</v>
      </c>
    </row>
    <row r="8" spans="2:4" x14ac:dyDescent="0.25">
      <c r="C8" s="43" t="s">
        <v>1472</v>
      </c>
      <c r="D8" s="44" t="s">
        <v>1473</v>
      </c>
    </row>
    <row r="9" spans="2:4" x14ac:dyDescent="0.25">
      <c r="C9" s="45" t="s">
        <v>1474</v>
      </c>
      <c r="D9" s="43" t="s">
        <v>1475</v>
      </c>
    </row>
    <row r="10" spans="2:4" x14ac:dyDescent="0.25">
      <c r="B10" s="46"/>
      <c r="C10" s="43" t="s">
        <v>1476</v>
      </c>
      <c r="D10" s="44" t="s">
        <v>1477</v>
      </c>
    </row>
    <row r="11" spans="2:4" x14ac:dyDescent="0.25">
      <c r="C11" s="43" t="s">
        <v>1360</v>
      </c>
      <c r="D11" s="44" t="s">
        <v>1478</v>
      </c>
    </row>
    <row r="12" spans="2:4" x14ac:dyDescent="0.25">
      <c r="C12" s="43" t="s">
        <v>1479</v>
      </c>
      <c r="D12" s="44" t="s">
        <v>1480</v>
      </c>
    </row>
    <row r="13" spans="2:4" x14ac:dyDescent="0.25">
      <c r="C13" s="43" t="s">
        <v>1476</v>
      </c>
      <c r="D13" s="44" t="s">
        <v>1477</v>
      </c>
    </row>
    <row r="14" spans="2:4" x14ac:dyDescent="0.25">
      <c r="C14" s="43" t="s">
        <v>1360</v>
      </c>
      <c r="D14" s="44" t="s">
        <v>1481</v>
      </c>
    </row>
    <row r="15" spans="2:4" x14ac:dyDescent="0.25">
      <c r="C15" s="47" t="s">
        <v>1479</v>
      </c>
      <c r="D15" s="48" t="s">
        <v>1480</v>
      </c>
    </row>
    <row r="17" spans="3:4" ht="23.25" x14ac:dyDescent="0.35">
      <c r="C17" s="39" t="s">
        <v>1482</v>
      </c>
      <c r="D17" s="40"/>
    </row>
    <row r="18" spans="3:4" x14ac:dyDescent="0.25">
      <c r="C18" s="43" t="s">
        <v>1382</v>
      </c>
      <c r="D18" s="44" t="s">
        <v>1483</v>
      </c>
    </row>
    <row r="19" spans="3:4" x14ac:dyDescent="0.25">
      <c r="C19" s="43" t="s">
        <v>1415</v>
      </c>
      <c r="D19" s="44" t="s">
        <v>1484</v>
      </c>
    </row>
    <row r="20" spans="3:4" x14ac:dyDescent="0.25">
      <c r="C20" s="45" t="s">
        <v>1485</v>
      </c>
      <c r="D20" s="43" t="s">
        <v>1486</v>
      </c>
    </row>
    <row r="21" spans="3:4" x14ac:dyDescent="0.25">
      <c r="C21" s="43" t="s">
        <v>1487</v>
      </c>
      <c r="D21" s="44" t="s">
        <v>1488</v>
      </c>
    </row>
    <row r="22" spans="3:4" x14ac:dyDescent="0.25">
      <c r="C22" s="43" t="s">
        <v>1489</v>
      </c>
      <c r="D22" s="44" t="s">
        <v>1490</v>
      </c>
    </row>
    <row r="23" spans="3:4" x14ac:dyDescent="0.25">
      <c r="C23" s="43" t="s">
        <v>1491</v>
      </c>
      <c r="D23" s="44" t="s">
        <v>1492</v>
      </c>
    </row>
    <row r="24" spans="3:4" x14ac:dyDescent="0.25">
      <c r="C24" s="43" t="s">
        <v>1493</v>
      </c>
      <c r="D24" s="44" t="s">
        <v>1494</v>
      </c>
    </row>
    <row r="25" spans="3:4" x14ac:dyDescent="0.25">
      <c r="C25" s="43" t="s">
        <v>1388</v>
      </c>
      <c r="D25" s="44" t="s">
        <v>1495</v>
      </c>
    </row>
    <row r="26" spans="3:4" x14ac:dyDescent="0.25">
      <c r="C26" s="43" t="s">
        <v>1489</v>
      </c>
      <c r="D26" s="44" t="s">
        <v>1490</v>
      </c>
    </row>
    <row r="27" spans="3:4" x14ac:dyDescent="0.25">
      <c r="C27" s="43" t="s">
        <v>1491</v>
      </c>
      <c r="D27" s="44" t="s">
        <v>1492</v>
      </c>
    </row>
    <row r="28" spans="3:4" x14ac:dyDescent="0.25">
      <c r="C28" s="47" t="s">
        <v>1493</v>
      </c>
      <c r="D28" s="48" t="s">
        <v>1494</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2022-08-16T20:06:35Z</dcterms:modified>
</cp:coreProperties>
</file>